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cimade\bulletins\pts de bulletin\"/>
    </mc:Choice>
  </mc:AlternateContent>
  <bookViews>
    <workbookView xWindow="0" yWindow="0" windowWidth="16380" windowHeight="8190" tabRatio="500" firstSheet="3"/>
  </bookViews>
  <sheets>
    <sheet name="décisions 3e trimestre France" sheetId="1" r:id="rId1"/>
    <sheet name="décisions France par nationalit" sheetId="2" r:id="rId2"/>
    <sheet name="Décisions Par Etat " sheetId="3" r:id="rId3"/>
    <sheet name="demande par nationalités europe" sheetId="4" r:id="rId4"/>
    <sheet name="demande par ETAT" sheetId="5" r:id="rId5"/>
    <sheet name="demandes en intance Europe" sheetId="6" r:id="rId6"/>
    <sheet name="demandes en instance par Etat " sheetId="7" r:id="rId7"/>
  </sheets>
  <definedNames>
    <definedName name="_xlnm._FilterDatabase" localSheetId="0" hidden="1">'décisions 3e trimestre France'!$A$1:$O$99</definedName>
    <definedName name="_xlnm._FilterDatabase" localSheetId="1" hidden="1">'décisions France par nationalit'!$A$1:$R$103</definedName>
    <definedName name="_xlnm._FilterDatabase" localSheetId="2" hidden="1">'Décisions Par Etat '!$A$1:$T$34</definedName>
  </definedNames>
  <calcPr calcId="152511"/>
</workbook>
</file>

<file path=xl/calcChain.xml><?xml version="1.0" encoding="utf-8"?>
<calcChain xmlns="http://schemas.openxmlformats.org/spreadsheetml/2006/main">
  <c r="D33" i="7" l="1"/>
  <c r="E33" i="7"/>
  <c r="D32" i="7"/>
  <c r="E32" i="7"/>
  <c r="D31" i="7"/>
  <c r="E31" i="7"/>
  <c r="D30" i="7"/>
  <c r="E30" i="7"/>
  <c r="D29" i="7"/>
  <c r="E29" i="7"/>
  <c r="D28" i="7"/>
  <c r="E28" i="7"/>
  <c r="D27" i="7"/>
  <c r="E27" i="7"/>
  <c r="D26" i="7"/>
  <c r="E26" i="7"/>
  <c r="D25" i="7"/>
  <c r="E25" i="7"/>
  <c r="D24" i="7"/>
  <c r="E24" i="7"/>
  <c r="D23" i="7"/>
  <c r="E23" i="7"/>
  <c r="D22" i="7"/>
  <c r="E22" i="7"/>
  <c r="D21" i="7"/>
  <c r="E21" i="7"/>
  <c r="D20" i="7"/>
  <c r="E20" i="7"/>
  <c r="D19" i="7"/>
  <c r="E19" i="7"/>
  <c r="D18" i="7"/>
  <c r="E18" i="7"/>
  <c r="D17" i="7"/>
  <c r="E17" i="7"/>
  <c r="D16" i="7"/>
  <c r="E16" i="7"/>
  <c r="D15" i="7"/>
  <c r="E15" i="7"/>
  <c r="D14" i="7"/>
  <c r="E14" i="7"/>
  <c r="D13" i="7"/>
  <c r="E13" i="7"/>
  <c r="D12" i="7"/>
  <c r="E12" i="7"/>
  <c r="D11" i="7"/>
  <c r="E11" i="7"/>
  <c r="D10" i="7"/>
  <c r="E10" i="7"/>
  <c r="D9" i="7"/>
  <c r="E9" i="7"/>
  <c r="D8" i="7"/>
  <c r="E8" i="7"/>
  <c r="D7" i="7"/>
  <c r="E7" i="7"/>
  <c r="D6" i="7"/>
  <c r="E6" i="7"/>
  <c r="D5" i="7"/>
  <c r="E5" i="7"/>
  <c r="D4" i="7"/>
  <c r="E4" i="7"/>
  <c r="D3" i="7"/>
  <c r="E3" i="7"/>
  <c r="D2" i="7"/>
  <c r="E2" i="7"/>
  <c r="F2" i="5"/>
  <c r="T34" i="3"/>
  <c r="O34" i="3"/>
  <c r="J34" i="3"/>
  <c r="I34" i="3"/>
  <c r="H34" i="3"/>
  <c r="T33" i="3"/>
  <c r="O33" i="3"/>
  <c r="J33" i="3"/>
  <c r="I33" i="3"/>
  <c r="H33" i="3"/>
  <c r="T32" i="3"/>
  <c r="O32" i="3"/>
  <c r="J32" i="3"/>
  <c r="I32" i="3"/>
  <c r="H32" i="3"/>
  <c r="T31" i="3"/>
  <c r="O31" i="3"/>
  <c r="J31" i="3"/>
  <c r="I31" i="3"/>
  <c r="H31" i="3"/>
  <c r="T30" i="3"/>
  <c r="O30" i="3"/>
  <c r="J30" i="3"/>
  <c r="I30" i="3"/>
  <c r="H30" i="3"/>
  <c r="T29" i="3"/>
  <c r="O29" i="3"/>
  <c r="J29" i="3"/>
  <c r="I29" i="3"/>
  <c r="H29" i="3"/>
  <c r="T28" i="3"/>
  <c r="O28" i="3"/>
  <c r="J28" i="3"/>
  <c r="I28" i="3"/>
  <c r="H28" i="3"/>
  <c r="T27" i="3"/>
  <c r="O27" i="3"/>
  <c r="J27" i="3"/>
  <c r="I27" i="3"/>
  <c r="H27" i="3"/>
  <c r="T26" i="3"/>
  <c r="O26" i="3"/>
  <c r="J26" i="3"/>
  <c r="I26" i="3"/>
  <c r="H26" i="3"/>
  <c r="T25" i="3"/>
  <c r="O25" i="3"/>
  <c r="J25" i="3"/>
  <c r="I25" i="3"/>
  <c r="H25" i="3"/>
  <c r="T24" i="3"/>
  <c r="O24" i="3"/>
  <c r="J24" i="3"/>
  <c r="I24" i="3"/>
  <c r="H24" i="3"/>
  <c r="T23" i="3"/>
  <c r="O23" i="3"/>
  <c r="J23" i="3"/>
  <c r="I23" i="3"/>
  <c r="H23" i="3"/>
  <c r="T22" i="3"/>
  <c r="O22" i="3"/>
  <c r="J22" i="3"/>
  <c r="I22" i="3"/>
  <c r="H22" i="3"/>
  <c r="T21" i="3"/>
  <c r="O21" i="3"/>
  <c r="J21" i="3"/>
  <c r="I21" i="3"/>
  <c r="H21" i="3"/>
  <c r="T20" i="3"/>
  <c r="O20" i="3"/>
  <c r="J20" i="3"/>
  <c r="I20" i="3"/>
  <c r="H20" i="3"/>
  <c r="T19" i="3"/>
  <c r="O19" i="3"/>
  <c r="J19" i="3"/>
  <c r="I19" i="3"/>
  <c r="H19" i="3"/>
  <c r="T18" i="3"/>
  <c r="O18" i="3"/>
  <c r="J18" i="3"/>
  <c r="I18" i="3"/>
  <c r="H18" i="3"/>
  <c r="T17" i="3"/>
  <c r="O17" i="3"/>
  <c r="J17" i="3"/>
  <c r="I17" i="3"/>
  <c r="H17" i="3"/>
  <c r="T16" i="3"/>
  <c r="O16" i="3"/>
  <c r="J16" i="3"/>
  <c r="I16" i="3"/>
  <c r="H16" i="3"/>
  <c r="T15" i="3"/>
  <c r="O15" i="3"/>
  <c r="J15" i="3"/>
  <c r="I15" i="3"/>
  <c r="H15" i="3"/>
  <c r="T14" i="3"/>
  <c r="O14" i="3"/>
  <c r="J14" i="3"/>
  <c r="I14" i="3"/>
  <c r="H14" i="3"/>
  <c r="T13" i="3"/>
  <c r="O13" i="3"/>
  <c r="J13" i="3"/>
  <c r="I13" i="3"/>
  <c r="H13" i="3"/>
  <c r="T12" i="3"/>
  <c r="O12" i="3"/>
  <c r="J12" i="3"/>
  <c r="I12" i="3"/>
  <c r="H12" i="3"/>
  <c r="T11" i="3"/>
  <c r="O11" i="3"/>
  <c r="J11" i="3"/>
  <c r="I11" i="3"/>
  <c r="H11" i="3"/>
  <c r="T10" i="3"/>
  <c r="O10" i="3"/>
  <c r="J10" i="3"/>
  <c r="I10" i="3"/>
  <c r="H10" i="3"/>
  <c r="T9" i="3"/>
  <c r="O9" i="3"/>
  <c r="J9" i="3"/>
  <c r="I9" i="3"/>
  <c r="H9" i="3"/>
  <c r="T8" i="3"/>
  <c r="O8" i="3"/>
  <c r="J8" i="3"/>
  <c r="I8" i="3"/>
  <c r="H8" i="3"/>
  <c r="T7" i="3"/>
  <c r="O7" i="3"/>
  <c r="J7" i="3"/>
  <c r="I7" i="3"/>
  <c r="H7" i="3"/>
  <c r="T6" i="3"/>
  <c r="O6" i="3"/>
  <c r="J6" i="3"/>
  <c r="I6" i="3"/>
  <c r="H6" i="3"/>
  <c r="T5" i="3"/>
  <c r="O5" i="3"/>
  <c r="J5" i="3"/>
  <c r="I5" i="3"/>
  <c r="H5" i="3"/>
  <c r="T4" i="3"/>
  <c r="O4" i="3"/>
  <c r="J4" i="3"/>
  <c r="I4" i="3"/>
  <c r="H4" i="3"/>
  <c r="T3" i="3"/>
  <c r="O3" i="3"/>
  <c r="J3" i="3"/>
  <c r="I3" i="3"/>
  <c r="H3" i="3"/>
  <c r="T2" i="3"/>
  <c r="O2" i="3"/>
  <c r="J2" i="3"/>
  <c r="I2" i="3"/>
  <c r="H2" i="3"/>
  <c r="R102" i="2"/>
  <c r="P102" i="2"/>
  <c r="O102" i="2"/>
  <c r="R101" i="2"/>
  <c r="P101" i="2"/>
  <c r="O101" i="2"/>
  <c r="R100" i="2"/>
  <c r="P100" i="2"/>
  <c r="O100" i="2"/>
  <c r="R99" i="2"/>
  <c r="P99" i="2"/>
  <c r="O99" i="2"/>
  <c r="R98" i="2"/>
  <c r="P98" i="2"/>
  <c r="O98" i="2"/>
  <c r="R97" i="2"/>
  <c r="P97" i="2"/>
  <c r="O97" i="2"/>
  <c r="R96" i="2"/>
  <c r="P96" i="2"/>
  <c r="O96" i="2"/>
  <c r="R95" i="2"/>
  <c r="Q95" i="2"/>
  <c r="P95" i="2"/>
  <c r="O95" i="2"/>
  <c r="R94" i="2"/>
  <c r="Q94" i="2"/>
  <c r="P94" i="2"/>
  <c r="O94" i="2"/>
  <c r="R93" i="2"/>
  <c r="P93" i="2"/>
  <c r="O93" i="2"/>
  <c r="R92" i="2"/>
  <c r="P92" i="2"/>
  <c r="O92" i="2"/>
  <c r="R91" i="2"/>
  <c r="P91" i="2"/>
  <c r="O91" i="2"/>
  <c r="R90" i="2"/>
  <c r="P90" i="2"/>
  <c r="O90" i="2"/>
  <c r="R89" i="2"/>
  <c r="P89" i="2"/>
  <c r="O89" i="2"/>
  <c r="R88" i="2"/>
  <c r="Q88" i="2"/>
  <c r="P88" i="2"/>
  <c r="O88" i="2"/>
  <c r="R87" i="2"/>
  <c r="Q87" i="2"/>
  <c r="P87" i="2"/>
  <c r="O87" i="2"/>
  <c r="R86" i="2"/>
  <c r="P86" i="2"/>
  <c r="O86" i="2"/>
  <c r="R85" i="2"/>
  <c r="Q85" i="2"/>
  <c r="P85" i="2"/>
  <c r="O85" i="2"/>
  <c r="R84" i="2"/>
  <c r="P84" i="2"/>
  <c r="O84" i="2"/>
  <c r="R83" i="2"/>
  <c r="Q83" i="2"/>
  <c r="P83" i="2"/>
  <c r="O83" i="2"/>
  <c r="R82" i="2"/>
  <c r="P82" i="2"/>
  <c r="O82" i="2"/>
  <c r="R81" i="2"/>
  <c r="P81" i="2"/>
  <c r="O81" i="2"/>
  <c r="R80" i="2"/>
  <c r="P80" i="2"/>
  <c r="O80" i="2"/>
  <c r="R79" i="2"/>
  <c r="P79" i="2"/>
  <c r="O79" i="2"/>
  <c r="R78" i="2"/>
  <c r="P78" i="2"/>
  <c r="O78" i="2"/>
  <c r="R77" i="2"/>
  <c r="Q77" i="2"/>
  <c r="P77" i="2"/>
  <c r="O77" i="2"/>
  <c r="R76" i="2"/>
  <c r="Q76" i="2"/>
  <c r="P76" i="2"/>
  <c r="O76" i="2"/>
  <c r="R75" i="2"/>
  <c r="Q75" i="2"/>
  <c r="P75" i="2"/>
  <c r="O75" i="2"/>
  <c r="R74" i="2"/>
  <c r="Q74" i="2"/>
  <c r="P74" i="2"/>
  <c r="O74" i="2"/>
  <c r="R73" i="2"/>
  <c r="P73" i="2"/>
  <c r="O73" i="2"/>
  <c r="R72" i="2"/>
  <c r="Q72" i="2"/>
  <c r="P72" i="2"/>
  <c r="O72" i="2"/>
  <c r="R71" i="2"/>
  <c r="Q71" i="2"/>
  <c r="P71" i="2"/>
  <c r="O71" i="2"/>
  <c r="R70" i="2"/>
  <c r="Q70" i="2"/>
  <c r="P70" i="2"/>
  <c r="O70" i="2"/>
  <c r="R69" i="2"/>
  <c r="Q69" i="2"/>
  <c r="P69" i="2"/>
  <c r="O69" i="2"/>
  <c r="R68" i="2"/>
  <c r="Q68" i="2"/>
  <c r="P68" i="2"/>
  <c r="O68" i="2"/>
  <c r="R67" i="2"/>
  <c r="Q67" i="2"/>
  <c r="P67" i="2"/>
  <c r="O67" i="2"/>
  <c r="R66" i="2"/>
  <c r="Q66" i="2"/>
  <c r="P66" i="2"/>
  <c r="O66" i="2"/>
  <c r="R65" i="2"/>
  <c r="Q65" i="2"/>
  <c r="P65" i="2"/>
  <c r="O65" i="2"/>
  <c r="R64" i="2"/>
  <c r="P64" i="2"/>
  <c r="O64" i="2"/>
  <c r="R63" i="2"/>
  <c r="Q63" i="2"/>
  <c r="P63" i="2"/>
  <c r="O63" i="2"/>
  <c r="R62" i="2"/>
  <c r="Q62" i="2"/>
  <c r="P62" i="2"/>
  <c r="O62" i="2"/>
  <c r="R61" i="2"/>
  <c r="Q61" i="2"/>
  <c r="P61" i="2"/>
  <c r="O61" i="2"/>
  <c r="R60" i="2"/>
  <c r="Q60" i="2"/>
  <c r="P60" i="2"/>
  <c r="O60" i="2"/>
  <c r="R59" i="2"/>
  <c r="P59" i="2"/>
  <c r="O59" i="2"/>
  <c r="R58" i="2"/>
  <c r="Q58" i="2"/>
  <c r="P58" i="2"/>
  <c r="O58" i="2"/>
  <c r="R57" i="2"/>
  <c r="Q57" i="2"/>
  <c r="P57" i="2"/>
  <c r="O57" i="2"/>
  <c r="R56" i="2"/>
  <c r="Q56" i="2"/>
  <c r="P56" i="2"/>
  <c r="O56" i="2"/>
  <c r="R55" i="2"/>
  <c r="Q55" i="2"/>
  <c r="P55" i="2"/>
  <c r="O55" i="2"/>
  <c r="R54" i="2"/>
  <c r="Q54" i="2"/>
  <c r="P54" i="2"/>
  <c r="O54" i="2"/>
  <c r="R53" i="2"/>
  <c r="Q53" i="2"/>
  <c r="P53" i="2"/>
  <c r="O53" i="2"/>
  <c r="R52" i="2"/>
  <c r="Q52" i="2"/>
  <c r="P52" i="2"/>
  <c r="O52" i="2"/>
  <c r="R51" i="2"/>
  <c r="Q51" i="2"/>
  <c r="P51" i="2"/>
  <c r="O51" i="2"/>
  <c r="R50" i="2"/>
  <c r="Q50" i="2"/>
  <c r="P50" i="2"/>
  <c r="O50" i="2"/>
  <c r="R49" i="2"/>
  <c r="Q49" i="2"/>
  <c r="P49" i="2"/>
  <c r="O49" i="2"/>
  <c r="R48" i="2"/>
  <c r="Q48" i="2"/>
  <c r="P48" i="2"/>
  <c r="O48" i="2"/>
  <c r="R47" i="2"/>
  <c r="Q47" i="2"/>
  <c r="P47" i="2"/>
  <c r="O47" i="2"/>
  <c r="R46" i="2"/>
  <c r="Q46" i="2"/>
  <c r="P46" i="2"/>
  <c r="O46" i="2"/>
  <c r="R45" i="2"/>
  <c r="Q45" i="2"/>
  <c r="P45" i="2"/>
  <c r="O45" i="2"/>
  <c r="R44" i="2"/>
  <c r="Q44" i="2"/>
  <c r="P44" i="2"/>
  <c r="O44" i="2"/>
  <c r="R43" i="2"/>
  <c r="Q43" i="2"/>
  <c r="P43" i="2"/>
  <c r="O43" i="2"/>
  <c r="R42" i="2"/>
  <c r="P42" i="2"/>
  <c r="O42" i="2"/>
  <c r="R41" i="2"/>
  <c r="Q41" i="2"/>
  <c r="P41" i="2"/>
  <c r="O41" i="2"/>
  <c r="R40" i="2"/>
  <c r="Q40" i="2"/>
  <c r="P40" i="2"/>
  <c r="O40" i="2"/>
  <c r="R39" i="2"/>
  <c r="Q39" i="2"/>
  <c r="P39" i="2"/>
  <c r="O39" i="2"/>
  <c r="R38" i="2"/>
  <c r="Q38" i="2"/>
  <c r="P38" i="2"/>
  <c r="O38" i="2"/>
  <c r="R37" i="2"/>
  <c r="Q37" i="2"/>
  <c r="P37" i="2"/>
  <c r="O37" i="2"/>
  <c r="R36" i="2"/>
  <c r="Q36" i="2"/>
  <c r="P36" i="2"/>
  <c r="O36" i="2"/>
  <c r="R35" i="2"/>
  <c r="Q35" i="2"/>
  <c r="P35" i="2"/>
  <c r="O35" i="2"/>
  <c r="R34" i="2"/>
  <c r="Q34" i="2"/>
  <c r="P34" i="2"/>
  <c r="O34" i="2"/>
  <c r="R33" i="2"/>
  <c r="Q33" i="2"/>
  <c r="P33" i="2"/>
  <c r="O33" i="2"/>
  <c r="R32" i="2"/>
  <c r="Q32" i="2"/>
  <c r="P32" i="2"/>
  <c r="O32" i="2"/>
  <c r="R31" i="2"/>
  <c r="Q31" i="2"/>
  <c r="P31" i="2"/>
  <c r="O31" i="2"/>
  <c r="R30" i="2"/>
  <c r="Q30" i="2"/>
  <c r="P30" i="2"/>
  <c r="O30" i="2"/>
  <c r="R29" i="2"/>
  <c r="Q29" i="2"/>
  <c r="P29" i="2"/>
  <c r="O29" i="2"/>
  <c r="R28" i="2"/>
  <c r="Q28" i="2"/>
  <c r="P28" i="2"/>
  <c r="O28" i="2"/>
  <c r="R27" i="2"/>
  <c r="Q27" i="2"/>
  <c r="P27" i="2"/>
  <c r="O27" i="2"/>
  <c r="R26" i="2"/>
  <c r="Q26" i="2"/>
  <c r="P26" i="2"/>
  <c r="O26" i="2"/>
  <c r="R25" i="2"/>
  <c r="Q25" i="2"/>
  <c r="P25" i="2"/>
  <c r="O25" i="2"/>
  <c r="R24" i="2"/>
  <c r="Q24" i="2"/>
  <c r="P24" i="2"/>
  <c r="O24" i="2"/>
  <c r="R23" i="2"/>
  <c r="Q23" i="2"/>
  <c r="P23" i="2"/>
  <c r="O23" i="2"/>
  <c r="R22" i="2"/>
  <c r="Q22" i="2"/>
  <c r="P22" i="2"/>
  <c r="O22" i="2"/>
  <c r="R21" i="2"/>
  <c r="Q21" i="2"/>
  <c r="P21" i="2"/>
  <c r="O21" i="2"/>
  <c r="R20" i="2"/>
  <c r="Q20" i="2"/>
  <c r="P20" i="2"/>
  <c r="O20" i="2"/>
  <c r="R19" i="2"/>
  <c r="Q19" i="2"/>
  <c r="P19" i="2"/>
  <c r="O19" i="2"/>
  <c r="R18" i="2"/>
  <c r="Q18" i="2"/>
  <c r="P18" i="2"/>
  <c r="O18" i="2"/>
  <c r="R17" i="2"/>
  <c r="Q17" i="2"/>
  <c r="P17" i="2"/>
  <c r="O17" i="2"/>
  <c r="R16" i="2"/>
  <c r="Q16" i="2"/>
  <c r="P16" i="2"/>
  <c r="O16" i="2"/>
  <c r="R15" i="2"/>
  <c r="Q15" i="2"/>
  <c r="P15" i="2"/>
  <c r="O15" i="2"/>
  <c r="R14" i="2"/>
  <c r="Q14" i="2"/>
  <c r="P14" i="2"/>
  <c r="O14" i="2"/>
  <c r="R13" i="2"/>
  <c r="Q13" i="2"/>
  <c r="P13" i="2"/>
  <c r="O13" i="2"/>
  <c r="R12" i="2"/>
  <c r="Q12" i="2"/>
  <c r="P12" i="2"/>
  <c r="O12" i="2"/>
  <c r="R11" i="2"/>
  <c r="Q11" i="2"/>
  <c r="P11" i="2"/>
  <c r="O11" i="2"/>
  <c r="R10" i="2"/>
  <c r="Q10" i="2"/>
  <c r="P10" i="2"/>
  <c r="O10" i="2"/>
  <c r="R9" i="2"/>
  <c r="Q9" i="2"/>
  <c r="P9" i="2"/>
  <c r="O9" i="2"/>
  <c r="R8" i="2"/>
  <c r="Q8" i="2"/>
  <c r="P8" i="2"/>
  <c r="O8" i="2"/>
  <c r="R7" i="2"/>
  <c r="Q7" i="2"/>
  <c r="P7" i="2"/>
  <c r="O7" i="2"/>
  <c r="R6" i="2"/>
  <c r="Q6" i="2"/>
  <c r="P6" i="2"/>
  <c r="O6" i="2"/>
  <c r="R5" i="2"/>
  <c r="Q5" i="2"/>
  <c r="P5" i="2"/>
  <c r="O5" i="2"/>
  <c r="R4" i="2"/>
  <c r="Q4" i="2"/>
  <c r="P4" i="2"/>
  <c r="O4" i="2"/>
  <c r="R3" i="2"/>
  <c r="Q3" i="2"/>
  <c r="P3" i="2"/>
  <c r="O3" i="2"/>
  <c r="R2" i="2"/>
  <c r="Q2" i="2"/>
  <c r="P2" i="2"/>
  <c r="O2" i="2"/>
  <c r="F99" i="1"/>
  <c r="D99" i="1"/>
  <c r="C99" i="1"/>
  <c r="E99" i="1"/>
  <c r="F74" i="1"/>
  <c r="D74" i="1"/>
  <c r="C74" i="1"/>
  <c r="E74" i="1"/>
  <c r="F98" i="1"/>
  <c r="D98" i="1"/>
  <c r="C98" i="1"/>
  <c r="E98" i="1"/>
  <c r="F46" i="1"/>
  <c r="G46" i="1" s="1"/>
  <c r="D46" i="1"/>
  <c r="C46" i="1"/>
  <c r="E46" i="1"/>
  <c r="F39" i="1"/>
  <c r="D39" i="1"/>
  <c r="C39" i="1"/>
  <c r="E39" i="1"/>
  <c r="F21" i="1"/>
  <c r="D21" i="1"/>
  <c r="C21" i="1"/>
  <c r="E21" i="1"/>
  <c r="G21" i="1"/>
  <c r="F49" i="1"/>
  <c r="D49" i="1"/>
  <c r="C49" i="1"/>
  <c r="E49" i="1"/>
  <c r="G49" i="1" s="1"/>
  <c r="F53" i="1"/>
  <c r="D53" i="1"/>
  <c r="C53" i="1"/>
  <c r="E53" i="1"/>
  <c r="G53" i="1" s="1"/>
  <c r="F33" i="1"/>
  <c r="D33" i="1"/>
  <c r="C33" i="1"/>
  <c r="E33" i="1"/>
  <c r="F27" i="1"/>
  <c r="D27" i="1"/>
  <c r="C27" i="1"/>
  <c r="E27" i="1"/>
  <c r="G27" i="1" s="1"/>
  <c r="F22" i="1"/>
  <c r="D22" i="1"/>
  <c r="C22" i="1"/>
  <c r="E22" i="1"/>
  <c r="F26" i="1"/>
  <c r="D26" i="1"/>
  <c r="C26" i="1"/>
  <c r="E26" i="1"/>
  <c r="F97" i="1"/>
  <c r="D97" i="1"/>
  <c r="C97" i="1"/>
  <c r="E97" i="1"/>
  <c r="F6" i="1"/>
  <c r="D6" i="1"/>
  <c r="C6" i="1"/>
  <c r="E6" i="1"/>
  <c r="F23" i="1"/>
  <c r="D23" i="1"/>
  <c r="C23" i="1"/>
  <c r="E23" i="1"/>
  <c r="F73" i="1"/>
  <c r="D73" i="1"/>
  <c r="C73" i="1"/>
  <c r="E73" i="1"/>
  <c r="G73" i="1" s="1"/>
  <c r="F25" i="1"/>
  <c r="D25" i="1"/>
  <c r="C25" i="1"/>
  <c r="E25" i="1"/>
  <c r="F35" i="1"/>
  <c r="D35" i="1"/>
  <c r="C35" i="1"/>
  <c r="E35" i="1"/>
  <c r="F13" i="1"/>
  <c r="D13" i="1"/>
  <c r="C13" i="1"/>
  <c r="E13" i="1"/>
  <c r="F50" i="1"/>
  <c r="D50" i="1"/>
  <c r="C50" i="1"/>
  <c r="E50" i="1"/>
  <c r="F41" i="1"/>
  <c r="D41" i="1"/>
  <c r="C41" i="1"/>
  <c r="E41" i="1"/>
  <c r="F72" i="1"/>
  <c r="D72" i="1"/>
  <c r="C72" i="1"/>
  <c r="E72" i="1"/>
  <c r="F19" i="1"/>
  <c r="D19" i="1"/>
  <c r="C19" i="1"/>
  <c r="E19" i="1"/>
  <c r="F69" i="1"/>
  <c r="D69" i="1"/>
  <c r="C69" i="1"/>
  <c r="E69" i="1"/>
  <c r="F96" i="1"/>
  <c r="D96" i="1"/>
  <c r="C96" i="1"/>
  <c r="E96" i="1"/>
  <c r="F61" i="1"/>
  <c r="D61" i="1"/>
  <c r="C61" i="1"/>
  <c r="E61" i="1"/>
  <c r="G61" i="1"/>
  <c r="F10" i="1"/>
  <c r="D10" i="1"/>
  <c r="C10" i="1"/>
  <c r="E10" i="1"/>
  <c r="G10" i="1" s="1"/>
  <c r="F71" i="1"/>
  <c r="D71" i="1"/>
  <c r="C71" i="1"/>
  <c r="E71" i="1"/>
  <c r="F70" i="1"/>
  <c r="D70" i="1"/>
  <c r="C70" i="1"/>
  <c r="E70" i="1"/>
  <c r="F62" i="1"/>
  <c r="D62" i="1"/>
  <c r="C62" i="1"/>
  <c r="E62" i="1"/>
  <c r="G62" i="1" s="1"/>
  <c r="F17" i="1"/>
  <c r="D17" i="1"/>
  <c r="C17" i="1"/>
  <c r="E17" i="1"/>
  <c r="G17" i="1" s="1"/>
  <c r="F80" i="1"/>
  <c r="D80" i="1"/>
  <c r="C80" i="1"/>
  <c r="E80" i="1"/>
  <c r="F95" i="1"/>
  <c r="D95" i="1"/>
  <c r="C95" i="1"/>
  <c r="E95" i="1"/>
  <c r="G95" i="1" s="1"/>
  <c r="F68" i="1"/>
  <c r="D68" i="1"/>
  <c r="C68" i="1"/>
  <c r="E68" i="1"/>
  <c r="G68" i="1" s="1"/>
  <c r="F52" i="1"/>
  <c r="D52" i="1"/>
  <c r="C52" i="1"/>
  <c r="E52" i="1"/>
  <c r="F79" i="1"/>
  <c r="D79" i="1"/>
  <c r="C79" i="1"/>
  <c r="E79" i="1"/>
  <c r="F94" i="1"/>
  <c r="D94" i="1"/>
  <c r="C94" i="1"/>
  <c r="E94" i="1"/>
  <c r="F34" i="1"/>
  <c r="D34" i="1"/>
  <c r="C34" i="1"/>
  <c r="E34" i="1"/>
  <c r="F93" i="1"/>
  <c r="D93" i="1"/>
  <c r="C93" i="1"/>
  <c r="E93" i="1"/>
  <c r="G93" i="1" s="1"/>
  <c r="F38" i="1"/>
  <c r="D38" i="1"/>
  <c r="C38" i="1"/>
  <c r="E38" i="1"/>
  <c r="F18" i="1"/>
  <c r="D18" i="1"/>
  <c r="C18" i="1"/>
  <c r="E18" i="1"/>
  <c r="F92" i="1"/>
  <c r="D92" i="1"/>
  <c r="C92" i="1"/>
  <c r="E92" i="1"/>
  <c r="F56" i="1"/>
  <c r="D56" i="1"/>
  <c r="C56" i="1"/>
  <c r="E56" i="1"/>
  <c r="F67" i="1"/>
  <c r="D67" i="1"/>
  <c r="C67" i="1"/>
  <c r="E67" i="1"/>
  <c r="F78" i="1"/>
  <c r="D78" i="1"/>
  <c r="C78" i="1"/>
  <c r="E78" i="1"/>
  <c r="F42" i="1"/>
  <c r="D42" i="1"/>
  <c r="C42" i="1"/>
  <c r="E42" i="1"/>
  <c r="F85" i="1"/>
  <c r="D85" i="1"/>
  <c r="C85" i="1"/>
  <c r="E85" i="1"/>
  <c r="F84" i="1"/>
  <c r="D84" i="1"/>
  <c r="C84" i="1"/>
  <c r="E84" i="1"/>
  <c r="G84" i="1"/>
  <c r="F20" i="1"/>
  <c r="D20" i="1"/>
  <c r="C20" i="1"/>
  <c r="E20" i="1"/>
  <c r="G20" i="1" s="1"/>
  <c r="F91" i="1"/>
  <c r="D91" i="1"/>
  <c r="C91" i="1"/>
  <c r="E91" i="1"/>
  <c r="G91" i="1" s="1"/>
  <c r="F83" i="1"/>
  <c r="D83" i="1"/>
  <c r="C83" i="1"/>
  <c r="E83" i="1"/>
  <c r="F58" i="1"/>
  <c r="D58" i="1"/>
  <c r="C58" i="1"/>
  <c r="E58" i="1"/>
  <c r="G58" i="1" s="1"/>
  <c r="F31" i="1"/>
  <c r="D31" i="1"/>
  <c r="C31" i="1"/>
  <c r="E31" i="1"/>
  <c r="F45" i="1"/>
  <c r="D45" i="1"/>
  <c r="C45" i="1"/>
  <c r="E45" i="1"/>
  <c r="F60" i="1"/>
  <c r="D60" i="1"/>
  <c r="C60" i="1"/>
  <c r="E60" i="1"/>
  <c r="F90" i="1"/>
  <c r="D90" i="1"/>
  <c r="C90" i="1"/>
  <c r="E90" i="1"/>
  <c r="F7" i="1"/>
  <c r="D7" i="1"/>
  <c r="C7" i="1"/>
  <c r="E7" i="1"/>
  <c r="F4" i="1"/>
  <c r="D4" i="1"/>
  <c r="C4" i="1"/>
  <c r="E4" i="1"/>
  <c r="G4" i="1" s="1"/>
  <c r="F64" i="1"/>
  <c r="D64" i="1"/>
  <c r="C64" i="1"/>
  <c r="E64" i="1"/>
  <c r="F89" i="1"/>
  <c r="D89" i="1"/>
  <c r="C89" i="1"/>
  <c r="E89" i="1"/>
  <c r="F5" i="1"/>
  <c r="D5" i="1"/>
  <c r="C5" i="1"/>
  <c r="C100" i="1" s="1"/>
  <c r="E5" i="1"/>
  <c r="F82" i="1"/>
  <c r="D82" i="1"/>
  <c r="C82" i="1"/>
  <c r="E82" i="1"/>
  <c r="F57" i="1"/>
  <c r="D57" i="1"/>
  <c r="C57" i="1"/>
  <c r="E57" i="1"/>
  <c r="F47" i="1"/>
  <c r="D47" i="1"/>
  <c r="C47" i="1"/>
  <c r="E47" i="1"/>
  <c r="F37" i="1"/>
  <c r="D37" i="1"/>
  <c r="C37" i="1"/>
  <c r="E37" i="1"/>
  <c r="F88" i="1"/>
  <c r="D88" i="1"/>
  <c r="C88" i="1"/>
  <c r="E88" i="1"/>
  <c r="G88" i="1"/>
  <c r="F28" i="1"/>
  <c r="D28" i="1"/>
  <c r="C28" i="1"/>
  <c r="E28" i="1"/>
  <c r="G28" i="1" s="1"/>
  <c r="F76" i="1"/>
  <c r="D76" i="1"/>
  <c r="C76" i="1"/>
  <c r="E76" i="1"/>
  <c r="G76" i="1" s="1"/>
  <c r="F40" i="1"/>
  <c r="D40" i="1"/>
  <c r="C40" i="1"/>
  <c r="E40" i="1"/>
  <c r="F87" i="1"/>
  <c r="D87" i="1"/>
  <c r="C87" i="1"/>
  <c r="E87" i="1"/>
  <c r="G87" i="1" s="1"/>
  <c r="F66" i="1"/>
  <c r="D66" i="1"/>
  <c r="C66" i="1"/>
  <c r="E66" i="1"/>
  <c r="F63" i="1"/>
  <c r="D63" i="1"/>
  <c r="C63" i="1"/>
  <c r="E63" i="1"/>
  <c r="F30" i="1"/>
  <c r="D30" i="1"/>
  <c r="C30" i="1"/>
  <c r="E30" i="1"/>
  <c r="F55" i="1"/>
  <c r="D55" i="1"/>
  <c r="C55" i="1"/>
  <c r="E55" i="1"/>
  <c r="G55" i="1" s="1"/>
  <c r="F51" i="1"/>
  <c r="D51" i="1"/>
  <c r="C51" i="1"/>
  <c r="E51" i="1"/>
  <c r="F15" i="1"/>
  <c r="D15" i="1"/>
  <c r="C15" i="1"/>
  <c r="E15" i="1"/>
  <c r="F32" i="1"/>
  <c r="D32" i="1"/>
  <c r="C32" i="1"/>
  <c r="E32" i="1"/>
  <c r="F65" i="1"/>
  <c r="D65" i="1"/>
  <c r="C65" i="1"/>
  <c r="E65" i="1"/>
  <c r="F9" i="1"/>
  <c r="D9" i="1"/>
  <c r="C9" i="1"/>
  <c r="E9" i="1"/>
  <c r="F75" i="1"/>
  <c r="D75" i="1"/>
  <c r="C75" i="1"/>
  <c r="E75" i="1"/>
  <c r="F59" i="1"/>
  <c r="D59" i="1"/>
  <c r="C59" i="1"/>
  <c r="E59" i="1"/>
  <c r="F54" i="1"/>
  <c r="D54" i="1"/>
  <c r="C54" i="1"/>
  <c r="E54" i="1"/>
  <c r="F77" i="1"/>
  <c r="D77" i="1"/>
  <c r="C77" i="1"/>
  <c r="E77" i="1"/>
  <c r="F43" i="1"/>
  <c r="D43" i="1"/>
  <c r="C43" i="1"/>
  <c r="E43" i="1"/>
  <c r="F14" i="1"/>
  <c r="D14" i="1"/>
  <c r="C14" i="1"/>
  <c r="E14" i="1"/>
  <c r="F81" i="1"/>
  <c r="D81" i="1"/>
  <c r="C81" i="1"/>
  <c r="E81" i="1"/>
  <c r="F12" i="1"/>
  <c r="D12" i="1"/>
  <c r="C12" i="1"/>
  <c r="E12" i="1"/>
  <c r="F11" i="1"/>
  <c r="D11" i="1"/>
  <c r="C11" i="1"/>
  <c r="E11" i="1"/>
  <c r="F48" i="1"/>
  <c r="D48" i="1"/>
  <c r="C48" i="1"/>
  <c r="E48" i="1"/>
  <c r="F24" i="1"/>
  <c r="D24" i="1"/>
  <c r="C24" i="1"/>
  <c r="E24" i="1"/>
  <c r="F8" i="1"/>
  <c r="D8" i="1"/>
  <c r="C8" i="1"/>
  <c r="E8" i="1"/>
  <c r="F44" i="1"/>
  <c r="D44" i="1"/>
  <c r="C44" i="1"/>
  <c r="E44" i="1"/>
  <c r="F36" i="1"/>
  <c r="D36" i="1"/>
  <c r="C36" i="1"/>
  <c r="E36" i="1"/>
  <c r="G36" i="1"/>
  <c r="F29" i="1"/>
  <c r="D29" i="1"/>
  <c r="C29" i="1"/>
  <c r="E29" i="1"/>
  <c r="G29" i="1" s="1"/>
  <c r="F16" i="1"/>
  <c r="D16" i="1"/>
  <c r="C16" i="1"/>
  <c r="E16" i="1"/>
  <c r="G16" i="1" s="1"/>
  <c r="F3" i="1"/>
  <c r="D3" i="1"/>
  <c r="C3" i="1"/>
  <c r="E3" i="1"/>
  <c r="F86" i="1"/>
  <c r="D86" i="1"/>
  <c r="C86" i="1"/>
  <c r="E86" i="1"/>
  <c r="G86" i="1" s="1"/>
  <c r="F2" i="1"/>
  <c r="F100" i="1" s="1"/>
  <c r="D2" i="1"/>
  <c r="D100" i="1" s="1"/>
  <c r="C2" i="1"/>
  <c r="E2" i="1"/>
  <c r="E100" i="1" s="1"/>
  <c r="G23" i="1"/>
  <c r="F34" i="5"/>
  <c r="G34" i="5" s="1"/>
  <c r="G33" i="5"/>
  <c r="G31" i="5"/>
  <c r="G29" i="5"/>
  <c r="G27" i="5"/>
  <c r="G25" i="5"/>
  <c r="G23" i="5"/>
  <c r="G21" i="5"/>
  <c r="G19" i="5"/>
  <c r="G17" i="5"/>
  <c r="G15" i="5"/>
  <c r="G13" i="5"/>
  <c r="G11" i="5"/>
  <c r="G9" i="5"/>
  <c r="G7" i="5"/>
  <c r="G5" i="5"/>
  <c r="G3" i="5"/>
  <c r="G100" i="1" l="1"/>
  <c r="G11" i="1"/>
  <c r="G43" i="1"/>
  <c r="G77" i="1"/>
  <c r="G54" i="1"/>
  <c r="G65" i="1"/>
  <c r="G15" i="1"/>
  <c r="G51" i="1"/>
  <c r="G82" i="1"/>
  <c r="G89" i="1"/>
  <c r="G64" i="1"/>
  <c r="G90" i="1"/>
  <c r="G67" i="1"/>
  <c r="G18" i="1"/>
  <c r="G38" i="1"/>
  <c r="G41" i="1"/>
  <c r="G35" i="1"/>
  <c r="G25" i="1"/>
  <c r="G99" i="1"/>
  <c r="G19" i="1"/>
  <c r="G94" i="1"/>
  <c r="G2" i="1"/>
  <c r="G24" i="1"/>
  <c r="G48" i="1"/>
  <c r="G75" i="1"/>
  <c r="G9" i="1"/>
  <c r="G63" i="1"/>
  <c r="G66" i="1"/>
  <c r="G47" i="1"/>
  <c r="G57" i="1"/>
  <c r="G45" i="1"/>
  <c r="G31" i="1"/>
  <c r="G42" i="1"/>
  <c r="G78" i="1"/>
  <c r="G79" i="1"/>
  <c r="G52" i="1"/>
  <c r="G69" i="1"/>
  <c r="G72" i="1"/>
  <c r="G13" i="1"/>
  <c r="G97" i="1"/>
  <c r="G26" i="1"/>
  <c r="G22" i="1"/>
  <c r="G98" i="1"/>
  <c r="G74" i="1"/>
  <c r="G3" i="1"/>
  <c r="G44" i="1"/>
  <c r="G81" i="1"/>
  <c r="G59" i="1"/>
  <c r="G32" i="1"/>
  <c r="G30" i="1"/>
  <c r="G40" i="1"/>
  <c r="G37" i="1"/>
  <c r="G5" i="1"/>
  <c r="G7" i="1"/>
  <c r="G60" i="1"/>
  <c r="G83" i="1"/>
  <c r="G85" i="1"/>
  <c r="G92" i="1"/>
  <c r="G34" i="1"/>
  <c r="G80" i="1"/>
  <c r="G96" i="1"/>
  <c r="G50" i="1"/>
  <c r="G6" i="1"/>
  <c r="G33" i="1"/>
  <c r="G39" i="1"/>
  <c r="G2" i="5"/>
  <c r="G4" i="5"/>
  <c r="G6" i="5"/>
  <c r="G8" i="5"/>
  <c r="G10" i="5"/>
  <c r="G12" i="5"/>
  <c r="G14" i="5"/>
  <c r="G16" i="5"/>
  <c r="G18" i="5"/>
  <c r="G20" i="5"/>
  <c r="G22" i="5"/>
  <c r="G24" i="5"/>
  <c r="G26" i="5"/>
  <c r="G28" i="5"/>
  <c r="G30" i="5"/>
  <c r="G32" i="5"/>
</calcChain>
</file>

<file path=xl/sharedStrings.xml><?xml version="1.0" encoding="utf-8"?>
<sst xmlns="http://schemas.openxmlformats.org/spreadsheetml/2006/main" count="1328" uniqueCount="536">
  <si>
    <t>iso</t>
  </si>
  <si>
    <t>nat</t>
  </si>
  <si>
    <t>rejets</t>
  </si>
  <si>
    <t>réfugié</t>
  </si>
  <si>
    <t>PS</t>
  </si>
  <si>
    <t>total</t>
  </si>
  <si>
    <t>AF</t>
  </si>
  <si>
    <t>Afghanistan</t>
  </si>
  <si>
    <t>ZA</t>
  </si>
  <si>
    <t>Afrique du Sud</t>
  </si>
  <si>
    <t>AL</t>
  </si>
  <si>
    <t>Albanie</t>
  </si>
  <si>
    <t>DZ</t>
  </si>
  <si>
    <t>MK</t>
  </si>
  <si>
    <t>AO</t>
  </si>
  <si>
    <t>Angola</t>
  </si>
  <si>
    <t>STLS</t>
  </si>
  <si>
    <t>Apatrides</t>
  </si>
  <si>
    <t>AR</t>
  </si>
  <si>
    <t>Argentine</t>
  </si>
  <si>
    <t>AM</t>
  </si>
  <si>
    <t>AZ</t>
  </si>
  <si>
    <t>BD</t>
  </si>
  <si>
    <t>Bangladesh</t>
  </si>
  <si>
    <t>BT</t>
  </si>
  <si>
    <t>Bhoutan</t>
  </si>
  <si>
    <t>BY</t>
  </si>
  <si>
    <t>BO</t>
  </si>
  <si>
    <t>Bolivie</t>
  </si>
  <si>
    <t>BA</t>
  </si>
  <si>
    <t>BR</t>
  </si>
  <si>
    <t>BF</t>
  </si>
  <si>
    <t>Burkina Faso</t>
  </si>
  <si>
    <t>BI</t>
  </si>
  <si>
    <t>Burundi</t>
  </si>
  <si>
    <t>BJ</t>
  </si>
  <si>
    <t>CI</t>
  </si>
  <si>
    <t>KH</t>
  </si>
  <si>
    <t>Cambodge</t>
  </si>
  <si>
    <t>CM</t>
  </si>
  <si>
    <t>Cameroun</t>
  </si>
  <si>
    <t>CN</t>
  </si>
  <si>
    <t>Chine Hong-Kong inclus</t>
  </si>
  <si>
    <t>CO</t>
  </si>
  <si>
    <t>Colombie</t>
  </si>
  <si>
    <t>KM</t>
  </si>
  <si>
    <t>Comores</t>
  </si>
  <si>
    <t>CG</t>
  </si>
  <si>
    <t>Congo</t>
  </si>
  <si>
    <t>CU</t>
  </si>
  <si>
    <t>Cuba</t>
  </si>
  <si>
    <t>DJ</t>
  </si>
  <si>
    <t>Djibouti</t>
  </si>
  <si>
    <t>DM</t>
  </si>
  <si>
    <t>Dominique</t>
  </si>
  <si>
    <t>EG</t>
  </si>
  <si>
    <t>Egypte</t>
  </si>
  <si>
    <t>SV</t>
  </si>
  <si>
    <t>El Salvador</t>
  </si>
  <si>
    <t>ER</t>
  </si>
  <si>
    <t>US</t>
  </si>
  <si>
    <t>états-Unis</t>
  </si>
  <si>
    <t>ET</t>
  </si>
  <si>
    <t>éthiopie</t>
  </si>
  <si>
    <t>GA</t>
  </si>
  <si>
    <t>Gabon</t>
  </si>
  <si>
    <t>GM</t>
  </si>
  <si>
    <t>Gambie</t>
  </si>
  <si>
    <t>GH</t>
  </si>
  <si>
    <t>Ghana</t>
  </si>
  <si>
    <t>GN</t>
  </si>
  <si>
    <t>GQ</t>
  </si>
  <si>
    <t>GW</t>
  </si>
  <si>
    <t>GE</t>
  </si>
  <si>
    <t>HT</t>
  </si>
  <si>
    <t>HN</t>
  </si>
  <si>
    <t>Honduras</t>
  </si>
  <si>
    <t>IN</t>
  </si>
  <si>
    <t>Inde</t>
  </si>
  <si>
    <t>IR</t>
  </si>
  <si>
    <t>Iran</t>
  </si>
  <si>
    <t>IQ</t>
  </si>
  <si>
    <t>Iraq</t>
  </si>
  <si>
    <t>KZ</t>
  </si>
  <si>
    <t>Kazakhstan</t>
  </si>
  <si>
    <t>KE</t>
  </si>
  <si>
    <t>Kenya</t>
  </si>
  <si>
    <t>KG</t>
  </si>
  <si>
    <t>Kirghizistan</t>
  </si>
  <si>
    <t>XK</t>
  </si>
  <si>
    <t>KW</t>
  </si>
  <si>
    <t>LB</t>
  </si>
  <si>
    <t>Liban</t>
  </si>
  <si>
    <t>LY</t>
  </si>
  <si>
    <t>Libye</t>
  </si>
  <si>
    <t>LR</t>
  </si>
  <si>
    <t>MG</t>
  </si>
  <si>
    <t>Madagascar</t>
  </si>
  <si>
    <t>MY</t>
  </si>
  <si>
    <t>Malaisie</t>
  </si>
  <si>
    <t>MV</t>
  </si>
  <si>
    <t>Maldives</t>
  </si>
  <si>
    <t>ML</t>
  </si>
  <si>
    <t>Mali</t>
  </si>
  <si>
    <t>MA</t>
  </si>
  <si>
    <t>Maroc</t>
  </si>
  <si>
    <t>MU</t>
  </si>
  <si>
    <t>Maurice</t>
  </si>
  <si>
    <t>MR</t>
  </si>
  <si>
    <t>Mauritanie</t>
  </si>
  <si>
    <t>MX</t>
  </si>
  <si>
    <t>Mexique</t>
  </si>
  <si>
    <t>MD</t>
  </si>
  <si>
    <t>Moldavie</t>
  </si>
  <si>
    <t>MN</t>
  </si>
  <si>
    <t>Mongolie</t>
  </si>
  <si>
    <t>ME</t>
  </si>
  <si>
    <t>MM</t>
  </si>
  <si>
    <t>Myanmar/Birmanie</t>
  </si>
  <si>
    <t>NE</t>
  </si>
  <si>
    <t>Niger</t>
  </si>
  <si>
    <t>NG</t>
  </si>
  <si>
    <t>NP</t>
  </si>
  <si>
    <t>UG</t>
  </si>
  <si>
    <t>Ouganda</t>
  </si>
  <si>
    <t>UZ</t>
  </si>
  <si>
    <t>PK</t>
  </si>
  <si>
    <t>Pakistan</t>
  </si>
  <si>
    <t>Palestine</t>
  </si>
  <si>
    <t>PH</t>
  </si>
  <si>
    <t>Philippines</t>
  </si>
  <si>
    <t>PE</t>
  </si>
  <si>
    <t>RU</t>
  </si>
  <si>
    <t>Russie</t>
  </si>
  <si>
    <t>RW</t>
  </si>
  <si>
    <t>Rwanda</t>
  </si>
  <si>
    <t>CF</t>
  </si>
  <si>
    <t>DO</t>
  </si>
  <si>
    <t>CD</t>
  </si>
  <si>
    <t>EH</t>
  </si>
  <si>
    <t>Sahara occidental</t>
  </si>
  <si>
    <t>RS</t>
  </si>
  <si>
    <t>Serbie</t>
  </si>
  <si>
    <t>SL</t>
  </si>
  <si>
    <t>Sierra Leone</t>
  </si>
  <si>
    <t>SO</t>
  </si>
  <si>
    <t>Somalie</t>
  </si>
  <si>
    <t>SD</t>
  </si>
  <si>
    <t>Soudan</t>
  </si>
  <si>
    <t>SS</t>
  </si>
  <si>
    <t>Soudan du Sud</t>
  </si>
  <si>
    <t>LK</t>
  </si>
  <si>
    <t>Sri Lanka</t>
  </si>
  <si>
    <t>SY</t>
  </si>
  <si>
    <t>Syrie</t>
  </si>
  <si>
    <t>SN</t>
  </si>
  <si>
    <t>TD</t>
  </si>
  <si>
    <t>Tchad</t>
  </si>
  <si>
    <t>TG</t>
  </si>
  <si>
    <t>Togo</t>
  </si>
  <si>
    <t>TOTAL</t>
  </si>
  <si>
    <t>Total</t>
  </si>
  <si>
    <t>TN</t>
  </si>
  <si>
    <t>Tunisie</t>
  </si>
  <si>
    <t>TR</t>
  </si>
  <si>
    <t>Turquie</t>
  </si>
  <si>
    <t>UA</t>
  </si>
  <si>
    <t>Ukraine</t>
  </si>
  <si>
    <t>VE</t>
  </si>
  <si>
    <t>Venezuela</t>
  </si>
  <si>
    <t>VN</t>
  </si>
  <si>
    <t>ViΩt Nam</t>
  </si>
  <si>
    <t>YE</t>
  </si>
  <si>
    <t>ZW</t>
  </si>
  <si>
    <t>Zimbabwe</t>
  </si>
  <si>
    <t>rejet</t>
  </si>
  <si>
    <t>tx réfugié</t>
  </si>
  <si>
    <t>tx PS</t>
  </si>
  <si>
    <t>part PS</t>
  </si>
  <si>
    <t>tx accords</t>
  </si>
  <si>
    <t>Guinée</t>
  </si>
  <si>
    <t>Côte d'Ivoire</t>
  </si>
  <si>
    <t>Haïti</t>
  </si>
  <si>
    <t>RD Congo</t>
  </si>
  <si>
    <t>Géorgie</t>
  </si>
  <si>
    <t>Algérie</t>
  </si>
  <si>
    <t>Nigéria</t>
  </si>
  <si>
    <t xml:space="preserve">Chine </t>
  </si>
  <si>
    <t xml:space="preserve">Kosovo </t>
  </si>
  <si>
    <t>Arménie</t>
  </si>
  <si>
    <t>Sénégal</t>
  </si>
  <si>
    <t>Erythrée</t>
  </si>
  <si>
    <t>Ancienne République yougoslave de Macédoine</t>
  </si>
  <si>
    <t>Ethiopie</t>
  </si>
  <si>
    <t>Bosnie-Herzégovine</t>
  </si>
  <si>
    <t>République centrafricaine</t>
  </si>
  <si>
    <t>République dominicaine</t>
  </si>
  <si>
    <t>Azerbaïdjan</t>
  </si>
  <si>
    <t>Yémen</t>
  </si>
  <si>
    <t>Guinée-Bissau</t>
  </si>
  <si>
    <t>Monténégro</t>
  </si>
  <si>
    <t>Népal</t>
  </si>
  <si>
    <t>Pérou</t>
  </si>
  <si>
    <t>Bénin</t>
  </si>
  <si>
    <t>Libéria</t>
  </si>
  <si>
    <t>Koweït</t>
  </si>
  <si>
    <t>Brésil</t>
  </si>
  <si>
    <t>Biélorussie</t>
  </si>
  <si>
    <t>Guinée équatoriale</t>
  </si>
  <si>
    <t>GY</t>
  </si>
  <si>
    <t>Guyana</t>
  </si>
  <si>
    <t>KR</t>
  </si>
  <si>
    <t>Corée du Sud</t>
  </si>
  <si>
    <t>TZ</t>
  </si>
  <si>
    <t>Tanzanie</t>
  </si>
  <si>
    <t>usa</t>
  </si>
  <si>
    <t>LC</t>
  </si>
  <si>
    <t>Sainte-Lucie</t>
  </si>
  <si>
    <t>SR</t>
  </si>
  <si>
    <t>Suriname</t>
  </si>
  <si>
    <t>Ouzbékistan</t>
  </si>
  <si>
    <t>em</t>
  </si>
  <si>
    <t>rejets adultes</t>
  </si>
  <si>
    <t>réfugiés adultes</t>
  </si>
  <si>
    <t>PS adultes</t>
  </si>
  <si>
    <t>humanitaires adultes</t>
  </si>
  <si>
    <t>total adultes</t>
  </si>
  <si>
    <t xml:space="preserve">TX PI </t>
  </si>
  <si>
    <t>txadultes</t>
  </si>
  <si>
    <t>Rejets mineurs</t>
  </si>
  <si>
    <t>réfugiés mineurs</t>
  </si>
  <si>
    <t>PS mineurs</t>
  </si>
  <si>
    <t>humanitaires mineurs</t>
  </si>
  <si>
    <t>total mineurs</t>
  </si>
  <si>
    <t>Rejeté</t>
  </si>
  <si>
    <t>Statut de la convention de Genève</t>
  </si>
  <si>
    <t>Statut de protection subsidiaire</t>
  </si>
  <si>
    <t>Statut humanitaire</t>
  </si>
  <si>
    <t>AT</t>
  </si>
  <si>
    <t>Autriche</t>
  </si>
  <si>
    <t>BE</t>
  </si>
  <si>
    <t>Belgique</t>
  </si>
  <si>
    <t>BG</t>
  </si>
  <si>
    <t>Bulgarie</t>
  </si>
  <si>
    <t>CH</t>
  </si>
  <si>
    <t>Suisse</t>
  </si>
  <si>
    <t>CY</t>
  </si>
  <si>
    <t>Chypre</t>
  </si>
  <si>
    <t>CZ</t>
  </si>
  <si>
    <t>Tchéquie</t>
  </si>
  <si>
    <t>DE</t>
  </si>
  <si>
    <t xml:space="preserve">Allemagne </t>
  </si>
  <si>
    <t>DK</t>
  </si>
  <si>
    <t>Danemark</t>
  </si>
  <si>
    <t>EE</t>
  </si>
  <si>
    <t>Estonie</t>
  </si>
  <si>
    <t>ES</t>
  </si>
  <si>
    <t>Espagne</t>
  </si>
  <si>
    <t>FI</t>
  </si>
  <si>
    <t>Finlande</t>
  </si>
  <si>
    <t>FR</t>
  </si>
  <si>
    <t>France</t>
  </si>
  <si>
    <t>GR</t>
  </si>
  <si>
    <t>Grèce</t>
  </si>
  <si>
    <t>HR</t>
  </si>
  <si>
    <t>Croatie</t>
  </si>
  <si>
    <t>HU</t>
  </si>
  <si>
    <t>Hongrie</t>
  </si>
  <si>
    <t>IE</t>
  </si>
  <si>
    <t>Irlande</t>
  </si>
  <si>
    <t xml:space="preserve">IS </t>
  </si>
  <si>
    <t>Islande</t>
  </si>
  <si>
    <t>IT</t>
  </si>
  <si>
    <t>Italie</t>
  </si>
  <si>
    <t>LI</t>
  </si>
  <si>
    <t>Liechtenstein</t>
  </si>
  <si>
    <t>LT</t>
  </si>
  <si>
    <t>Lituanie</t>
  </si>
  <si>
    <t>LU</t>
  </si>
  <si>
    <t>Luxembourg</t>
  </si>
  <si>
    <t>LV</t>
  </si>
  <si>
    <t>Lettonie</t>
  </si>
  <si>
    <t>MT</t>
  </si>
  <si>
    <t>Malte</t>
  </si>
  <si>
    <t>NL</t>
  </si>
  <si>
    <t>Pays-Bas</t>
  </si>
  <si>
    <t>NO</t>
  </si>
  <si>
    <t>Norvège</t>
  </si>
  <si>
    <t>PL</t>
  </si>
  <si>
    <t>Pologne</t>
  </si>
  <si>
    <t>PT</t>
  </si>
  <si>
    <t>Portugal</t>
  </si>
  <si>
    <t>RO</t>
  </si>
  <si>
    <t>Roumanie</t>
  </si>
  <si>
    <t>SE</t>
  </si>
  <si>
    <t>Suède</t>
  </si>
  <si>
    <t>SI</t>
  </si>
  <si>
    <t>Slovénie</t>
  </si>
  <si>
    <t>SK</t>
  </si>
  <si>
    <t>Slovaquie</t>
  </si>
  <si>
    <t>UK</t>
  </si>
  <si>
    <t>Royaume-Uni</t>
  </si>
  <si>
    <t>CITIZEN</t>
  </si>
  <si>
    <t>CITIZEN_LABEL</t>
  </si>
  <si>
    <t>Allemagne</t>
  </si>
  <si>
    <t>Total Résultat</t>
  </si>
  <si>
    <t>SYR</t>
  </si>
  <si>
    <t>IRQ</t>
  </si>
  <si>
    <t>AFG</t>
  </si>
  <si>
    <t>PAK</t>
  </si>
  <si>
    <t>NGA</t>
  </si>
  <si>
    <t>IRN</t>
  </si>
  <si>
    <t>TUR</t>
  </si>
  <si>
    <t>VEN</t>
  </si>
  <si>
    <t>ALB</t>
  </si>
  <si>
    <t>ERI</t>
  </si>
  <si>
    <t>Érythrée</t>
  </si>
  <si>
    <t>GEO</t>
  </si>
  <si>
    <t>RUS</t>
  </si>
  <si>
    <t>BGD</t>
  </si>
  <si>
    <t>SOM</t>
  </si>
  <si>
    <t>GIN</t>
  </si>
  <si>
    <t>DZA</t>
  </si>
  <si>
    <t>UKR</t>
  </si>
  <si>
    <t>PYF</t>
  </si>
  <si>
    <t>Inconnu(s)</t>
  </si>
  <si>
    <t>MAR</t>
  </si>
  <si>
    <t>SDN</t>
  </si>
  <si>
    <t>CIV</t>
  </si>
  <si>
    <t>COD</t>
  </si>
  <si>
    <t>République démocratique du Congo</t>
  </si>
  <si>
    <t>PSE</t>
  </si>
  <si>
    <t>SRB</t>
  </si>
  <si>
    <t>MLI</t>
  </si>
  <si>
    <t>ARM</t>
  </si>
  <si>
    <t>SEN</t>
  </si>
  <si>
    <t>CHN</t>
  </si>
  <si>
    <t>GMB</t>
  </si>
  <si>
    <t>CMR</t>
  </si>
  <si>
    <t>KSV</t>
  </si>
  <si>
    <t>Kosovo (selon la résolution 1244/99 du Conseil de sécurité des Nations Unies)</t>
  </si>
  <si>
    <t>IND</t>
  </si>
  <si>
    <t>LKA</t>
  </si>
  <si>
    <t>LBY</t>
  </si>
  <si>
    <t>EGY</t>
  </si>
  <si>
    <t>Égypte</t>
  </si>
  <si>
    <t>MKD</t>
  </si>
  <si>
    <t>SHN</t>
  </si>
  <si>
    <t>ESV</t>
  </si>
  <si>
    <t>AZE</t>
  </si>
  <si>
    <t>ETH</t>
  </si>
  <si>
    <t>Éthiopie</t>
  </si>
  <si>
    <t>MDA</t>
  </si>
  <si>
    <t>TUN</t>
  </si>
  <si>
    <t>YEM</t>
  </si>
  <si>
    <t>GHA</t>
  </si>
  <si>
    <t>VTN</t>
  </si>
  <si>
    <t>Viêt Nam</t>
  </si>
  <si>
    <t>HTI</t>
  </si>
  <si>
    <t>HND</t>
  </si>
  <si>
    <t>BIH</t>
  </si>
  <si>
    <t>AGO</t>
  </si>
  <si>
    <t>LBN</t>
  </si>
  <si>
    <t>COG</t>
  </si>
  <si>
    <t>SLE</t>
  </si>
  <si>
    <t>TJK</t>
  </si>
  <si>
    <t>Tadjikistan</t>
  </si>
  <si>
    <t>MRT</t>
  </si>
  <si>
    <t>MNG</t>
  </si>
  <si>
    <t>CUB</t>
  </si>
  <si>
    <t>BLR</t>
  </si>
  <si>
    <t>NIC</t>
  </si>
  <si>
    <t>Nicaragua</t>
  </si>
  <si>
    <t>PER</t>
  </si>
  <si>
    <t>TCD</t>
  </si>
  <si>
    <t>UZB</t>
  </si>
  <si>
    <t>TGO</t>
  </si>
  <si>
    <t>BDI</t>
  </si>
  <si>
    <t>KWT</t>
  </si>
  <si>
    <t>KAZ</t>
  </si>
  <si>
    <t>BFA</t>
  </si>
  <si>
    <t>DOM</t>
  </si>
  <si>
    <t>UGA</t>
  </si>
  <si>
    <t>GNB</t>
  </si>
  <si>
    <t>NPL</t>
  </si>
  <si>
    <t>KEN</t>
  </si>
  <si>
    <t>RWA</t>
  </si>
  <si>
    <t>KGZ</t>
  </si>
  <si>
    <t>MNE</t>
  </si>
  <si>
    <t>ESH</t>
  </si>
  <si>
    <t>BRA</t>
  </si>
  <si>
    <t>JDN</t>
  </si>
  <si>
    <t>Jordanie</t>
  </si>
  <si>
    <t>ZWE</t>
  </si>
  <si>
    <t>CAF</t>
  </si>
  <si>
    <t>NGR</t>
  </si>
  <si>
    <t>BEN</t>
  </si>
  <si>
    <t>GAB</t>
  </si>
  <si>
    <t>LBR</t>
  </si>
  <si>
    <t>PHI</t>
  </si>
  <si>
    <t>COM</t>
  </si>
  <si>
    <t>ZAF</t>
  </si>
  <si>
    <t>MYS</t>
  </si>
  <si>
    <t>MMR</t>
  </si>
  <si>
    <t>TZA</t>
  </si>
  <si>
    <t>JAM</t>
  </si>
  <si>
    <t>Jamaïque</t>
  </si>
  <si>
    <t>DJI</t>
  </si>
  <si>
    <t>GTM</t>
  </si>
  <si>
    <t>Guatemala</t>
  </si>
  <si>
    <t>USA</t>
  </si>
  <si>
    <t>États-Unis</t>
  </si>
  <si>
    <t>MDG</t>
  </si>
  <si>
    <t>SSD</t>
  </si>
  <si>
    <t>MWI</t>
  </si>
  <si>
    <t>Malawi</t>
  </si>
  <si>
    <t>SAU</t>
  </si>
  <si>
    <t>Arabie Saoudite</t>
  </si>
  <si>
    <t>BOL</t>
  </si>
  <si>
    <t>MEX</t>
  </si>
  <si>
    <t>TKM</t>
  </si>
  <si>
    <t>Turkménistan</t>
  </si>
  <si>
    <t>CHL</t>
  </si>
  <si>
    <t>Chili</t>
  </si>
  <si>
    <t>ECU</t>
  </si>
  <si>
    <t>Équateur</t>
  </si>
  <si>
    <t>MUS</t>
  </si>
  <si>
    <t>TTD</t>
  </si>
  <si>
    <t>Trinité-et-Tobago</t>
  </si>
  <si>
    <t>ARG</t>
  </si>
  <si>
    <t>GNQ</t>
  </si>
  <si>
    <t>KHM</t>
  </si>
  <si>
    <t>BHN</t>
  </si>
  <si>
    <t>Bahreïn</t>
  </si>
  <si>
    <t>THA</t>
  </si>
  <si>
    <t>Thaïlande</t>
  </si>
  <si>
    <t>BWA</t>
  </si>
  <si>
    <t>Botswana</t>
  </si>
  <si>
    <t>ISL</t>
  </si>
  <si>
    <t>Israël</t>
  </si>
  <si>
    <t>LCA</t>
  </si>
  <si>
    <t>MOZ</t>
  </si>
  <si>
    <t>Mozambique</t>
  </si>
  <si>
    <t>ZMB</t>
  </si>
  <si>
    <t>Zambie</t>
  </si>
  <si>
    <t>DMA</t>
  </si>
  <si>
    <t>IDN</t>
  </si>
  <si>
    <t>Indonésie</t>
  </si>
  <si>
    <t>CAN</t>
  </si>
  <si>
    <t>Canada</t>
  </si>
  <si>
    <t>PRK</t>
  </si>
  <si>
    <t>Corée du Nord</t>
  </si>
  <si>
    <t>SWA</t>
  </si>
  <si>
    <t>Eswatini</t>
  </si>
  <si>
    <t>GUY</t>
  </si>
  <si>
    <t>JAP</t>
  </si>
  <si>
    <t>Japon</t>
  </si>
  <si>
    <t>KOR</t>
  </si>
  <si>
    <t>MDV</t>
  </si>
  <si>
    <t>PAN</t>
  </si>
  <si>
    <t>Panama</t>
  </si>
  <si>
    <t>SUR</t>
  </si>
  <si>
    <t>nem</t>
  </si>
  <si>
    <t>EM</t>
  </si>
  <si>
    <t>MINEURS</t>
  </si>
  <si>
    <t>PART</t>
  </si>
  <si>
    <t>IS</t>
  </si>
  <si>
    <t>TIME/GEO</t>
  </si>
  <si>
    <t>COL</t>
  </si>
  <si>
    <t>:</t>
  </si>
  <si>
    <t>NAM</t>
  </si>
  <si>
    <t>Namibie</t>
  </si>
  <si>
    <t>TWN</t>
  </si>
  <si>
    <t>Taïwan</t>
  </si>
  <si>
    <t>PRY</t>
  </si>
  <si>
    <t>Paraguay</t>
  </si>
  <si>
    <t>URY</t>
  </si>
  <si>
    <t>Uruguay</t>
  </si>
  <si>
    <t>RIC</t>
  </si>
  <si>
    <t>Costa Rica</t>
  </si>
  <si>
    <t>BTN</t>
  </si>
  <si>
    <t>AEU</t>
  </si>
  <si>
    <t>Émirats arabes unis</t>
  </si>
  <si>
    <t>OMN</t>
  </si>
  <si>
    <t>Oman</t>
  </si>
  <si>
    <t>KTN</t>
  </si>
  <si>
    <t>Saint-Christophe-et-Nevis</t>
  </si>
  <si>
    <t>VTG</t>
  </si>
  <si>
    <t>Saint-Vincent-et-les-Grenadines</t>
  </si>
  <si>
    <t>AUS</t>
  </si>
  <si>
    <t>Australie</t>
  </si>
  <si>
    <t>STP</t>
  </si>
  <si>
    <t>São Tomé e Príncipe</t>
  </si>
  <si>
    <t>LSO</t>
  </si>
  <si>
    <t>Lesotho</t>
  </si>
  <si>
    <t>CPV</t>
  </si>
  <si>
    <t>Cap-Vert</t>
  </si>
  <si>
    <t>LAO</t>
  </si>
  <si>
    <t>Laos</t>
  </si>
  <si>
    <t>SGP</t>
  </si>
  <si>
    <t>Singapour</t>
  </si>
  <si>
    <t>LTS</t>
  </si>
  <si>
    <t>Timor-Oriental</t>
  </si>
  <si>
    <t>DEMANDES EN INSTANCE</t>
  </si>
  <si>
    <t>DECISIONS</t>
  </si>
  <si>
    <t>dmp en mois</t>
  </si>
  <si>
    <t>dmp en jours</t>
  </si>
  <si>
    <t>BULGARIE</t>
  </si>
  <si>
    <t>TCHEQUIE</t>
  </si>
  <si>
    <t>DANEMARK</t>
  </si>
  <si>
    <t>ESTONIE</t>
  </si>
  <si>
    <t>GRECE</t>
  </si>
  <si>
    <t>CROATIE</t>
  </si>
  <si>
    <t>CHYPRE</t>
  </si>
  <si>
    <t>LETTONIE</t>
  </si>
  <si>
    <t>LITUANIE</t>
  </si>
  <si>
    <t>HONGRIE</t>
  </si>
  <si>
    <t>MALTE</t>
  </si>
  <si>
    <t xml:space="preserve">PAYS BAS </t>
  </si>
  <si>
    <t>ROUMANIE</t>
  </si>
  <si>
    <t>SLOVENIE</t>
  </si>
  <si>
    <t>SLOVAQUIE</t>
  </si>
  <si>
    <t>FINLANDE</t>
  </si>
  <si>
    <t>SUEDE</t>
  </si>
  <si>
    <t>ROYAUME UNI</t>
  </si>
  <si>
    <t>ISLANDE</t>
  </si>
  <si>
    <t>LIECHTENSEIN</t>
  </si>
  <si>
    <t>NORVEGE</t>
  </si>
  <si>
    <t>SUISSE</t>
  </si>
  <si>
    <t>1ERES DEMANDES ADULTES</t>
  </si>
  <si>
    <t>REEXAMENS</t>
  </si>
  <si>
    <t>ARYMacédoine</t>
  </si>
  <si>
    <t>Kosovo</t>
  </si>
  <si>
    <t>R. D. Congo</t>
  </si>
  <si>
    <t>Vietnam</t>
  </si>
  <si>
    <t>Chine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</si>
</sst>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\ %"/>
    <numFmt numFmtId="165" formatCode="0.0%"/>
    <numFmt numFmtId="166" formatCode="#,##0;[Red]\-#,##0"/>
    <numFmt numFmtId="167" formatCode="0.0"/>
  </numFmts>
  <fonts count="5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CCFF"/>
        <bgColor rgb="FFCCCCFF"/>
      </patternFill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Border="0" applyAlignment="0" applyProtection="0"/>
    <xf numFmtId="0" fontId="1" fillId="0" borderId="0" applyBorder="0" applyAlignment="0" applyProtection="0"/>
  </cellStyleXfs>
  <cellXfs count="66">
    <xf numFmtId="0" fontId="0" fillId="0" borderId="0" xfId="0"/>
    <xf numFmtId="0" fontId="0" fillId="0" borderId="0" xfId="0" applyFont="1"/>
    <xf numFmtId="0" fontId="0" fillId="0" borderId="1" xfId="2" applyFont="1" applyBorder="1" applyAlignment="1" applyProtection="1">
      <alignment horizontal="left"/>
    </xf>
    <xf numFmtId="0" fontId="0" fillId="0" borderId="2" xfId="2" applyFont="1" applyBorder="1" applyAlignment="1" applyProtection="1">
      <alignment horizontal="left"/>
    </xf>
    <xf numFmtId="164" fontId="1" fillId="0" borderId="2" xfId="2" applyNumberFormat="1" applyFont="1" applyBorder="1" applyAlignment="1" applyProtection="1">
      <alignment horizontal="left"/>
    </xf>
    <xf numFmtId="0" fontId="1" fillId="0" borderId="3" xfId="2" applyBorder="1" applyAlignment="1" applyProtection="1"/>
    <xf numFmtId="0" fontId="1" fillId="0" borderId="4" xfId="2" applyBorder="1" applyAlignment="1" applyProtection="1"/>
    <xf numFmtId="0" fontId="1" fillId="0" borderId="5" xfId="2" applyBorder="1" applyAlignment="1" applyProtection="1"/>
    <xf numFmtId="0" fontId="2" fillId="0" borderId="6" xfId="2" applyFont="1" applyBorder="1" applyAlignment="1" applyProtection="1"/>
    <xf numFmtId="3" fontId="0" fillId="0" borderId="0" xfId="0" applyNumberFormat="1"/>
    <xf numFmtId="165" fontId="0" fillId="0" borderId="0" xfId="0" applyNumberFormat="1"/>
    <xf numFmtId="3" fontId="0" fillId="0" borderId="0" xfId="0" applyNumberFormat="1" applyFont="1"/>
    <xf numFmtId="3" fontId="0" fillId="0" borderId="7" xfId="2" applyNumberFormat="1" applyFont="1" applyBorder="1" applyAlignment="1" applyProtection="1">
      <alignment horizontal="left"/>
    </xf>
    <xf numFmtId="3" fontId="0" fillId="0" borderId="8" xfId="2" applyNumberFormat="1" applyFont="1" applyBorder="1" applyAlignment="1" applyProtection="1">
      <alignment horizontal="left"/>
    </xf>
    <xf numFmtId="0" fontId="0" fillId="0" borderId="8" xfId="2" applyFont="1" applyBorder="1" applyAlignment="1" applyProtection="1">
      <alignment horizontal="left"/>
    </xf>
    <xf numFmtId="0" fontId="0" fillId="0" borderId="9" xfId="2" applyFont="1" applyBorder="1" applyAlignment="1" applyProtection="1">
      <alignment horizontal="left"/>
    </xf>
    <xf numFmtId="3" fontId="1" fillId="0" borderId="10" xfId="2" applyNumberFormat="1" applyFont="1" applyBorder="1" applyAlignment="1" applyProtection="1">
      <alignment horizontal="left"/>
    </xf>
    <xf numFmtId="165" fontId="1" fillId="0" borderId="10" xfId="2" applyNumberFormat="1" applyFont="1" applyBorder="1" applyAlignment="1" applyProtection="1">
      <alignment horizontal="left"/>
    </xf>
    <xf numFmtId="3" fontId="1" fillId="0" borderId="11" xfId="2" applyNumberFormat="1" applyBorder="1" applyAlignment="1" applyProtection="1"/>
    <xf numFmtId="3" fontId="1" fillId="0" borderId="0" xfId="2" applyNumberFormat="1" applyBorder="1" applyAlignment="1" applyProtection="1"/>
    <xf numFmtId="3" fontId="1" fillId="0" borderId="12" xfId="2" applyNumberFormat="1" applyBorder="1" applyAlignment="1" applyProtection="1"/>
    <xf numFmtId="0" fontId="1" fillId="0" borderId="13" xfId="2" applyBorder="1" applyAlignment="1" applyProtection="1"/>
    <xf numFmtId="0" fontId="0" fillId="0" borderId="10" xfId="2" applyFont="1" applyBorder="1" applyAlignment="1" applyProtection="1">
      <alignment horizontal="left"/>
    </xf>
    <xf numFmtId="3" fontId="1" fillId="0" borderId="14" xfId="2" applyNumberFormat="1" applyBorder="1" applyAlignment="1" applyProtection="1"/>
    <xf numFmtId="3" fontId="1" fillId="0" borderId="15" xfId="2" applyNumberFormat="1" applyBorder="1" applyAlignment="1" applyProtection="1"/>
    <xf numFmtId="3" fontId="1" fillId="0" borderId="13" xfId="2" applyNumberFormat="1" applyBorder="1" applyAlignment="1" applyProtection="1"/>
    <xf numFmtId="0" fontId="0" fillId="0" borderId="1" xfId="2" applyFont="1" applyBorder="1" applyAlignment="1" applyProtection="1"/>
    <xf numFmtId="0" fontId="0" fillId="0" borderId="2" xfId="2" applyFont="1" applyBorder="1" applyAlignment="1" applyProtection="1"/>
    <xf numFmtId="0" fontId="0" fillId="0" borderId="7" xfId="2" applyFont="1" applyBorder="1" applyAlignment="1" applyProtection="1">
      <alignment horizontal="left"/>
    </xf>
    <xf numFmtId="0" fontId="2" fillId="0" borderId="6" xfId="2" applyFont="1" applyBorder="1" applyAlignment="1" applyProtection="1">
      <alignment horizontal="left"/>
    </xf>
    <xf numFmtId="166" fontId="0" fillId="0" borderId="0" xfId="0" applyNumberFormat="1"/>
    <xf numFmtId="0" fontId="1" fillId="2" borderId="2" xfId="0" applyFont="1" applyFill="1" applyBorder="1" applyAlignment="1"/>
    <xf numFmtId="3" fontId="1" fillId="0" borderId="2" xfId="0" applyNumberFormat="1" applyFont="1" applyBorder="1" applyAlignment="1"/>
    <xf numFmtId="0" fontId="1" fillId="0" borderId="2" xfId="0" applyFont="1" applyBorder="1" applyAlignment="1"/>
    <xf numFmtId="0" fontId="1" fillId="2" borderId="17" xfId="0" applyFont="1" applyFill="1" applyBorder="1" applyAlignment="1"/>
    <xf numFmtId="3" fontId="0" fillId="0" borderId="17" xfId="0" applyNumberFormat="1" applyFont="1" applyBorder="1"/>
    <xf numFmtId="0" fontId="0" fillId="0" borderId="17" xfId="0" applyFont="1" applyBorder="1"/>
    <xf numFmtId="3" fontId="1" fillId="0" borderId="17" xfId="0" applyNumberFormat="1" applyFont="1" applyBorder="1" applyAlignment="1"/>
    <xf numFmtId="3" fontId="1" fillId="0" borderId="17" xfId="2" applyNumberFormat="1" applyBorder="1" applyAlignment="1" applyProtection="1"/>
    <xf numFmtId="167" fontId="0" fillId="0" borderId="17" xfId="0" applyNumberFormat="1" applyBorder="1"/>
    <xf numFmtId="3" fontId="0" fillId="0" borderId="17" xfId="0" applyNumberFormat="1" applyBorder="1"/>
    <xf numFmtId="0" fontId="3" fillId="0" borderId="2" xfId="2" applyFont="1" applyBorder="1" applyAlignment="1" applyProtection="1">
      <alignment horizontal="left"/>
    </xf>
    <xf numFmtId="0" fontId="0" fillId="0" borderId="18" xfId="2" applyFont="1" applyBorder="1" applyAlignment="1" applyProtection="1">
      <alignment horizontal="left"/>
    </xf>
    <xf numFmtId="0" fontId="3" fillId="0" borderId="2" xfId="0" applyFont="1" applyBorder="1"/>
    <xf numFmtId="3" fontId="3" fillId="0" borderId="2" xfId="0" applyNumberFormat="1" applyFont="1" applyBorder="1"/>
    <xf numFmtId="165" fontId="3" fillId="0" borderId="2" xfId="0" applyNumberFormat="1" applyFont="1" applyBorder="1"/>
    <xf numFmtId="0" fontId="0" fillId="2" borderId="2" xfId="0" applyFont="1" applyFill="1" applyBorder="1" applyAlignment="1"/>
    <xf numFmtId="0" fontId="3" fillId="0" borderId="0" xfId="0" applyFont="1"/>
    <xf numFmtId="166" fontId="3" fillId="0" borderId="19" xfId="0" applyNumberFormat="1" applyFont="1" applyBorder="1"/>
    <xf numFmtId="165" fontId="3" fillId="0" borderId="7" xfId="0" applyNumberFormat="1" applyFont="1" applyBorder="1"/>
    <xf numFmtId="166" fontId="3" fillId="0" borderId="2" xfId="2" applyNumberFormat="1" applyFont="1" applyBorder="1" applyAlignment="1" applyProtection="1">
      <alignment horizontal="left"/>
    </xf>
    <xf numFmtId="166" fontId="3" fillId="0" borderId="2" xfId="2" applyNumberFormat="1" applyFont="1" applyBorder="1" applyAlignment="1" applyProtection="1"/>
    <xf numFmtId="165" fontId="3" fillId="0" borderId="3" xfId="0" applyNumberFormat="1" applyFont="1" applyBorder="1"/>
    <xf numFmtId="0" fontId="4" fillId="0" borderId="13" xfId="2" applyFont="1" applyBorder="1" applyAlignment="1" applyProtection="1">
      <alignment horizontal="left"/>
    </xf>
    <xf numFmtId="166" fontId="3" fillId="0" borderId="20" xfId="2" applyNumberFormat="1" applyFont="1" applyBorder="1" applyAlignment="1" applyProtection="1">
      <alignment horizontal="left"/>
    </xf>
    <xf numFmtId="165" fontId="3" fillId="0" borderId="14" xfId="0" applyNumberFormat="1" applyFont="1" applyBorder="1"/>
    <xf numFmtId="0" fontId="4" fillId="0" borderId="16" xfId="0" applyFont="1" applyBorder="1"/>
    <xf numFmtId="0" fontId="4" fillId="0" borderId="5" xfId="2" applyFont="1" applyBorder="1" applyAlignment="1" applyProtection="1">
      <alignment horizontal="left"/>
    </xf>
    <xf numFmtId="0" fontId="2" fillId="0" borderId="0" xfId="0" applyFont="1"/>
    <xf numFmtId="3" fontId="3" fillId="0" borderId="0" xfId="0" applyNumberFormat="1" applyFont="1"/>
    <xf numFmtId="3" fontId="3" fillId="0" borderId="2" xfId="2" applyNumberFormat="1" applyFont="1" applyBorder="1" applyAlignment="1" applyProtection="1">
      <alignment horizontal="left"/>
    </xf>
    <xf numFmtId="9" fontId="3" fillId="0" borderId="0" xfId="1" applyFont="1"/>
    <xf numFmtId="9" fontId="3" fillId="0" borderId="2" xfId="1" applyFont="1" applyBorder="1" applyAlignment="1" applyProtection="1">
      <alignment horizontal="left"/>
    </xf>
    <xf numFmtId="0" fontId="0" fillId="0" borderId="0" xfId="2" applyFont="1" applyBorder="1" applyAlignment="1" applyProtection="1">
      <alignment horizontal="left"/>
    </xf>
    <xf numFmtId="0" fontId="1" fillId="0" borderId="0" xfId="2" applyBorder="1" applyAlignment="1" applyProtection="1"/>
    <xf numFmtId="0" fontId="2" fillId="0" borderId="0" xfId="2" applyFont="1" applyBorder="1" applyAlignment="1" applyProtection="1"/>
  </cellXfs>
  <cellStyles count="3">
    <cellStyle name="Normal" xfId="0" builtinId="0"/>
    <cellStyle name="Pourcentage" xfId="1" builtinId="5"/>
    <cellStyle name="Texte explicatif" xfId="2" builtinId="53" customBuiltin="1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;[Red]\-#,##0"/>
      <alignment horizontal="left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;[Red]\-#,##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5" formatCode="0.0%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;[Red]\-#,##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strike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;[Red]\-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166" formatCode="#,##0;[Red]\-#,##0"/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  <protection locked="1" hidden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numFmt numFmtId="0" formatCode="# ##0;[Rouge]-# ##0"/>
      <alignment horizontal="left" vertical="bottom" textRotation="0" wrapText="0" indent="0" justifyLastLine="0" shrinkToFit="0" readingOrder="0"/>
      <protection locked="1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D32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20 premières nationalités décisions</a:t>
            </a:r>
            <a:r>
              <a:rPr lang="fr-FR" baseline="0"/>
              <a:t> </a:t>
            </a:r>
          </a:p>
          <a:p>
            <a:pPr>
              <a:defRPr/>
            </a:pPr>
            <a:r>
              <a:rPr lang="fr-FR" baseline="0"/>
              <a:t>source Eurostat</a:t>
            </a:r>
          </a:p>
          <a:p>
            <a:pPr>
              <a:defRPr/>
            </a:pPr>
            <a:r>
              <a:rPr lang="fr-FR"/>
              <a:t>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'décisions 3e trimestre France'!$C$1</c:f>
              <c:strCache>
                <c:ptCount val="1"/>
                <c:pt idx="0">
                  <c:v>réfugié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'décisions 3e trimestre France'!$B$2:$B$20</c:f>
              <c:strCache>
                <c:ptCount val="16"/>
                <c:pt idx="0">
                  <c:v>Afghanistan</c:v>
                </c:pt>
                <c:pt idx="1">
                  <c:v>Albanie</c:v>
                </c:pt>
                <c:pt idx="2">
                  <c:v>Géorgie</c:v>
                </c:pt>
                <c:pt idx="3">
                  <c:v>Guinée</c:v>
                </c:pt>
                <c:pt idx="4">
                  <c:v>Soudan</c:v>
                </c:pt>
                <c:pt idx="5">
                  <c:v>Haïti</c:v>
                </c:pt>
                <c:pt idx="6">
                  <c:v>Côte d'Ivoire</c:v>
                </c:pt>
                <c:pt idx="7">
                  <c:v>Pakistan</c:v>
                </c:pt>
                <c:pt idx="8">
                  <c:v>Bangladesh</c:v>
                </c:pt>
                <c:pt idx="9">
                  <c:v>R. D. Congo</c:v>
                </c:pt>
                <c:pt idx="10">
                  <c:v>Chine</c:v>
                </c:pt>
                <c:pt idx="11">
                  <c:v>Algérie</c:v>
                </c:pt>
                <c:pt idx="12">
                  <c:v>Nigéria</c:v>
                </c:pt>
                <c:pt idx="13">
                  <c:v>Mali</c:v>
                </c:pt>
                <c:pt idx="14">
                  <c:v>Russie</c:v>
                </c:pt>
                <c:pt idx="15">
                  <c:v>Kosovo</c:v>
                </c:pt>
              </c:strCache>
            </c:strRef>
          </c:cat>
          <c:val>
            <c:numRef>
              <c:f>'décisions 3e trimestre France'!$C$2:$C$20</c:f>
              <c:numCache>
                <c:formatCode>#,##0</c:formatCode>
                <c:ptCount val="16"/>
                <c:pt idx="0">
                  <c:v>75</c:v>
                </c:pt>
                <c:pt idx="1">
                  <c:v>20</c:v>
                </c:pt>
                <c:pt idx="2">
                  <c:v>15</c:v>
                </c:pt>
                <c:pt idx="3">
                  <c:v>95</c:v>
                </c:pt>
                <c:pt idx="4">
                  <c:v>555</c:v>
                </c:pt>
                <c:pt idx="5">
                  <c:v>20</c:v>
                </c:pt>
                <c:pt idx="6">
                  <c:v>70</c:v>
                </c:pt>
                <c:pt idx="7">
                  <c:v>10</c:v>
                </c:pt>
                <c:pt idx="8">
                  <c:v>35</c:v>
                </c:pt>
                <c:pt idx="9">
                  <c:v>85</c:v>
                </c:pt>
                <c:pt idx="10">
                  <c:v>295</c:v>
                </c:pt>
                <c:pt idx="11">
                  <c:v>25</c:v>
                </c:pt>
                <c:pt idx="12">
                  <c:v>20</c:v>
                </c:pt>
                <c:pt idx="13">
                  <c:v>30</c:v>
                </c:pt>
                <c:pt idx="14">
                  <c:v>70</c:v>
                </c:pt>
                <c:pt idx="15">
                  <c:v>15</c:v>
                </c:pt>
              </c:numCache>
            </c:numRef>
          </c:val>
        </c:ser>
        <c:ser>
          <c:idx val="1"/>
          <c:order val="1"/>
          <c:tx>
            <c:strRef>
              <c:f>'décisions 3e trimestre France'!$D$1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'décisions 3e trimestre France'!$B$2:$B$20</c:f>
              <c:strCache>
                <c:ptCount val="16"/>
                <c:pt idx="0">
                  <c:v>Afghanistan</c:v>
                </c:pt>
                <c:pt idx="1">
                  <c:v>Albanie</c:v>
                </c:pt>
                <c:pt idx="2">
                  <c:v>Géorgie</c:v>
                </c:pt>
                <c:pt idx="3">
                  <c:v>Guinée</c:v>
                </c:pt>
                <c:pt idx="4">
                  <c:v>Soudan</c:v>
                </c:pt>
                <c:pt idx="5">
                  <c:v>Haïti</c:v>
                </c:pt>
                <c:pt idx="6">
                  <c:v>Côte d'Ivoire</c:v>
                </c:pt>
                <c:pt idx="7">
                  <c:v>Pakistan</c:v>
                </c:pt>
                <c:pt idx="8">
                  <c:v>Bangladesh</c:v>
                </c:pt>
                <c:pt idx="9">
                  <c:v>R. D. Congo</c:v>
                </c:pt>
                <c:pt idx="10">
                  <c:v>Chine</c:v>
                </c:pt>
                <c:pt idx="11">
                  <c:v>Algérie</c:v>
                </c:pt>
                <c:pt idx="12">
                  <c:v>Nigéria</c:v>
                </c:pt>
                <c:pt idx="13">
                  <c:v>Mali</c:v>
                </c:pt>
                <c:pt idx="14">
                  <c:v>Russie</c:v>
                </c:pt>
                <c:pt idx="15">
                  <c:v>Kosovo</c:v>
                </c:pt>
              </c:strCache>
            </c:strRef>
          </c:cat>
          <c:val>
            <c:numRef>
              <c:f>'décisions 3e trimestre France'!$D$2:$D$20</c:f>
              <c:numCache>
                <c:formatCode>#,##0</c:formatCode>
                <c:ptCount val="16"/>
                <c:pt idx="0">
                  <c:v>885</c:v>
                </c:pt>
                <c:pt idx="1">
                  <c:v>140</c:v>
                </c:pt>
                <c:pt idx="2">
                  <c:v>30</c:v>
                </c:pt>
                <c:pt idx="3">
                  <c:v>50</c:v>
                </c:pt>
                <c:pt idx="4">
                  <c:v>130</c:v>
                </c:pt>
                <c:pt idx="5">
                  <c:v>20</c:v>
                </c:pt>
                <c:pt idx="6">
                  <c:v>35</c:v>
                </c:pt>
                <c:pt idx="7">
                  <c:v>10</c:v>
                </c:pt>
                <c:pt idx="8">
                  <c:v>35</c:v>
                </c:pt>
                <c:pt idx="9">
                  <c:v>30</c:v>
                </c:pt>
                <c:pt idx="10">
                  <c:v>0</c:v>
                </c:pt>
                <c:pt idx="11">
                  <c:v>20</c:v>
                </c:pt>
                <c:pt idx="12">
                  <c:v>10</c:v>
                </c:pt>
                <c:pt idx="13">
                  <c:v>5</c:v>
                </c:pt>
                <c:pt idx="14">
                  <c:v>15</c:v>
                </c:pt>
                <c:pt idx="15">
                  <c:v>55</c:v>
                </c:pt>
              </c:numCache>
            </c:numRef>
          </c:val>
        </c:ser>
        <c:ser>
          <c:idx val="2"/>
          <c:order val="2"/>
          <c:tx>
            <c:strRef>
              <c:f>'décisions 3e trimestre France'!$E$1</c:f>
              <c:strCache>
                <c:ptCount val="1"/>
                <c:pt idx="0">
                  <c:v>rejets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'décisions 3e trimestre France'!$B$2:$B$20</c:f>
              <c:strCache>
                <c:ptCount val="16"/>
                <c:pt idx="0">
                  <c:v>Afghanistan</c:v>
                </c:pt>
                <c:pt idx="1">
                  <c:v>Albanie</c:v>
                </c:pt>
                <c:pt idx="2">
                  <c:v>Géorgie</c:v>
                </c:pt>
                <c:pt idx="3">
                  <c:v>Guinée</c:v>
                </c:pt>
                <c:pt idx="4">
                  <c:v>Soudan</c:v>
                </c:pt>
                <c:pt idx="5">
                  <c:v>Haïti</c:v>
                </c:pt>
                <c:pt idx="6">
                  <c:v>Côte d'Ivoire</c:v>
                </c:pt>
                <c:pt idx="7">
                  <c:v>Pakistan</c:v>
                </c:pt>
                <c:pt idx="8">
                  <c:v>Bangladesh</c:v>
                </c:pt>
                <c:pt idx="9">
                  <c:v>R. D. Congo</c:v>
                </c:pt>
                <c:pt idx="10">
                  <c:v>Chine</c:v>
                </c:pt>
                <c:pt idx="11">
                  <c:v>Algérie</c:v>
                </c:pt>
                <c:pt idx="12">
                  <c:v>Nigéria</c:v>
                </c:pt>
                <c:pt idx="13">
                  <c:v>Mali</c:v>
                </c:pt>
                <c:pt idx="14">
                  <c:v>Russie</c:v>
                </c:pt>
                <c:pt idx="15">
                  <c:v>Kosovo</c:v>
                </c:pt>
              </c:strCache>
            </c:strRef>
          </c:cat>
          <c:val>
            <c:numRef>
              <c:f>'décisions 3e trimestre France'!$E$2:$E$20</c:f>
              <c:numCache>
                <c:formatCode>#,##0</c:formatCode>
                <c:ptCount val="16"/>
                <c:pt idx="0">
                  <c:v>715</c:v>
                </c:pt>
                <c:pt idx="1">
                  <c:v>1330</c:v>
                </c:pt>
                <c:pt idx="2">
                  <c:v>1020</c:v>
                </c:pt>
                <c:pt idx="3">
                  <c:v>875</c:v>
                </c:pt>
                <c:pt idx="4">
                  <c:v>330</c:v>
                </c:pt>
                <c:pt idx="5">
                  <c:v>855</c:v>
                </c:pt>
                <c:pt idx="6">
                  <c:v>755</c:v>
                </c:pt>
                <c:pt idx="7">
                  <c:v>770</c:v>
                </c:pt>
                <c:pt idx="8">
                  <c:v>690</c:v>
                </c:pt>
                <c:pt idx="9">
                  <c:v>640</c:v>
                </c:pt>
                <c:pt idx="10">
                  <c:v>370</c:v>
                </c:pt>
                <c:pt idx="11">
                  <c:v>545</c:v>
                </c:pt>
                <c:pt idx="12">
                  <c:v>560</c:v>
                </c:pt>
                <c:pt idx="13">
                  <c:v>430</c:v>
                </c:pt>
                <c:pt idx="14">
                  <c:v>375</c:v>
                </c:pt>
                <c:pt idx="15">
                  <c:v>350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32895384"/>
        <c:axId val="432894992"/>
      </c:barChart>
      <c:catAx>
        <c:axId val="432895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94992"/>
        <c:crosses val="autoZero"/>
        <c:auto val="1"/>
        <c:lblAlgn val="ctr"/>
        <c:lblOffset val="100"/>
        <c:noMultiLvlLbl val="0"/>
      </c:catAx>
      <c:valAx>
        <c:axId val="432894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32895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fr-FR"/>
              <a:t>20 premières nationalités de décisions</a:t>
            </a: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'décisions France par nationalit'!$K$1:$K$1</c:f>
              <c:strCache>
                <c:ptCount val="1"/>
                <c:pt idx="0">
                  <c:v>rejet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'décisions France par nationalit'!$B$2:$B$22</c:f>
              <c:strCache>
                <c:ptCount val="20"/>
                <c:pt idx="0">
                  <c:v>Afghanistan</c:v>
                </c:pt>
                <c:pt idx="1">
                  <c:v>Albanie</c:v>
                </c:pt>
                <c:pt idx="2">
                  <c:v>Guinée</c:v>
                </c:pt>
                <c:pt idx="3">
                  <c:v>Côte d'Ivoire</c:v>
                </c:pt>
                <c:pt idx="4">
                  <c:v>Soudan</c:v>
                </c:pt>
                <c:pt idx="5">
                  <c:v>Haïti</c:v>
                </c:pt>
                <c:pt idx="6">
                  <c:v>Bangladesh</c:v>
                </c:pt>
                <c:pt idx="7">
                  <c:v>RD Congo</c:v>
                </c:pt>
                <c:pt idx="8">
                  <c:v>Géorgie</c:v>
                </c:pt>
                <c:pt idx="9">
                  <c:v>Algérie</c:v>
                </c:pt>
                <c:pt idx="10">
                  <c:v>Nigéria</c:v>
                </c:pt>
                <c:pt idx="11">
                  <c:v>Pakistan</c:v>
                </c:pt>
                <c:pt idx="12">
                  <c:v>Chine </c:v>
                </c:pt>
                <c:pt idx="13">
                  <c:v>Kosovo </c:v>
                </c:pt>
                <c:pt idx="14">
                  <c:v>Arménie</c:v>
                </c:pt>
                <c:pt idx="15">
                  <c:v>Sri Lanka</c:v>
                </c:pt>
                <c:pt idx="16">
                  <c:v>Mali</c:v>
                </c:pt>
                <c:pt idx="17">
                  <c:v>Syrie</c:v>
                </c:pt>
                <c:pt idx="18">
                  <c:v>Russie</c:v>
                </c:pt>
                <c:pt idx="19">
                  <c:v>Somalie</c:v>
                </c:pt>
              </c:strCache>
            </c:strRef>
          </c:cat>
          <c:val>
            <c:numRef>
              <c:f>'décisions France par nationalit'!$K$2:$K$22</c:f>
              <c:numCache>
                <c:formatCode>#,##0</c:formatCode>
                <c:ptCount val="20"/>
                <c:pt idx="0">
                  <c:v>1470</c:v>
                </c:pt>
                <c:pt idx="1">
                  <c:v>4270</c:v>
                </c:pt>
                <c:pt idx="2">
                  <c:v>2835</c:v>
                </c:pt>
                <c:pt idx="3">
                  <c:v>2785</c:v>
                </c:pt>
                <c:pt idx="4">
                  <c:v>1055</c:v>
                </c:pt>
                <c:pt idx="5">
                  <c:v>2700</c:v>
                </c:pt>
                <c:pt idx="6">
                  <c:v>2535</c:v>
                </c:pt>
                <c:pt idx="7">
                  <c:v>2100</c:v>
                </c:pt>
                <c:pt idx="8">
                  <c:v>2365</c:v>
                </c:pt>
                <c:pt idx="9">
                  <c:v>1935</c:v>
                </c:pt>
                <c:pt idx="10">
                  <c:v>1965</c:v>
                </c:pt>
                <c:pt idx="11">
                  <c:v>1940</c:v>
                </c:pt>
                <c:pt idx="12">
                  <c:v>925</c:v>
                </c:pt>
                <c:pt idx="13">
                  <c:v>1365</c:v>
                </c:pt>
                <c:pt idx="14">
                  <c:v>1385</c:v>
                </c:pt>
                <c:pt idx="15">
                  <c:v>1295</c:v>
                </c:pt>
                <c:pt idx="16">
                  <c:v>1295</c:v>
                </c:pt>
                <c:pt idx="17">
                  <c:v>170</c:v>
                </c:pt>
                <c:pt idx="18">
                  <c:v>1130</c:v>
                </c:pt>
                <c:pt idx="19">
                  <c:v>765</c:v>
                </c:pt>
              </c:numCache>
            </c:numRef>
          </c:val>
        </c:ser>
        <c:ser>
          <c:idx val="1"/>
          <c:order val="1"/>
          <c:tx>
            <c:strRef>
              <c:f>'décisions France par nationalit'!$L$1:$L$1</c:f>
              <c:strCache>
                <c:ptCount val="1"/>
                <c:pt idx="0">
                  <c:v>réfugié</c:v>
                </c:pt>
              </c:strCache>
            </c:strRef>
          </c:tx>
          <c:spPr>
            <a:solidFill>
              <a:srgbClr val="00800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'décisions France par nationalit'!$B$2:$B$22</c:f>
              <c:strCache>
                <c:ptCount val="20"/>
                <c:pt idx="0">
                  <c:v>Afghanistan</c:v>
                </c:pt>
                <c:pt idx="1">
                  <c:v>Albanie</c:v>
                </c:pt>
                <c:pt idx="2">
                  <c:v>Guinée</c:v>
                </c:pt>
                <c:pt idx="3">
                  <c:v>Côte d'Ivoire</c:v>
                </c:pt>
                <c:pt idx="4">
                  <c:v>Soudan</c:v>
                </c:pt>
                <c:pt idx="5">
                  <c:v>Haïti</c:v>
                </c:pt>
                <c:pt idx="6">
                  <c:v>Bangladesh</c:v>
                </c:pt>
                <c:pt idx="7">
                  <c:v>RD Congo</c:v>
                </c:pt>
                <c:pt idx="8">
                  <c:v>Géorgie</c:v>
                </c:pt>
                <c:pt idx="9">
                  <c:v>Algérie</c:v>
                </c:pt>
                <c:pt idx="10">
                  <c:v>Nigéria</c:v>
                </c:pt>
                <c:pt idx="11">
                  <c:v>Pakistan</c:v>
                </c:pt>
                <c:pt idx="12">
                  <c:v>Chine </c:v>
                </c:pt>
                <c:pt idx="13">
                  <c:v>Kosovo </c:v>
                </c:pt>
                <c:pt idx="14">
                  <c:v>Arménie</c:v>
                </c:pt>
                <c:pt idx="15">
                  <c:v>Sri Lanka</c:v>
                </c:pt>
                <c:pt idx="16">
                  <c:v>Mali</c:v>
                </c:pt>
                <c:pt idx="17">
                  <c:v>Syrie</c:v>
                </c:pt>
                <c:pt idx="18">
                  <c:v>Russie</c:v>
                </c:pt>
                <c:pt idx="19">
                  <c:v>Somalie</c:v>
                </c:pt>
              </c:strCache>
            </c:strRef>
          </c:cat>
          <c:val>
            <c:numRef>
              <c:f>'décisions France par nationalit'!$L$2:$L$22</c:f>
              <c:numCache>
                <c:formatCode>#,##0</c:formatCode>
                <c:ptCount val="20"/>
                <c:pt idx="0">
                  <c:v>260</c:v>
                </c:pt>
                <c:pt idx="1">
                  <c:v>45</c:v>
                </c:pt>
                <c:pt idx="2">
                  <c:v>285</c:v>
                </c:pt>
                <c:pt idx="3">
                  <c:v>190</c:v>
                </c:pt>
                <c:pt idx="4">
                  <c:v>1525</c:v>
                </c:pt>
                <c:pt idx="5">
                  <c:v>35</c:v>
                </c:pt>
                <c:pt idx="6">
                  <c:v>105</c:v>
                </c:pt>
                <c:pt idx="7">
                  <c:v>335</c:v>
                </c:pt>
                <c:pt idx="8">
                  <c:v>40</c:v>
                </c:pt>
                <c:pt idx="9">
                  <c:v>75</c:v>
                </c:pt>
                <c:pt idx="10">
                  <c:v>65</c:v>
                </c:pt>
                <c:pt idx="11">
                  <c:v>35</c:v>
                </c:pt>
                <c:pt idx="12">
                  <c:v>850</c:v>
                </c:pt>
                <c:pt idx="13">
                  <c:v>40</c:v>
                </c:pt>
                <c:pt idx="14">
                  <c:v>30</c:v>
                </c:pt>
                <c:pt idx="15">
                  <c:v>125</c:v>
                </c:pt>
                <c:pt idx="16">
                  <c:v>75</c:v>
                </c:pt>
                <c:pt idx="17">
                  <c:v>430</c:v>
                </c:pt>
                <c:pt idx="18">
                  <c:v>160</c:v>
                </c:pt>
                <c:pt idx="19">
                  <c:v>110</c:v>
                </c:pt>
              </c:numCache>
            </c:numRef>
          </c:val>
        </c:ser>
        <c:ser>
          <c:idx val="2"/>
          <c:order val="2"/>
          <c:tx>
            <c:strRef>
              <c:f>'décisions France par nationalit'!$M$1:$M$1</c:f>
              <c:strCache>
                <c:ptCount val="1"/>
                <c:pt idx="0">
                  <c:v>PS</c:v>
                </c:pt>
              </c:strCache>
            </c:strRef>
          </c:tx>
          <c:spPr>
            <a:solidFill>
              <a:srgbClr val="FFD320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'décisions France par nationalit'!$B$2:$B$22</c:f>
              <c:strCache>
                <c:ptCount val="20"/>
                <c:pt idx="0">
                  <c:v>Afghanistan</c:v>
                </c:pt>
                <c:pt idx="1">
                  <c:v>Albanie</c:v>
                </c:pt>
                <c:pt idx="2">
                  <c:v>Guinée</c:v>
                </c:pt>
                <c:pt idx="3">
                  <c:v>Côte d'Ivoire</c:v>
                </c:pt>
                <c:pt idx="4">
                  <c:v>Soudan</c:v>
                </c:pt>
                <c:pt idx="5">
                  <c:v>Haïti</c:v>
                </c:pt>
                <c:pt idx="6">
                  <c:v>Bangladesh</c:v>
                </c:pt>
                <c:pt idx="7">
                  <c:v>RD Congo</c:v>
                </c:pt>
                <c:pt idx="8">
                  <c:v>Géorgie</c:v>
                </c:pt>
                <c:pt idx="9">
                  <c:v>Algérie</c:v>
                </c:pt>
                <c:pt idx="10">
                  <c:v>Nigéria</c:v>
                </c:pt>
                <c:pt idx="11">
                  <c:v>Pakistan</c:v>
                </c:pt>
                <c:pt idx="12">
                  <c:v>Chine </c:v>
                </c:pt>
                <c:pt idx="13">
                  <c:v>Kosovo </c:v>
                </c:pt>
                <c:pt idx="14">
                  <c:v>Arménie</c:v>
                </c:pt>
                <c:pt idx="15">
                  <c:v>Sri Lanka</c:v>
                </c:pt>
                <c:pt idx="16">
                  <c:v>Mali</c:v>
                </c:pt>
                <c:pt idx="17">
                  <c:v>Syrie</c:v>
                </c:pt>
                <c:pt idx="18">
                  <c:v>Russie</c:v>
                </c:pt>
                <c:pt idx="19">
                  <c:v>Somalie</c:v>
                </c:pt>
              </c:strCache>
            </c:strRef>
          </c:cat>
          <c:val>
            <c:numRef>
              <c:f>'décisions France par nationalit'!$M$2:$M$22</c:f>
              <c:numCache>
                <c:formatCode>#,##0</c:formatCode>
                <c:ptCount val="20"/>
                <c:pt idx="0">
                  <c:v>3115</c:v>
                </c:pt>
                <c:pt idx="1">
                  <c:v>410</c:v>
                </c:pt>
                <c:pt idx="2">
                  <c:v>130</c:v>
                </c:pt>
                <c:pt idx="3">
                  <c:v>85</c:v>
                </c:pt>
                <c:pt idx="4">
                  <c:v>355</c:v>
                </c:pt>
                <c:pt idx="5">
                  <c:v>45</c:v>
                </c:pt>
                <c:pt idx="6">
                  <c:v>90</c:v>
                </c:pt>
                <c:pt idx="7">
                  <c:v>80</c:v>
                </c:pt>
                <c:pt idx="8">
                  <c:v>60</c:v>
                </c:pt>
                <c:pt idx="9">
                  <c:v>55</c:v>
                </c:pt>
                <c:pt idx="10">
                  <c:v>15</c:v>
                </c:pt>
                <c:pt idx="11">
                  <c:v>35</c:v>
                </c:pt>
                <c:pt idx="12">
                  <c:v>0</c:v>
                </c:pt>
                <c:pt idx="13">
                  <c:v>135</c:v>
                </c:pt>
                <c:pt idx="14">
                  <c:v>85</c:v>
                </c:pt>
                <c:pt idx="15">
                  <c:v>55</c:v>
                </c:pt>
                <c:pt idx="16">
                  <c:v>15</c:v>
                </c:pt>
                <c:pt idx="17">
                  <c:v>775</c:v>
                </c:pt>
                <c:pt idx="18">
                  <c:v>45</c:v>
                </c:pt>
                <c:pt idx="19">
                  <c:v>320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19354232"/>
        <c:axId val="619354624"/>
      </c:barChart>
      <c:catAx>
        <c:axId val="619354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-270000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9354624"/>
        <c:crossesAt val="0"/>
        <c:auto val="1"/>
        <c:lblAlgn val="ctr"/>
        <c:lblOffset val="100"/>
        <c:noMultiLvlLbl val="1"/>
      </c:catAx>
      <c:valAx>
        <c:axId val="619354624"/>
        <c:scaling>
          <c:orientation val="minMax"/>
        </c:scaling>
        <c:delete val="0"/>
        <c:axPos val="l"/>
        <c:majorGridlines>
          <c:spPr>
            <a:ln w="3175">
              <a:solidFill>
                <a:srgbClr val="B3B3B3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619354232"/>
        <c:crossesAt val="1"/>
        <c:crossBetween val="between"/>
      </c:valAx>
      <c:spPr>
        <a:noFill/>
        <a:ln w="12700">
          <a:solidFill>
            <a:srgbClr val="B3B3B3"/>
          </a:solidFill>
          <a:prstDash val="solid"/>
        </a:ln>
      </c:spPr>
    </c:plotArea>
    <c:legend>
      <c:legendPos val="r"/>
      <c:layout/>
      <c:overlay val="0"/>
      <c:spPr>
        <a:noFill/>
        <a:ln>
          <a:noFill/>
        </a:ln>
      </c:spPr>
      <c:txPr>
        <a:bodyPr/>
        <a:lstStyle/>
        <a:p>
          <a:pPr>
            <a:defRPr sz="92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fr-FR"/>
        </a:p>
      </c:txPr>
    </c:legend>
    <c:plotVisOnly val="1"/>
    <c:dispBlanksAs val="gap"/>
    <c:showDLblsOverMax val="1"/>
  </c:chart>
  <c:spPr>
    <a:solidFill>
      <a:srgbClr val="FFFFFF"/>
    </a:solidFill>
    <a:ln>
      <a:noFill/>
    </a:ln>
  </c:spPr>
  <c:txPr>
    <a:bodyPr/>
    <a:lstStyle/>
    <a:p>
      <a:pPr>
        <a:defRPr sz="1000" b="0" i="0" u="none" strike="noStrike" baseline="0">
          <a:solidFill>
            <a:srgbClr val="333333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122134</xdr:colOff>
      <xdr:row>1</xdr:row>
      <xdr:rowOff>23045</xdr:rowOff>
    </xdr:from>
    <xdr:to>
      <xdr:col>26</xdr:col>
      <xdr:colOff>322620</xdr:colOff>
      <xdr:row>25</xdr:row>
      <xdr:rowOff>77275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742950</xdr:colOff>
      <xdr:row>4</xdr:row>
      <xdr:rowOff>9525</xdr:rowOff>
    </xdr:from>
    <xdr:to>
      <xdr:col>32</xdr:col>
      <xdr:colOff>352425</xdr:colOff>
      <xdr:row>40</xdr:row>
      <xdr:rowOff>152400</xdr:rowOff>
    </xdr:to>
    <xdr:graphicFrame macro="">
      <xdr:nvGraphicFramePr>
        <xdr:cNvPr id="2069" name="Chart 1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1" name="Tableau1" displayName="Tableau1" ref="B1:G34" totalsRowShown="0" headerRowDxfId="2" dataDxfId="10" headerRowBorderDxfId="8" tableBorderDxfId="9" totalsRowBorderDxfId="7" dataCellStyle="Texte explicatif">
  <autoFilter ref="B1:G34"/>
  <tableColumns count="6">
    <tableColumn id="1" name="EM" dataDxfId="0" dataCellStyle="Texte explicatif"/>
    <tableColumn id="2" name="1ERES DEMANDES ADULTES" dataDxfId="1" dataCellStyle="Texte explicatif"/>
    <tableColumn id="3" name="REEXAMENS" dataDxfId="6" dataCellStyle="Texte explicatif"/>
    <tableColumn id="4" name="MINEURS" dataDxfId="5" dataCellStyle="Texte explicatif"/>
    <tableColumn id="5" name="TOTAL" dataDxfId="4" dataCellStyle="Texte explicatif"/>
    <tableColumn id="6" name="PART" dataDxfId="3">
      <calculatedColumnFormula>+F2/F$34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O100"/>
  <sheetViews>
    <sheetView tabSelected="1" topLeftCell="B84" zoomScale="124" zoomScaleNormal="124" workbookViewId="0">
      <selection activeCell="R88" sqref="R88"/>
    </sheetView>
  </sheetViews>
  <sheetFormatPr baseColWidth="10" defaultColWidth="9.140625" defaultRowHeight="12.75" x14ac:dyDescent="0.2"/>
  <cols>
    <col min="1" max="1" width="8.42578125" hidden="1" customWidth="1"/>
    <col min="2" max="2" width="18.7109375" style="47" bestFit="1" customWidth="1"/>
    <col min="3" max="6" width="9.140625" style="59"/>
    <col min="7" max="7" width="9.140625" style="61"/>
    <col min="8" max="15" width="0" hidden="1" customWidth="1"/>
  </cols>
  <sheetData>
    <row r="1" spans="1:15" x14ac:dyDescent="0.2">
      <c r="A1" s="1" t="s">
        <v>0</v>
      </c>
      <c r="B1" s="47" t="s">
        <v>1</v>
      </c>
      <c r="C1" s="59" t="s">
        <v>3</v>
      </c>
      <c r="D1" s="59" t="s">
        <v>4</v>
      </c>
      <c r="E1" s="59" t="s">
        <v>2</v>
      </c>
      <c r="F1" s="59" t="s">
        <v>5</v>
      </c>
      <c r="H1" s="1" t="s">
        <v>2</v>
      </c>
      <c r="I1" s="1" t="s">
        <v>3</v>
      </c>
      <c r="J1" s="1" t="s">
        <v>4</v>
      </c>
      <c r="K1" s="1" t="s">
        <v>5</v>
      </c>
      <c r="L1" s="1" t="s">
        <v>2</v>
      </c>
      <c r="M1" s="1" t="s">
        <v>3</v>
      </c>
      <c r="N1" s="1" t="s">
        <v>4</v>
      </c>
      <c r="O1" s="1" t="s">
        <v>5</v>
      </c>
    </row>
    <row r="2" spans="1:15" x14ac:dyDescent="0.2">
      <c r="A2" s="2" t="s">
        <v>6</v>
      </c>
      <c r="B2" s="41" t="s">
        <v>7</v>
      </c>
      <c r="C2" s="60">
        <f>M2-I2</f>
        <v>75</v>
      </c>
      <c r="D2" s="60">
        <f>N2-J2</f>
        <v>885</v>
      </c>
      <c r="E2" s="60">
        <f>L2-H2</f>
        <v>715</v>
      </c>
      <c r="F2" s="60">
        <f>O2-K2</f>
        <v>1675</v>
      </c>
      <c r="G2" s="62">
        <f>1-E2/F2</f>
        <v>0.57313432835820888</v>
      </c>
      <c r="H2" s="5">
        <v>50</v>
      </c>
      <c r="I2" s="6">
        <v>65</v>
      </c>
      <c r="J2" s="7">
        <v>95</v>
      </c>
      <c r="K2" s="8">
        <v>210</v>
      </c>
      <c r="L2" s="5">
        <v>765</v>
      </c>
      <c r="M2" s="6">
        <v>140</v>
      </c>
      <c r="N2" s="7">
        <v>980</v>
      </c>
      <c r="O2" s="8">
        <v>1885</v>
      </c>
    </row>
    <row r="3" spans="1:15" x14ac:dyDescent="0.2">
      <c r="A3" s="2" t="s">
        <v>10</v>
      </c>
      <c r="B3" s="41" t="s">
        <v>11</v>
      </c>
      <c r="C3" s="60">
        <f>M3-I3</f>
        <v>20</v>
      </c>
      <c r="D3" s="60">
        <f>N3-J3</f>
        <v>140</v>
      </c>
      <c r="E3" s="60">
        <f>L3-H3</f>
        <v>1330</v>
      </c>
      <c r="F3" s="60">
        <f>O3-K3</f>
        <v>1490</v>
      </c>
      <c r="G3" s="62">
        <f>1-E3/F3</f>
        <v>0.10738255033557043</v>
      </c>
      <c r="H3" s="5">
        <v>565</v>
      </c>
      <c r="I3" s="6">
        <v>50</v>
      </c>
      <c r="J3" s="7">
        <v>90</v>
      </c>
      <c r="K3" s="8">
        <v>705</v>
      </c>
      <c r="L3" s="5">
        <v>1895</v>
      </c>
      <c r="M3" s="6">
        <v>70</v>
      </c>
      <c r="N3" s="7">
        <v>230</v>
      </c>
      <c r="O3" s="8">
        <v>2195</v>
      </c>
    </row>
    <row r="4" spans="1:15" x14ac:dyDescent="0.2">
      <c r="A4" s="2" t="s">
        <v>73</v>
      </c>
      <c r="B4" s="41" t="s">
        <v>184</v>
      </c>
      <c r="C4" s="60">
        <f>M4-I4</f>
        <v>15</v>
      </c>
      <c r="D4" s="60">
        <f>N4-J4</f>
        <v>30</v>
      </c>
      <c r="E4" s="60">
        <f>L4-H4</f>
        <v>1020</v>
      </c>
      <c r="F4" s="60">
        <f>O4-K4</f>
        <v>1065</v>
      </c>
      <c r="G4" s="62">
        <f>1-E4/F4</f>
        <v>4.2253521126760618E-2</v>
      </c>
      <c r="H4" s="5">
        <v>410</v>
      </c>
      <c r="I4" s="6">
        <v>20</v>
      </c>
      <c r="J4" s="7">
        <v>20</v>
      </c>
      <c r="K4" s="8">
        <v>450</v>
      </c>
      <c r="L4" s="5">
        <v>1430</v>
      </c>
      <c r="M4" s="6">
        <v>35</v>
      </c>
      <c r="N4" s="7">
        <v>50</v>
      </c>
      <c r="O4" s="8">
        <v>1515</v>
      </c>
    </row>
    <row r="5" spans="1:15" x14ac:dyDescent="0.2">
      <c r="A5" s="2" t="s">
        <v>70</v>
      </c>
      <c r="B5" s="41" t="s">
        <v>180</v>
      </c>
      <c r="C5" s="60">
        <f>M5-I5</f>
        <v>95</v>
      </c>
      <c r="D5" s="60">
        <f>N5-J5</f>
        <v>50</v>
      </c>
      <c r="E5" s="60">
        <f>L5-H5</f>
        <v>875</v>
      </c>
      <c r="F5" s="60">
        <f>O5-K5</f>
        <v>1020</v>
      </c>
      <c r="G5" s="62">
        <f>1-E5/F5</f>
        <v>0.14215686274509809</v>
      </c>
      <c r="H5" s="5">
        <v>60</v>
      </c>
      <c r="I5" s="6">
        <v>220</v>
      </c>
      <c r="J5" s="7">
        <v>10</v>
      </c>
      <c r="K5" s="8">
        <v>290</v>
      </c>
      <c r="L5" s="5">
        <v>935</v>
      </c>
      <c r="M5" s="6">
        <v>315</v>
      </c>
      <c r="N5" s="7">
        <v>60</v>
      </c>
      <c r="O5" s="8">
        <v>1310</v>
      </c>
    </row>
    <row r="6" spans="1:15" x14ac:dyDescent="0.2">
      <c r="A6" s="2" t="s">
        <v>147</v>
      </c>
      <c r="B6" s="41" t="s">
        <v>148</v>
      </c>
      <c r="C6" s="60">
        <f>M6-I6</f>
        <v>555</v>
      </c>
      <c r="D6" s="60">
        <f>N6-J6</f>
        <v>130</v>
      </c>
      <c r="E6" s="60">
        <f>L6-H6</f>
        <v>330</v>
      </c>
      <c r="F6" s="60">
        <f>O6-K6</f>
        <v>1015</v>
      </c>
      <c r="G6" s="62">
        <f>1-E6/F6</f>
        <v>0.67487684729064035</v>
      </c>
      <c r="H6" s="5">
        <v>10</v>
      </c>
      <c r="I6" s="6">
        <v>75</v>
      </c>
      <c r="J6" s="7">
        <v>5</v>
      </c>
      <c r="K6" s="8">
        <v>90</v>
      </c>
      <c r="L6" s="5">
        <v>340</v>
      </c>
      <c r="M6" s="6">
        <v>630</v>
      </c>
      <c r="N6" s="7">
        <v>135</v>
      </c>
      <c r="O6" s="8">
        <v>1105</v>
      </c>
    </row>
    <row r="7" spans="1:15" x14ac:dyDescent="0.2">
      <c r="A7" s="2" t="s">
        <v>74</v>
      </c>
      <c r="B7" s="41" t="s">
        <v>182</v>
      </c>
      <c r="C7" s="60">
        <f>M7-I7</f>
        <v>20</v>
      </c>
      <c r="D7" s="60">
        <f>N7-J7</f>
        <v>20</v>
      </c>
      <c r="E7" s="60">
        <f>L7-H7</f>
        <v>855</v>
      </c>
      <c r="F7" s="60">
        <f>O7-K7</f>
        <v>895</v>
      </c>
      <c r="G7" s="62">
        <f>1-E7/F7</f>
        <v>4.4692737430167551E-2</v>
      </c>
      <c r="H7" s="5">
        <v>75</v>
      </c>
      <c r="I7" s="6">
        <v>10</v>
      </c>
      <c r="J7" s="7">
        <v>5</v>
      </c>
      <c r="K7" s="8">
        <v>90</v>
      </c>
      <c r="L7" s="5">
        <v>930</v>
      </c>
      <c r="M7" s="6">
        <v>30</v>
      </c>
      <c r="N7" s="7">
        <v>25</v>
      </c>
      <c r="O7" s="8">
        <v>985</v>
      </c>
    </row>
    <row r="8" spans="1:15" hidden="1" x14ac:dyDescent="0.2">
      <c r="A8" s="2" t="s">
        <v>18</v>
      </c>
      <c r="B8" s="41" t="s">
        <v>19</v>
      </c>
      <c r="C8" s="3">
        <f>M8-I8</f>
        <v>0</v>
      </c>
      <c r="D8" s="3">
        <f>N8-J8</f>
        <v>0</v>
      </c>
      <c r="E8" s="3">
        <f>L8-H8</f>
        <v>0</v>
      </c>
      <c r="F8" s="3">
        <f>O8-K8</f>
        <v>0</v>
      </c>
      <c r="G8" s="4"/>
      <c r="H8" s="5">
        <v>5</v>
      </c>
      <c r="I8" s="6">
        <v>0</v>
      </c>
      <c r="J8" s="7">
        <v>0</v>
      </c>
      <c r="K8" s="8">
        <v>5</v>
      </c>
      <c r="L8" s="5">
        <v>5</v>
      </c>
      <c r="M8" s="6">
        <v>0</v>
      </c>
      <c r="N8" s="7">
        <v>0</v>
      </c>
      <c r="O8" s="8">
        <v>5</v>
      </c>
    </row>
    <row r="9" spans="1:15" x14ac:dyDescent="0.2">
      <c r="A9" s="2" t="s">
        <v>36</v>
      </c>
      <c r="B9" s="41" t="s">
        <v>181</v>
      </c>
      <c r="C9" s="60">
        <f>M9-I9</f>
        <v>70</v>
      </c>
      <c r="D9" s="60">
        <f>N9-J9</f>
        <v>35</v>
      </c>
      <c r="E9" s="60">
        <f>L9-H9</f>
        <v>755</v>
      </c>
      <c r="F9" s="60">
        <f>O9-K9</f>
        <v>860</v>
      </c>
      <c r="G9" s="62">
        <f>1-E9/F9</f>
        <v>0.12209302325581395</v>
      </c>
      <c r="H9" s="5">
        <v>160</v>
      </c>
      <c r="I9" s="6">
        <v>145</v>
      </c>
      <c r="J9" s="7">
        <v>25</v>
      </c>
      <c r="K9" s="8">
        <v>330</v>
      </c>
      <c r="L9" s="5">
        <v>915</v>
      </c>
      <c r="M9" s="6">
        <v>215</v>
      </c>
      <c r="N9" s="7">
        <v>60</v>
      </c>
      <c r="O9" s="8">
        <v>1190</v>
      </c>
    </row>
    <row r="10" spans="1:15" x14ac:dyDescent="0.2">
      <c r="A10" s="2" t="s">
        <v>126</v>
      </c>
      <c r="B10" s="41" t="s">
        <v>127</v>
      </c>
      <c r="C10" s="60">
        <f>M10-I10</f>
        <v>10</v>
      </c>
      <c r="D10" s="60">
        <f>N10-J10</f>
        <v>10</v>
      </c>
      <c r="E10" s="60">
        <f>L10-H10</f>
        <v>770</v>
      </c>
      <c r="F10" s="60">
        <f>O10-K10</f>
        <v>790</v>
      </c>
      <c r="G10" s="62">
        <f>1-E10/F10</f>
        <v>2.5316455696202556E-2</v>
      </c>
      <c r="H10" s="5">
        <v>35</v>
      </c>
      <c r="I10" s="6">
        <v>0</v>
      </c>
      <c r="J10" s="7">
        <v>5</v>
      </c>
      <c r="K10" s="8">
        <v>40</v>
      </c>
      <c r="L10" s="5">
        <v>805</v>
      </c>
      <c r="M10" s="6">
        <v>10</v>
      </c>
      <c r="N10" s="7">
        <v>15</v>
      </c>
      <c r="O10" s="8">
        <v>830</v>
      </c>
    </row>
    <row r="11" spans="1:15" x14ac:dyDescent="0.2">
      <c r="A11" s="2" t="s">
        <v>22</v>
      </c>
      <c r="B11" s="41" t="s">
        <v>23</v>
      </c>
      <c r="C11" s="60">
        <f>M11-I11</f>
        <v>35</v>
      </c>
      <c r="D11" s="60">
        <f>N11-J11</f>
        <v>35</v>
      </c>
      <c r="E11" s="60">
        <f>L11-H11</f>
        <v>690</v>
      </c>
      <c r="F11" s="60">
        <f>O11-K11</f>
        <v>760</v>
      </c>
      <c r="G11" s="62">
        <f>1-E11/F11</f>
        <v>9.210526315789469E-2</v>
      </c>
      <c r="H11" s="5">
        <v>50</v>
      </c>
      <c r="I11" s="6">
        <v>35</v>
      </c>
      <c r="J11" s="7">
        <v>5</v>
      </c>
      <c r="K11" s="8">
        <v>90</v>
      </c>
      <c r="L11" s="5">
        <v>740</v>
      </c>
      <c r="M11" s="6">
        <v>70</v>
      </c>
      <c r="N11" s="7">
        <v>40</v>
      </c>
      <c r="O11" s="8">
        <v>850</v>
      </c>
    </row>
    <row r="12" spans="1:15" hidden="1" x14ac:dyDescent="0.2">
      <c r="A12" s="2" t="s">
        <v>24</v>
      </c>
      <c r="B12" s="41" t="s">
        <v>25</v>
      </c>
      <c r="C12" s="3">
        <f>M12-I12</f>
        <v>0</v>
      </c>
      <c r="D12" s="3">
        <f>N12-J12</f>
        <v>0</v>
      </c>
      <c r="E12" s="3">
        <f>L12-H12</f>
        <v>0</v>
      </c>
      <c r="F12" s="3">
        <f>O12-K12</f>
        <v>0</v>
      </c>
      <c r="G12" s="4"/>
      <c r="H12" s="5">
        <v>0</v>
      </c>
      <c r="I12" s="6">
        <v>5</v>
      </c>
      <c r="J12" s="7">
        <v>0</v>
      </c>
      <c r="K12" s="8">
        <v>5</v>
      </c>
      <c r="L12" s="5">
        <v>0</v>
      </c>
      <c r="M12" s="6">
        <v>5</v>
      </c>
      <c r="N12" s="7">
        <v>0</v>
      </c>
      <c r="O12" s="8">
        <v>5</v>
      </c>
    </row>
    <row r="13" spans="1:15" x14ac:dyDescent="0.2">
      <c r="A13" s="2" t="s">
        <v>138</v>
      </c>
      <c r="B13" s="41" t="s">
        <v>533</v>
      </c>
      <c r="C13" s="60">
        <f>M13-I13</f>
        <v>85</v>
      </c>
      <c r="D13" s="60">
        <f>N13-J13</f>
        <v>30</v>
      </c>
      <c r="E13" s="60">
        <f>L13-H13</f>
        <v>640</v>
      </c>
      <c r="F13" s="60">
        <f>O13-K13</f>
        <v>755</v>
      </c>
      <c r="G13" s="62">
        <f>1-E13/F13</f>
        <v>0.15231788079470199</v>
      </c>
      <c r="H13" s="5">
        <v>155</v>
      </c>
      <c r="I13" s="6">
        <v>260</v>
      </c>
      <c r="J13" s="7">
        <v>15</v>
      </c>
      <c r="K13" s="8">
        <v>430</v>
      </c>
      <c r="L13" s="5">
        <v>795</v>
      </c>
      <c r="M13" s="6">
        <v>345</v>
      </c>
      <c r="N13" s="7">
        <v>45</v>
      </c>
      <c r="O13" s="8">
        <v>1185</v>
      </c>
    </row>
    <row r="14" spans="1:15" hidden="1" x14ac:dyDescent="0.2">
      <c r="A14" s="2" t="s">
        <v>27</v>
      </c>
      <c r="B14" s="41" t="s">
        <v>28</v>
      </c>
      <c r="C14" s="3">
        <f>M14-I14</f>
        <v>0</v>
      </c>
      <c r="D14" s="3">
        <f>N14-J14</f>
        <v>0</v>
      </c>
      <c r="E14" s="3">
        <f>L14-H14</f>
        <v>0</v>
      </c>
      <c r="F14" s="3">
        <f>O14-K14</f>
        <v>0</v>
      </c>
      <c r="G14" s="4"/>
      <c r="H14" s="5">
        <v>5</v>
      </c>
      <c r="I14" s="6">
        <v>0</v>
      </c>
      <c r="J14" s="7">
        <v>0</v>
      </c>
      <c r="K14" s="8">
        <v>5</v>
      </c>
      <c r="L14" s="5">
        <v>5</v>
      </c>
      <c r="M14" s="6">
        <v>0</v>
      </c>
      <c r="N14" s="7">
        <v>0</v>
      </c>
      <c r="O14" s="8">
        <v>5</v>
      </c>
    </row>
    <row r="15" spans="1:15" x14ac:dyDescent="0.2">
      <c r="A15" s="2" t="s">
        <v>41</v>
      </c>
      <c r="B15" s="41" t="s">
        <v>535</v>
      </c>
      <c r="C15" s="60">
        <f>M15-I15</f>
        <v>295</v>
      </c>
      <c r="D15" s="60">
        <f>N15-J15</f>
        <v>0</v>
      </c>
      <c r="E15" s="60">
        <f>L15-H15</f>
        <v>370</v>
      </c>
      <c r="F15" s="60">
        <f>O15-K15</f>
        <v>665</v>
      </c>
      <c r="G15" s="62">
        <f>1-E15/F15</f>
        <v>0.44360902255639101</v>
      </c>
      <c r="H15" s="5">
        <v>0</v>
      </c>
      <c r="I15" s="6">
        <v>105</v>
      </c>
      <c r="J15" s="7">
        <v>0</v>
      </c>
      <c r="K15" s="8">
        <v>105</v>
      </c>
      <c r="L15" s="5">
        <v>370</v>
      </c>
      <c r="M15" s="6">
        <v>400</v>
      </c>
      <c r="N15" s="7">
        <v>0</v>
      </c>
      <c r="O15" s="8">
        <v>770</v>
      </c>
    </row>
    <row r="16" spans="1:15" x14ac:dyDescent="0.2">
      <c r="A16" s="2" t="s">
        <v>12</v>
      </c>
      <c r="B16" s="41" t="s">
        <v>185</v>
      </c>
      <c r="C16" s="60">
        <f>M16-I16</f>
        <v>25</v>
      </c>
      <c r="D16" s="60">
        <f>N16-J16</f>
        <v>20</v>
      </c>
      <c r="E16" s="60">
        <f>L16-H16</f>
        <v>545</v>
      </c>
      <c r="F16" s="60">
        <f>O16-K16</f>
        <v>590</v>
      </c>
      <c r="G16" s="62">
        <f>1-E16/F16</f>
        <v>7.6271186440677985E-2</v>
      </c>
      <c r="H16" s="5">
        <v>135</v>
      </c>
      <c r="I16" s="6">
        <v>15</v>
      </c>
      <c r="J16" s="7">
        <v>20</v>
      </c>
      <c r="K16" s="8">
        <v>170</v>
      </c>
      <c r="L16" s="5">
        <v>680</v>
      </c>
      <c r="M16" s="6">
        <v>40</v>
      </c>
      <c r="N16" s="7">
        <v>40</v>
      </c>
      <c r="O16" s="8">
        <v>760</v>
      </c>
    </row>
    <row r="17" spans="1:15" x14ac:dyDescent="0.2">
      <c r="A17" s="2" t="s">
        <v>121</v>
      </c>
      <c r="B17" s="41" t="s">
        <v>186</v>
      </c>
      <c r="C17" s="60">
        <f>M17-I17</f>
        <v>20</v>
      </c>
      <c r="D17" s="60">
        <f>N17-J17</f>
        <v>10</v>
      </c>
      <c r="E17" s="60">
        <f>L17-H17</f>
        <v>560</v>
      </c>
      <c r="F17" s="60">
        <f>O17-K17</f>
        <v>590</v>
      </c>
      <c r="G17" s="62">
        <f>1-E17/F17</f>
        <v>5.084745762711862E-2</v>
      </c>
      <c r="H17" s="5">
        <v>160</v>
      </c>
      <c r="I17" s="6">
        <v>25</v>
      </c>
      <c r="J17" s="7">
        <v>5</v>
      </c>
      <c r="K17" s="8">
        <v>190</v>
      </c>
      <c r="L17" s="5">
        <v>720</v>
      </c>
      <c r="M17" s="6">
        <v>45</v>
      </c>
      <c r="N17" s="7">
        <v>15</v>
      </c>
      <c r="O17" s="8">
        <v>780</v>
      </c>
    </row>
    <row r="18" spans="1:15" x14ac:dyDescent="0.2">
      <c r="A18" s="2" t="s">
        <v>102</v>
      </c>
      <c r="B18" s="41" t="s">
        <v>103</v>
      </c>
      <c r="C18" s="60">
        <f>M18-I18</f>
        <v>30</v>
      </c>
      <c r="D18" s="60">
        <f>N18-J18</f>
        <v>5</v>
      </c>
      <c r="E18" s="60">
        <f>L18-H18</f>
        <v>430</v>
      </c>
      <c r="F18" s="60">
        <f>O18-K18</f>
        <v>465</v>
      </c>
      <c r="G18" s="62">
        <f>1-E18/F18</f>
        <v>7.5268817204301119E-2</v>
      </c>
      <c r="H18" s="5">
        <v>40</v>
      </c>
      <c r="I18" s="6">
        <v>100</v>
      </c>
      <c r="J18" s="7">
        <v>0</v>
      </c>
      <c r="K18" s="8">
        <v>140</v>
      </c>
      <c r="L18" s="5">
        <v>470</v>
      </c>
      <c r="M18" s="6">
        <v>130</v>
      </c>
      <c r="N18" s="7">
        <v>5</v>
      </c>
      <c r="O18" s="8">
        <v>605</v>
      </c>
    </row>
    <row r="19" spans="1:15" x14ac:dyDescent="0.2">
      <c r="A19" s="2" t="s">
        <v>132</v>
      </c>
      <c r="B19" s="41" t="s">
        <v>133</v>
      </c>
      <c r="C19" s="60">
        <f>M19-I19</f>
        <v>70</v>
      </c>
      <c r="D19" s="60">
        <f>N19-J19</f>
        <v>15</v>
      </c>
      <c r="E19" s="60">
        <f>L19-H19</f>
        <v>375</v>
      </c>
      <c r="F19" s="60">
        <f>O19-K19</f>
        <v>460</v>
      </c>
      <c r="G19" s="62">
        <f>1-E19/F19</f>
        <v>0.18478260869565222</v>
      </c>
      <c r="H19" s="5">
        <v>240</v>
      </c>
      <c r="I19" s="6">
        <v>225</v>
      </c>
      <c r="J19" s="7">
        <v>15</v>
      </c>
      <c r="K19" s="8">
        <v>480</v>
      </c>
      <c r="L19" s="5">
        <v>615</v>
      </c>
      <c r="M19" s="6">
        <v>295</v>
      </c>
      <c r="N19" s="7">
        <v>30</v>
      </c>
      <c r="O19" s="8">
        <v>940</v>
      </c>
    </row>
    <row r="20" spans="1:15" x14ac:dyDescent="0.2">
      <c r="A20" s="2" t="s">
        <v>89</v>
      </c>
      <c r="B20" s="41" t="s">
        <v>532</v>
      </c>
      <c r="C20" s="60">
        <f>M20-I20</f>
        <v>15</v>
      </c>
      <c r="D20" s="60">
        <f>N20-J20</f>
        <v>55</v>
      </c>
      <c r="E20" s="60">
        <f>L20-H20</f>
        <v>350</v>
      </c>
      <c r="F20" s="60">
        <f>O20-K20</f>
        <v>420</v>
      </c>
      <c r="G20" s="62">
        <f>1-E20/F20</f>
        <v>0.16666666666666663</v>
      </c>
      <c r="H20" s="5">
        <v>160</v>
      </c>
      <c r="I20" s="6">
        <v>65</v>
      </c>
      <c r="J20" s="7">
        <v>50</v>
      </c>
      <c r="K20" s="8">
        <v>275</v>
      </c>
      <c r="L20" s="5">
        <v>510</v>
      </c>
      <c r="M20" s="6">
        <v>80</v>
      </c>
      <c r="N20" s="7">
        <v>105</v>
      </c>
      <c r="O20" s="8">
        <v>695</v>
      </c>
    </row>
    <row r="21" spans="1:15" x14ac:dyDescent="0.2">
      <c r="A21" s="2" t="s">
        <v>164</v>
      </c>
      <c r="B21" s="41" t="s">
        <v>165</v>
      </c>
      <c r="C21" s="60">
        <f>M21-I21</f>
        <v>85</v>
      </c>
      <c r="D21" s="60">
        <f>N21-J21</f>
        <v>5</v>
      </c>
      <c r="E21" s="60">
        <f>L21-H21</f>
        <v>325</v>
      </c>
      <c r="F21" s="60">
        <f>O21-K21</f>
        <v>415</v>
      </c>
      <c r="G21" s="62">
        <f>1-E21/F21</f>
        <v>0.2168674698795181</v>
      </c>
      <c r="H21" s="5">
        <v>25</v>
      </c>
      <c r="I21" s="6">
        <v>60</v>
      </c>
      <c r="J21" s="7">
        <v>0</v>
      </c>
      <c r="K21" s="8">
        <v>85</v>
      </c>
      <c r="L21" s="5">
        <v>350</v>
      </c>
      <c r="M21" s="6">
        <v>145</v>
      </c>
      <c r="N21" s="7">
        <v>5</v>
      </c>
      <c r="O21" s="8">
        <v>500</v>
      </c>
    </row>
    <row r="22" spans="1:15" x14ac:dyDescent="0.2">
      <c r="A22" s="2" t="s">
        <v>153</v>
      </c>
      <c r="B22" s="41" t="s">
        <v>154</v>
      </c>
      <c r="C22" s="60">
        <f>M22-I22</f>
        <v>110</v>
      </c>
      <c r="D22" s="60">
        <f>N22-J22</f>
        <v>180</v>
      </c>
      <c r="E22" s="60">
        <f>L22-H22</f>
        <v>110</v>
      </c>
      <c r="F22" s="60">
        <f>O22-K22</f>
        <v>400</v>
      </c>
      <c r="G22" s="62">
        <f>1-E22/F22</f>
        <v>0.72499999999999998</v>
      </c>
      <c r="H22" s="5">
        <v>70</v>
      </c>
      <c r="I22" s="6">
        <v>170</v>
      </c>
      <c r="J22" s="7">
        <v>150</v>
      </c>
      <c r="K22" s="8">
        <v>390</v>
      </c>
      <c r="L22" s="5">
        <v>180</v>
      </c>
      <c r="M22" s="6">
        <v>280</v>
      </c>
      <c r="N22" s="7">
        <v>330</v>
      </c>
      <c r="O22" s="8">
        <v>790</v>
      </c>
    </row>
    <row r="23" spans="1:15" x14ac:dyDescent="0.2">
      <c r="A23" s="2" t="s">
        <v>145</v>
      </c>
      <c r="B23" s="41" t="s">
        <v>146</v>
      </c>
      <c r="C23" s="60">
        <f>M23-I23</f>
        <v>20</v>
      </c>
      <c r="D23" s="60">
        <f>N23-J23</f>
        <v>100</v>
      </c>
      <c r="E23" s="60">
        <f>L23-H23</f>
        <v>255</v>
      </c>
      <c r="F23" s="60">
        <f>O23-K23</f>
        <v>375</v>
      </c>
      <c r="G23" s="62">
        <f>1-E23/F23</f>
        <v>0.31999999999999995</v>
      </c>
      <c r="H23" s="5">
        <v>25</v>
      </c>
      <c r="I23" s="6">
        <v>20</v>
      </c>
      <c r="J23" s="7">
        <v>20</v>
      </c>
      <c r="K23" s="8">
        <v>65</v>
      </c>
      <c r="L23" s="5">
        <v>280</v>
      </c>
      <c r="M23" s="6">
        <v>40</v>
      </c>
      <c r="N23" s="7">
        <v>120</v>
      </c>
      <c r="O23" s="8">
        <v>440</v>
      </c>
    </row>
    <row r="24" spans="1:15" x14ac:dyDescent="0.2">
      <c r="A24" s="2" t="s">
        <v>20</v>
      </c>
      <c r="B24" s="41" t="s">
        <v>189</v>
      </c>
      <c r="C24" s="60">
        <f>M24-I24</f>
        <v>5</v>
      </c>
      <c r="D24" s="60">
        <f>N24-J24</f>
        <v>25</v>
      </c>
      <c r="E24" s="60">
        <f>L24-H24</f>
        <v>335</v>
      </c>
      <c r="F24" s="60">
        <f>O24-K24</f>
        <v>365</v>
      </c>
      <c r="G24" s="62">
        <f>1-E24/F24</f>
        <v>8.2191780821917804E-2</v>
      </c>
      <c r="H24" s="5">
        <v>135</v>
      </c>
      <c r="I24" s="6">
        <v>20</v>
      </c>
      <c r="J24" s="7">
        <v>15</v>
      </c>
      <c r="K24" s="8">
        <v>170</v>
      </c>
      <c r="L24" s="5">
        <v>470</v>
      </c>
      <c r="M24" s="6">
        <v>25</v>
      </c>
      <c r="N24" s="7">
        <v>40</v>
      </c>
      <c r="O24" s="8">
        <v>535</v>
      </c>
    </row>
    <row r="25" spans="1:15" x14ac:dyDescent="0.2">
      <c r="A25" s="2" t="s">
        <v>141</v>
      </c>
      <c r="B25" s="41" t="s">
        <v>142</v>
      </c>
      <c r="C25" s="60">
        <f>M25-I25</f>
        <v>15</v>
      </c>
      <c r="D25" s="60">
        <f>N25-J25</f>
        <v>5</v>
      </c>
      <c r="E25" s="60">
        <f>L25-H25</f>
        <v>340</v>
      </c>
      <c r="F25" s="60">
        <f>O25-K25</f>
        <v>360</v>
      </c>
      <c r="G25" s="62">
        <f>1-E25/F25</f>
        <v>5.555555555555558E-2</v>
      </c>
      <c r="H25" s="5">
        <v>260</v>
      </c>
      <c r="I25" s="6">
        <v>45</v>
      </c>
      <c r="J25" s="7">
        <v>5</v>
      </c>
      <c r="K25" s="8">
        <v>310</v>
      </c>
      <c r="L25" s="5">
        <v>600</v>
      </c>
      <c r="M25" s="6">
        <v>60</v>
      </c>
      <c r="N25" s="7">
        <v>10</v>
      </c>
      <c r="O25" s="8">
        <v>670</v>
      </c>
    </row>
    <row r="26" spans="1:15" x14ac:dyDescent="0.2">
      <c r="A26" s="2" t="s">
        <v>151</v>
      </c>
      <c r="B26" s="41" t="s">
        <v>152</v>
      </c>
      <c r="C26" s="60">
        <f>M26-I26</f>
        <v>40</v>
      </c>
      <c r="D26" s="60">
        <f>N26-J26</f>
        <v>20</v>
      </c>
      <c r="E26" s="60">
        <f>L26-H26</f>
        <v>300</v>
      </c>
      <c r="F26" s="60">
        <f>O26-K26</f>
        <v>360</v>
      </c>
      <c r="G26" s="62">
        <f>1-E26/F26</f>
        <v>0.16666666666666663</v>
      </c>
      <c r="H26" s="5">
        <v>15</v>
      </c>
      <c r="I26" s="6">
        <v>165</v>
      </c>
      <c r="J26" s="7">
        <v>10</v>
      </c>
      <c r="K26" s="8">
        <v>190</v>
      </c>
      <c r="L26" s="5">
        <v>315</v>
      </c>
      <c r="M26" s="6">
        <v>205</v>
      </c>
      <c r="N26" s="7">
        <v>30</v>
      </c>
      <c r="O26" s="8">
        <v>550</v>
      </c>
    </row>
    <row r="27" spans="1:15" x14ac:dyDescent="0.2">
      <c r="A27" s="2" t="s">
        <v>155</v>
      </c>
      <c r="B27" s="41" t="s">
        <v>190</v>
      </c>
      <c r="C27" s="60">
        <f>M27-I27</f>
        <v>20</v>
      </c>
      <c r="D27" s="60">
        <f>N27-J27</f>
        <v>5</v>
      </c>
      <c r="E27" s="60">
        <f>L27-H27</f>
        <v>290</v>
      </c>
      <c r="F27" s="60">
        <f>O27-K27</f>
        <v>315</v>
      </c>
      <c r="G27" s="62">
        <f>1-E27/F27</f>
        <v>7.9365079365079416E-2</v>
      </c>
      <c r="H27" s="5">
        <v>40</v>
      </c>
      <c r="I27" s="6">
        <v>20</v>
      </c>
      <c r="J27" s="7">
        <v>0</v>
      </c>
      <c r="K27" s="8">
        <v>60</v>
      </c>
      <c r="L27" s="5">
        <v>330</v>
      </c>
      <c r="M27" s="6">
        <v>40</v>
      </c>
      <c r="N27" s="7">
        <v>5</v>
      </c>
      <c r="O27" s="8">
        <v>375</v>
      </c>
    </row>
    <row r="28" spans="1:15" x14ac:dyDescent="0.2">
      <c r="A28" s="2" t="s">
        <v>59</v>
      </c>
      <c r="B28" s="41" t="s">
        <v>191</v>
      </c>
      <c r="C28" s="60">
        <f>M28-I28</f>
        <v>260</v>
      </c>
      <c r="D28" s="60">
        <f>N28-J28</f>
        <v>0</v>
      </c>
      <c r="E28" s="60">
        <f>L28-H28</f>
        <v>50</v>
      </c>
      <c r="F28" s="60">
        <f>O28-K28</f>
        <v>310</v>
      </c>
      <c r="G28" s="62">
        <f>1-E28/F28</f>
        <v>0.83870967741935487</v>
      </c>
      <c r="H28" s="5">
        <v>5</v>
      </c>
      <c r="I28" s="6">
        <v>55</v>
      </c>
      <c r="J28" s="7">
        <v>0</v>
      </c>
      <c r="K28" s="8">
        <v>60</v>
      </c>
      <c r="L28" s="5">
        <v>55</v>
      </c>
      <c r="M28" s="6">
        <v>315</v>
      </c>
      <c r="N28" s="7">
        <v>0</v>
      </c>
      <c r="O28" s="8">
        <v>370</v>
      </c>
    </row>
    <row r="29" spans="1:15" x14ac:dyDescent="0.2">
      <c r="A29" s="2" t="s">
        <v>13</v>
      </c>
      <c r="B29" s="41" t="s">
        <v>531</v>
      </c>
      <c r="C29" s="60">
        <f>M29-I29</f>
        <v>5</v>
      </c>
      <c r="D29" s="60">
        <f>N29-J29</f>
        <v>0</v>
      </c>
      <c r="E29" s="60">
        <f>L29-H29</f>
        <v>270</v>
      </c>
      <c r="F29" s="60">
        <f>O29-K29</f>
        <v>275</v>
      </c>
      <c r="G29" s="62">
        <f>1-E29/F29</f>
        <v>1.8181818181818188E-2</v>
      </c>
      <c r="H29" s="5">
        <v>155</v>
      </c>
      <c r="I29" s="6">
        <v>0</v>
      </c>
      <c r="J29" s="7">
        <v>0</v>
      </c>
      <c r="K29" s="8">
        <v>155</v>
      </c>
      <c r="L29" s="5">
        <v>425</v>
      </c>
      <c r="M29" s="6">
        <v>5</v>
      </c>
      <c r="N29" s="7">
        <v>0</v>
      </c>
      <c r="O29" s="8">
        <v>430</v>
      </c>
    </row>
    <row r="30" spans="1:15" x14ac:dyDescent="0.2">
      <c r="A30" s="2" t="s">
        <v>47</v>
      </c>
      <c r="B30" s="41" t="s">
        <v>48</v>
      </c>
      <c r="C30" s="60">
        <f>M30-I30</f>
        <v>35</v>
      </c>
      <c r="D30" s="60">
        <f>N30-J30</f>
        <v>10</v>
      </c>
      <c r="E30" s="60">
        <f>L30-H30</f>
        <v>200</v>
      </c>
      <c r="F30" s="60">
        <f>O30-K30</f>
        <v>245</v>
      </c>
      <c r="G30" s="62">
        <f>1-E30/F30</f>
        <v>0.18367346938775508</v>
      </c>
      <c r="H30" s="5">
        <v>30</v>
      </c>
      <c r="I30" s="6">
        <v>30</v>
      </c>
      <c r="J30" s="7">
        <v>5</v>
      </c>
      <c r="K30" s="8">
        <v>65</v>
      </c>
      <c r="L30" s="5">
        <v>230</v>
      </c>
      <c r="M30" s="6">
        <v>65</v>
      </c>
      <c r="N30" s="7">
        <v>15</v>
      </c>
      <c r="O30" s="8">
        <v>310</v>
      </c>
    </row>
    <row r="31" spans="1:15" x14ac:dyDescent="0.2">
      <c r="A31" s="2" t="s">
        <v>81</v>
      </c>
      <c r="B31" s="41" t="s">
        <v>82</v>
      </c>
      <c r="C31" s="60">
        <f>M31-I31</f>
        <v>115</v>
      </c>
      <c r="D31" s="60">
        <f>N31-J31</f>
        <v>10</v>
      </c>
      <c r="E31" s="60">
        <f>L31-H31</f>
        <v>105</v>
      </c>
      <c r="F31" s="60">
        <f>O31-K31</f>
        <v>230</v>
      </c>
      <c r="G31" s="62">
        <f>1-E31/F31</f>
        <v>0.54347826086956519</v>
      </c>
      <c r="H31" s="5">
        <v>50</v>
      </c>
      <c r="I31" s="6">
        <v>105</v>
      </c>
      <c r="J31" s="7">
        <v>5</v>
      </c>
      <c r="K31" s="8">
        <v>160</v>
      </c>
      <c r="L31" s="5">
        <v>155</v>
      </c>
      <c r="M31" s="6">
        <v>220</v>
      </c>
      <c r="N31" s="7">
        <v>15</v>
      </c>
      <c r="O31" s="8">
        <v>390</v>
      </c>
    </row>
    <row r="32" spans="1:15" x14ac:dyDescent="0.2">
      <c r="A32" s="2" t="s">
        <v>39</v>
      </c>
      <c r="B32" s="41" t="s">
        <v>40</v>
      </c>
      <c r="C32" s="60">
        <f>M32-I32</f>
        <v>30</v>
      </c>
      <c r="D32" s="60">
        <f>N32-J32</f>
        <v>10</v>
      </c>
      <c r="E32" s="60">
        <f>L32-H32</f>
        <v>170</v>
      </c>
      <c r="F32" s="60">
        <f>O32-K32</f>
        <v>210</v>
      </c>
      <c r="G32" s="62">
        <f>1-E32/F32</f>
        <v>0.19047619047619047</v>
      </c>
      <c r="H32" s="5">
        <v>20</v>
      </c>
      <c r="I32" s="6">
        <v>10</v>
      </c>
      <c r="J32" s="7">
        <v>0</v>
      </c>
      <c r="K32" s="8">
        <v>30</v>
      </c>
      <c r="L32" s="5">
        <v>190</v>
      </c>
      <c r="M32" s="6">
        <v>40</v>
      </c>
      <c r="N32" s="7">
        <v>10</v>
      </c>
      <c r="O32" s="8">
        <v>240</v>
      </c>
    </row>
    <row r="33" spans="1:15" x14ac:dyDescent="0.2">
      <c r="A33" s="2" t="s">
        <v>156</v>
      </c>
      <c r="B33" s="41" t="s">
        <v>157</v>
      </c>
      <c r="C33" s="60">
        <f>M33-I33</f>
        <v>30</v>
      </c>
      <c r="D33" s="60">
        <f>N33-J33</f>
        <v>5</v>
      </c>
      <c r="E33" s="60">
        <f>L33-H33</f>
        <v>170</v>
      </c>
      <c r="F33" s="60">
        <f>O33-K33</f>
        <v>205</v>
      </c>
      <c r="G33" s="62">
        <f>1-E33/F33</f>
        <v>0.17073170731707321</v>
      </c>
      <c r="H33" s="5">
        <v>35</v>
      </c>
      <c r="I33" s="6">
        <v>25</v>
      </c>
      <c r="J33" s="7">
        <v>5</v>
      </c>
      <c r="K33" s="8">
        <v>65</v>
      </c>
      <c r="L33" s="5">
        <v>205</v>
      </c>
      <c r="M33" s="6">
        <v>55</v>
      </c>
      <c r="N33" s="7">
        <v>10</v>
      </c>
      <c r="O33" s="8">
        <v>270</v>
      </c>
    </row>
    <row r="34" spans="1:15" x14ac:dyDescent="0.2">
      <c r="A34" s="2" t="s">
        <v>108</v>
      </c>
      <c r="B34" s="41" t="s">
        <v>109</v>
      </c>
      <c r="C34" s="60">
        <f>M34-I34</f>
        <v>10</v>
      </c>
      <c r="D34" s="60">
        <f>N34-J34</f>
        <v>5</v>
      </c>
      <c r="E34" s="60">
        <f>L34-H34</f>
        <v>180</v>
      </c>
      <c r="F34" s="60">
        <f>O34-K34</f>
        <v>195</v>
      </c>
      <c r="G34" s="62">
        <f>1-E34/F34</f>
        <v>7.6923076923076872E-2</v>
      </c>
      <c r="H34" s="5">
        <v>10</v>
      </c>
      <c r="I34" s="6">
        <v>35</v>
      </c>
      <c r="J34" s="7">
        <v>0</v>
      </c>
      <c r="K34" s="8">
        <v>45</v>
      </c>
      <c r="L34" s="5">
        <v>190</v>
      </c>
      <c r="M34" s="6">
        <v>45</v>
      </c>
      <c r="N34" s="7">
        <v>5</v>
      </c>
      <c r="O34" s="8">
        <v>240</v>
      </c>
    </row>
    <row r="35" spans="1:15" x14ac:dyDescent="0.2">
      <c r="A35" s="2" t="s">
        <v>139</v>
      </c>
      <c r="B35" s="41" t="s">
        <v>140</v>
      </c>
      <c r="C35" s="60">
        <f>M35-I35</f>
        <v>10</v>
      </c>
      <c r="D35" s="60">
        <f>N35-J35</f>
        <v>0</v>
      </c>
      <c r="E35" s="60">
        <f>L35-H35</f>
        <v>170</v>
      </c>
      <c r="F35" s="60">
        <f>O35-K35</f>
        <v>180</v>
      </c>
      <c r="G35" s="62">
        <f>1-E35/F35</f>
        <v>5.555555555555558E-2</v>
      </c>
      <c r="H35" s="5">
        <v>0</v>
      </c>
      <c r="I35" s="6">
        <v>5</v>
      </c>
      <c r="J35" s="7">
        <v>0</v>
      </c>
      <c r="K35" s="8">
        <v>5</v>
      </c>
      <c r="L35" s="5">
        <v>170</v>
      </c>
      <c r="M35" s="6">
        <v>15</v>
      </c>
      <c r="N35" s="7">
        <v>0</v>
      </c>
      <c r="O35" s="8">
        <v>185</v>
      </c>
    </row>
    <row r="36" spans="1:15" x14ac:dyDescent="0.2">
      <c r="A36" s="2" t="s">
        <v>14</v>
      </c>
      <c r="B36" s="41" t="s">
        <v>15</v>
      </c>
      <c r="C36" s="60">
        <f>M36-I36</f>
        <v>15</v>
      </c>
      <c r="D36" s="60">
        <f>N36-J36</f>
        <v>5</v>
      </c>
      <c r="E36" s="60">
        <f>L36-H36</f>
        <v>155</v>
      </c>
      <c r="F36" s="60">
        <f>O36-K36</f>
        <v>175</v>
      </c>
      <c r="G36" s="62">
        <f>1-E36/F36</f>
        <v>0.11428571428571432</v>
      </c>
      <c r="H36" s="5">
        <v>90</v>
      </c>
      <c r="I36" s="6">
        <v>55</v>
      </c>
      <c r="J36" s="7">
        <v>5</v>
      </c>
      <c r="K36" s="8">
        <v>150</v>
      </c>
      <c r="L36" s="5">
        <v>245</v>
      </c>
      <c r="M36" s="6">
        <v>70</v>
      </c>
      <c r="N36" s="7">
        <v>10</v>
      </c>
      <c r="O36" s="8">
        <v>325</v>
      </c>
    </row>
    <row r="37" spans="1:15" x14ac:dyDescent="0.2">
      <c r="A37" s="2" t="s">
        <v>62</v>
      </c>
      <c r="B37" s="41" t="s">
        <v>63</v>
      </c>
      <c r="C37" s="60">
        <f>M37-I37</f>
        <v>50</v>
      </c>
      <c r="D37" s="60">
        <f>N37-J37</f>
        <v>0</v>
      </c>
      <c r="E37" s="60">
        <f>L37-H37</f>
        <v>100</v>
      </c>
      <c r="F37" s="60">
        <f>O37-K37</f>
        <v>150</v>
      </c>
      <c r="G37" s="62">
        <f>1-E37/F37</f>
        <v>0.33333333333333337</v>
      </c>
      <c r="H37" s="5">
        <v>10</v>
      </c>
      <c r="I37" s="6">
        <v>20</v>
      </c>
      <c r="J37" s="7">
        <v>0</v>
      </c>
      <c r="K37" s="8">
        <v>30</v>
      </c>
      <c r="L37" s="5">
        <v>110</v>
      </c>
      <c r="M37" s="6">
        <v>70</v>
      </c>
      <c r="N37" s="7">
        <v>0</v>
      </c>
      <c r="O37" s="8">
        <v>180</v>
      </c>
    </row>
    <row r="38" spans="1:15" x14ac:dyDescent="0.2">
      <c r="A38" s="2" t="s">
        <v>104</v>
      </c>
      <c r="B38" s="41" t="s">
        <v>105</v>
      </c>
      <c r="C38" s="60">
        <f>M38-I38</f>
        <v>15</v>
      </c>
      <c r="D38" s="60">
        <f>N38-J38</f>
        <v>5</v>
      </c>
      <c r="E38" s="60">
        <f>L38-H38</f>
        <v>115</v>
      </c>
      <c r="F38" s="60">
        <f>O38-K38</f>
        <v>135</v>
      </c>
      <c r="G38" s="62">
        <f>1-E38/F38</f>
        <v>0.14814814814814814</v>
      </c>
      <c r="H38" s="5">
        <v>15</v>
      </c>
      <c r="I38" s="6">
        <v>5</v>
      </c>
      <c r="J38" s="7">
        <v>10</v>
      </c>
      <c r="K38" s="8">
        <v>30</v>
      </c>
      <c r="L38" s="5">
        <v>130</v>
      </c>
      <c r="M38" s="6">
        <v>20</v>
      </c>
      <c r="N38" s="7">
        <v>15</v>
      </c>
      <c r="O38" s="8">
        <v>165</v>
      </c>
    </row>
    <row r="39" spans="1:15" x14ac:dyDescent="0.2">
      <c r="A39" s="2" t="s">
        <v>166</v>
      </c>
      <c r="B39" s="41" t="s">
        <v>167</v>
      </c>
      <c r="C39" s="60">
        <f>M39-I39</f>
        <v>10</v>
      </c>
      <c r="D39" s="60">
        <f>N39-J39</f>
        <v>5</v>
      </c>
      <c r="E39" s="60">
        <f>L39-H39</f>
        <v>105</v>
      </c>
      <c r="F39" s="60">
        <f>O39-K39</f>
        <v>120</v>
      </c>
      <c r="G39" s="62">
        <f>1-E39/F39</f>
        <v>0.125</v>
      </c>
      <c r="H39" s="5">
        <v>35</v>
      </c>
      <c r="I39" s="6">
        <v>15</v>
      </c>
      <c r="J39" s="7">
        <v>5</v>
      </c>
      <c r="K39" s="8">
        <v>55</v>
      </c>
      <c r="L39" s="5">
        <v>140</v>
      </c>
      <c r="M39" s="6">
        <v>25</v>
      </c>
      <c r="N39" s="7">
        <v>10</v>
      </c>
      <c r="O39" s="8">
        <v>175</v>
      </c>
    </row>
    <row r="40" spans="1:15" x14ac:dyDescent="0.2">
      <c r="A40" s="2" t="s">
        <v>55</v>
      </c>
      <c r="B40" s="41" t="s">
        <v>56</v>
      </c>
      <c r="C40" s="60">
        <f>M40-I40</f>
        <v>10</v>
      </c>
      <c r="D40" s="60">
        <f>N40-J40</f>
        <v>0</v>
      </c>
      <c r="E40" s="60">
        <f>L40-H40</f>
        <v>105</v>
      </c>
      <c r="F40" s="60">
        <f>O40-K40</f>
        <v>115</v>
      </c>
      <c r="G40" s="62">
        <f>1-E40/F40</f>
        <v>8.6956521739130488E-2</v>
      </c>
      <c r="H40" s="5">
        <v>30</v>
      </c>
      <c r="I40" s="6">
        <v>5</v>
      </c>
      <c r="J40" s="7">
        <v>0</v>
      </c>
      <c r="K40" s="8">
        <v>35</v>
      </c>
      <c r="L40" s="5">
        <v>135</v>
      </c>
      <c r="M40" s="6">
        <v>15</v>
      </c>
      <c r="N40" s="7">
        <v>0</v>
      </c>
      <c r="O40" s="8">
        <v>150</v>
      </c>
    </row>
    <row r="41" spans="1:15" x14ac:dyDescent="0.2">
      <c r="A41" s="2" t="s">
        <v>136</v>
      </c>
      <c r="B41" s="41" t="s">
        <v>195</v>
      </c>
      <c r="C41" s="60">
        <f>M41-I41</f>
        <v>25</v>
      </c>
      <c r="D41" s="60">
        <f>N41-J41</f>
        <v>20</v>
      </c>
      <c r="E41" s="60">
        <f>L41-H41</f>
        <v>70</v>
      </c>
      <c r="F41" s="60">
        <f>O41-K41</f>
        <v>115</v>
      </c>
      <c r="G41" s="62">
        <f>1-E41/F41</f>
        <v>0.39130434782608692</v>
      </c>
      <c r="H41" s="5">
        <v>15</v>
      </c>
      <c r="I41" s="6">
        <v>15</v>
      </c>
      <c r="J41" s="7">
        <v>15</v>
      </c>
      <c r="K41" s="8">
        <v>45</v>
      </c>
      <c r="L41" s="5">
        <v>85</v>
      </c>
      <c r="M41" s="6">
        <v>40</v>
      </c>
      <c r="N41" s="7">
        <v>35</v>
      </c>
      <c r="O41" s="8">
        <v>160</v>
      </c>
    </row>
    <row r="42" spans="1:15" x14ac:dyDescent="0.2">
      <c r="A42" s="2" t="s">
        <v>93</v>
      </c>
      <c r="B42" s="41" t="s">
        <v>94</v>
      </c>
      <c r="C42" s="60">
        <f>M42-I42</f>
        <v>15</v>
      </c>
      <c r="D42" s="60">
        <f>N42-J42</f>
        <v>25</v>
      </c>
      <c r="E42" s="60">
        <f>L42-H42</f>
        <v>70</v>
      </c>
      <c r="F42" s="60">
        <f>O42-K42</f>
        <v>110</v>
      </c>
      <c r="G42" s="62">
        <f>1-E42/F42</f>
        <v>0.36363636363636365</v>
      </c>
      <c r="H42" s="5">
        <v>20</v>
      </c>
      <c r="I42" s="6">
        <v>10</v>
      </c>
      <c r="J42" s="7">
        <v>10</v>
      </c>
      <c r="K42" s="8">
        <v>40</v>
      </c>
      <c r="L42" s="5">
        <v>90</v>
      </c>
      <c r="M42" s="6">
        <v>25</v>
      </c>
      <c r="N42" s="7">
        <v>35</v>
      </c>
      <c r="O42" s="8">
        <v>150</v>
      </c>
    </row>
    <row r="43" spans="1:15" x14ac:dyDescent="0.2">
      <c r="A43" s="2" t="s">
        <v>29</v>
      </c>
      <c r="B43" s="41" t="s">
        <v>194</v>
      </c>
      <c r="C43" s="60">
        <f>M43-I43</f>
        <v>0</v>
      </c>
      <c r="D43" s="60">
        <f>N43-J43</f>
        <v>5</v>
      </c>
      <c r="E43" s="60">
        <f>L43-H43</f>
        <v>100</v>
      </c>
      <c r="F43" s="60">
        <f>O43-K43</f>
        <v>105</v>
      </c>
      <c r="G43" s="62">
        <f>1-E43/F43</f>
        <v>4.7619047619047672E-2</v>
      </c>
      <c r="H43" s="5">
        <v>75</v>
      </c>
      <c r="I43" s="6">
        <v>15</v>
      </c>
      <c r="J43" s="7">
        <v>5</v>
      </c>
      <c r="K43" s="8">
        <v>95</v>
      </c>
      <c r="L43" s="5">
        <v>175</v>
      </c>
      <c r="M43" s="6">
        <v>15</v>
      </c>
      <c r="N43" s="7">
        <v>10</v>
      </c>
      <c r="O43" s="8">
        <v>200</v>
      </c>
    </row>
    <row r="44" spans="1:15" x14ac:dyDescent="0.2">
      <c r="A44" s="2" t="s">
        <v>16</v>
      </c>
      <c r="B44" s="41" t="s">
        <v>17</v>
      </c>
      <c r="C44" s="60">
        <f>M44-I44</f>
        <v>20</v>
      </c>
      <c r="D44" s="60">
        <f>N44-J44</f>
        <v>0</v>
      </c>
      <c r="E44" s="60">
        <f>L44-H44</f>
        <v>75</v>
      </c>
      <c r="F44" s="60">
        <f>O44-K44</f>
        <v>95</v>
      </c>
      <c r="G44" s="62">
        <f>1-E44/F44</f>
        <v>0.21052631578947367</v>
      </c>
      <c r="H44" s="5">
        <v>5</v>
      </c>
      <c r="I44" s="6">
        <v>0</v>
      </c>
      <c r="J44" s="7">
        <v>0</v>
      </c>
      <c r="K44" s="8">
        <v>5</v>
      </c>
      <c r="L44" s="5">
        <v>80</v>
      </c>
      <c r="M44" s="6">
        <v>20</v>
      </c>
      <c r="N44" s="7">
        <v>0</v>
      </c>
      <c r="O44" s="8">
        <v>100</v>
      </c>
    </row>
    <row r="45" spans="1:15" x14ac:dyDescent="0.2">
      <c r="A45" s="2" t="s">
        <v>79</v>
      </c>
      <c r="B45" s="41" t="s">
        <v>80</v>
      </c>
      <c r="C45" s="60">
        <f>M45-I45</f>
        <v>25</v>
      </c>
      <c r="D45" s="60">
        <f>N45-J45</f>
        <v>0</v>
      </c>
      <c r="E45" s="60">
        <f>L45-H45</f>
        <v>65</v>
      </c>
      <c r="F45" s="60">
        <f>O45-K45</f>
        <v>90</v>
      </c>
      <c r="G45" s="62">
        <f>1-E45/F45</f>
        <v>0.27777777777777779</v>
      </c>
      <c r="H45" s="5">
        <v>15</v>
      </c>
      <c r="I45" s="6">
        <v>15</v>
      </c>
      <c r="J45" s="7">
        <v>0</v>
      </c>
      <c r="K45" s="8">
        <v>30</v>
      </c>
      <c r="L45" s="5">
        <v>80</v>
      </c>
      <c r="M45" s="6">
        <v>40</v>
      </c>
      <c r="N45" s="7">
        <v>0</v>
      </c>
      <c r="O45" s="8">
        <v>120</v>
      </c>
    </row>
    <row r="46" spans="1:15" x14ac:dyDescent="0.2">
      <c r="A46" s="2" t="s">
        <v>168</v>
      </c>
      <c r="B46" s="41" t="s">
        <v>169</v>
      </c>
      <c r="C46" s="60">
        <f>M46-I46</f>
        <v>35</v>
      </c>
      <c r="D46" s="60">
        <f>N46-J46</f>
        <v>5</v>
      </c>
      <c r="E46" s="60">
        <f>L46-H46</f>
        <v>50</v>
      </c>
      <c r="F46" s="60">
        <f>O46-K46</f>
        <v>90</v>
      </c>
      <c r="G46" s="62">
        <f>1-E46/F46</f>
        <v>0.44444444444444442</v>
      </c>
      <c r="H46" s="5">
        <v>15</v>
      </c>
      <c r="I46" s="6">
        <v>5</v>
      </c>
      <c r="J46" s="7">
        <v>5</v>
      </c>
      <c r="K46" s="8">
        <v>25</v>
      </c>
      <c r="L46" s="5">
        <v>65</v>
      </c>
      <c r="M46" s="6">
        <v>40</v>
      </c>
      <c r="N46" s="7">
        <v>10</v>
      </c>
      <c r="O46" s="8">
        <v>115</v>
      </c>
    </row>
    <row r="47" spans="1:15" x14ac:dyDescent="0.2">
      <c r="A47" s="2" t="s">
        <v>64</v>
      </c>
      <c r="B47" s="41" t="s">
        <v>65</v>
      </c>
      <c r="C47" s="60">
        <f>M47-I47</f>
        <v>10</v>
      </c>
      <c r="D47" s="60">
        <f>N47-J47</f>
        <v>0</v>
      </c>
      <c r="E47" s="60">
        <f>L47-H47</f>
        <v>70</v>
      </c>
      <c r="F47" s="60">
        <f>O47-K47</f>
        <v>80</v>
      </c>
      <c r="G47" s="62">
        <f>1-E47/F47</f>
        <v>0.125</v>
      </c>
      <c r="H47" s="5">
        <v>15</v>
      </c>
      <c r="I47" s="6">
        <v>0</v>
      </c>
      <c r="J47" s="7">
        <v>0</v>
      </c>
      <c r="K47" s="8">
        <v>15</v>
      </c>
      <c r="L47" s="5">
        <v>85</v>
      </c>
      <c r="M47" s="6">
        <v>10</v>
      </c>
      <c r="N47" s="7">
        <v>0</v>
      </c>
      <c r="O47" s="8">
        <v>95</v>
      </c>
    </row>
    <row r="48" spans="1:15" x14ac:dyDescent="0.2">
      <c r="A48" s="2" t="s">
        <v>21</v>
      </c>
      <c r="B48" s="41" t="s">
        <v>197</v>
      </c>
      <c r="C48" s="60">
        <f>M48-I48</f>
        <v>5</v>
      </c>
      <c r="D48" s="60">
        <f>N48-J48</f>
        <v>0</v>
      </c>
      <c r="E48" s="60">
        <f>L48-H48</f>
        <v>70</v>
      </c>
      <c r="F48" s="60">
        <f>O48-K48</f>
        <v>75</v>
      </c>
      <c r="G48" s="62">
        <f>1-E48/F48</f>
        <v>6.6666666666666652E-2</v>
      </c>
      <c r="H48" s="5">
        <v>40</v>
      </c>
      <c r="I48" s="6">
        <v>20</v>
      </c>
      <c r="J48" s="7">
        <v>0</v>
      </c>
      <c r="K48" s="8">
        <v>60</v>
      </c>
      <c r="L48" s="5">
        <v>110</v>
      </c>
      <c r="M48" s="6">
        <v>25</v>
      </c>
      <c r="N48" s="7">
        <v>0</v>
      </c>
      <c r="O48" s="8">
        <v>135</v>
      </c>
    </row>
    <row r="49" spans="1:15" x14ac:dyDescent="0.2">
      <c r="A49" s="2" t="s">
        <v>162</v>
      </c>
      <c r="B49" s="41" t="s">
        <v>163</v>
      </c>
      <c r="C49" s="60">
        <f>M49-I49</f>
        <v>10</v>
      </c>
      <c r="D49" s="60">
        <f>N49-J49</f>
        <v>0</v>
      </c>
      <c r="E49" s="60">
        <f>L49-H49</f>
        <v>65</v>
      </c>
      <c r="F49" s="60">
        <f>O49-K49</f>
        <v>75</v>
      </c>
      <c r="G49" s="62">
        <f>1-E49/F49</f>
        <v>0.1333333333333333</v>
      </c>
      <c r="H49" s="5">
        <v>5</v>
      </c>
      <c r="I49" s="6">
        <v>0</v>
      </c>
      <c r="J49" s="7">
        <v>0</v>
      </c>
      <c r="K49" s="8">
        <v>5</v>
      </c>
      <c r="L49" s="5">
        <v>70</v>
      </c>
      <c r="M49" s="6">
        <v>10</v>
      </c>
      <c r="N49" s="7">
        <v>0</v>
      </c>
      <c r="O49" s="8">
        <v>80</v>
      </c>
    </row>
    <row r="50" spans="1:15" x14ac:dyDescent="0.2">
      <c r="A50" s="2" t="s">
        <v>137</v>
      </c>
      <c r="B50" s="41" t="s">
        <v>196</v>
      </c>
      <c r="C50" s="60">
        <f>M50-I50</f>
        <v>0</v>
      </c>
      <c r="D50" s="60">
        <f>N50-J50</f>
        <v>0</v>
      </c>
      <c r="E50" s="60">
        <f>L50-H50</f>
        <v>65</v>
      </c>
      <c r="F50" s="60">
        <f>O50-K50</f>
        <v>65</v>
      </c>
      <c r="G50" s="62">
        <f>1-E50/F50</f>
        <v>0</v>
      </c>
      <c r="H50" s="5">
        <v>0</v>
      </c>
      <c r="I50" s="6">
        <v>0</v>
      </c>
      <c r="J50" s="7">
        <v>0</v>
      </c>
      <c r="K50" s="8">
        <v>0</v>
      </c>
      <c r="L50" s="5">
        <v>65</v>
      </c>
      <c r="M50" s="6">
        <v>0</v>
      </c>
      <c r="N50" s="7">
        <v>0</v>
      </c>
      <c r="O50" s="8">
        <v>65</v>
      </c>
    </row>
    <row r="51" spans="1:15" x14ac:dyDescent="0.2">
      <c r="A51" s="2" t="s">
        <v>43</v>
      </c>
      <c r="B51" s="41" t="s">
        <v>44</v>
      </c>
      <c r="C51" s="60">
        <f>M51-I51</f>
        <v>5</v>
      </c>
      <c r="D51" s="60">
        <f>N51-J51</f>
        <v>15</v>
      </c>
      <c r="E51" s="60">
        <f>L51-H51</f>
        <v>35</v>
      </c>
      <c r="F51" s="60">
        <f>O51-K51</f>
        <v>55</v>
      </c>
      <c r="G51" s="62">
        <f>1-E51/F51</f>
        <v>0.36363636363636365</v>
      </c>
      <c r="H51" s="5">
        <v>10</v>
      </c>
      <c r="I51" s="6">
        <v>0</v>
      </c>
      <c r="J51" s="7">
        <v>5</v>
      </c>
      <c r="K51" s="8">
        <v>15</v>
      </c>
      <c r="L51" s="5">
        <v>45</v>
      </c>
      <c r="M51" s="6">
        <v>5</v>
      </c>
      <c r="N51" s="7">
        <v>20</v>
      </c>
      <c r="O51" s="8">
        <v>70</v>
      </c>
    </row>
    <row r="52" spans="1:15" x14ac:dyDescent="0.2">
      <c r="A52" s="2" t="s">
        <v>114</v>
      </c>
      <c r="B52" s="41" t="s">
        <v>115</v>
      </c>
      <c r="C52" s="60">
        <f>M52-I52</f>
        <v>5</v>
      </c>
      <c r="D52" s="60">
        <f>N52-J52</f>
        <v>5</v>
      </c>
      <c r="E52" s="60">
        <f>L52-H52</f>
        <v>40</v>
      </c>
      <c r="F52" s="60">
        <f>O52-K52</f>
        <v>50</v>
      </c>
      <c r="G52" s="62">
        <f>1-E52/F52</f>
        <v>0.19999999999999996</v>
      </c>
      <c r="H52" s="5">
        <v>10</v>
      </c>
      <c r="I52" s="6">
        <v>5</v>
      </c>
      <c r="J52" s="7">
        <v>0</v>
      </c>
      <c r="K52" s="8">
        <v>15</v>
      </c>
      <c r="L52" s="5">
        <v>50</v>
      </c>
      <c r="M52" s="6">
        <v>10</v>
      </c>
      <c r="N52" s="7">
        <v>5</v>
      </c>
      <c r="O52" s="8">
        <v>65</v>
      </c>
    </row>
    <row r="53" spans="1:15" x14ac:dyDescent="0.2">
      <c r="A53" s="2" t="s">
        <v>158</v>
      </c>
      <c r="B53" s="41" t="s">
        <v>159</v>
      </c>
      <c r="C53" s="60">
        <f>M53-I53</f>
        <v>5</v>
      </c>
      <c r="D53" s="60">
        <f>N53-J53</f>
        <v>0</v>
      </c>
      <c r="E53" s="60">
        <f>L53-H53</f>
        <v>45</v>
      </c>
      <c r="F53" s="60">
        <f>O53-K53</f>
        <v>50</v>
      </c>
      <c r="G53" s="62">
        <f>1-E53/F53</f>
        <v>9.9999999999999978E-2</v>
      </c>
      <c r="H53" s="5">
        <v>5</v>
      </c>
      <c r="I53" s="6">
        <v>0</v>
      </c>
      <c r="J53" s="7">
        <v>0</v>
      </c>
      <c r="K53" s="8">
        <v>5</v>
      </c>
      <c r="L53" s="5">
        <v>50</v>
      </c>
      <c r="M53" s="6">
        <v>5</v>
      </c>
      <c r="N53" s="7">
        <v>0</v>
      </c>
      <c r="O53" s="8">
        <v>55</v>
      </c>
    </row>
    <row r="54" spans="1:15" x14ac:dyDescent="0.2">
      <c r="A54" s="2" t="s">
        <v>31</v>
      </c>
      <c r="B54" s="41" t="s">
        <v>32</v>
      </c>
      <c r="C54" s="60">
        <f>M54-I54</f>
        <v>5</v>
      </c>
      <c r="D54" s="60">
        <f>N54-J54</f>
        <v>0</v>
      </c>
      <c r="E54" s="60">
        <f>L54-H54</f>
        <v>40</v>
      </c>
      <c r="F54" s="60">
        <f>O54-K54</f>
        <v>45</v>
      </c>
      <c r="G54" s="62">
        <f>1-E54/F54</f>
        <v>0.11111111111111116</v>
      </c>
      <c r="H54" s="5">
        <v>5</v>
      </c>
      <c r="I54" s="6">
        <v>0</v>
      </c>
      <c r="J54" s="7">
        <v>0</v>
      </c>
      <c r="K54" s="8">
        <v>5</v>
      </c>
      <c r="L54" s="5">
        <v>45</v>
      </c>
      <c r="M54" s="6">
        <v>5</v>
      </c>
      <c r="N54" s="7">
        <v>0</v>
      </c>
      <c r="O54" s="8">
        <v>50</v>
      </c>
    </row>
    <row r="55" spans="1:15" x14ac:dyDescent="0.2">
      <c r="A55" s="2" t="s">
        <v>45</v>
      </c>
      <c r="B55" s="41" t="s">
        <v>46</v>
      </c>
      <c r="C55" s="60">
        <f>M55-I55</f>
        <v>5</v>
      </c>
      <c r="D55" s="60">
        <f>N55-J55</f>
        <v>0</v>
      </c>
      <c r="E55" s="60">
        <f>L55-H55</f>
        <v>40</v>
      </c>
      <c r="F55" s="60">
        <f>O55-K55</f>
        <v>45</v>
      </c>
      <c r="G55" s="62">
        <f>1-E55/F55</f>
        <v>0.11111111111111116</v>
      </c>
      <c r="H55" s="5">
        <v>10</v>
      </c>
      <c r="I55" s="6">
        <v>10</v>
      </c>
      <c r="J55" s="7">
        <v>0</v>
      </c>
      <c r="K55" s="8">
        <v>20</v>
      </c>
      <c r="L55" s="5">
        <v>50</v>
      </c>
      <c r="M55" s="6">
        <v>15</v>
      </c>
      <c r="N55" s="7">
        <v>0</v>
      </c>
      <c r="O55" s="8">
        <v>65</v>
      </c>
    </row>
    <row r="56" spans="1:15" hidden="1" x14ac:dyDescent="0.2">
      <c r="A56" s="2" t="s">
        <v>98</v>
      </c>
      <c r="B56" s="41" t="s">
        <v>99</v>
      </c>
      <c r="C56" s="3">
        <f>M56-I56</f>
        <v>0</v>
      </c>
      <c r="D56" s="3">
        <f>N56-J56</f>
        <v>0</v>
      </c>
      <c r="E56" s="3">
        <f>L56-H56</f>
        <v>0</v>
      </c>
      <c r="F56" s="3">
        <f>O56-K56</f>
        <v>0</v>
      </c>
      <c r="G56" s="4"/>
      <c r="H56" s="5">
        <v>5</v>
      </c>
      <c r="I56" s="6">
        <v>0</v>
      </c>
      <c r="J56" s="7">
        <v>0</v>
      </c>
      <c r="K56" s="8">
        <v>5</v>
      </c>
      <c r="L56" s="5">
        <v>5</v>
      </c>
      <c r="M56" s="6">
        <v>0</v>
      </c>
      <c r="N56" s="7">
        <v>0</v>
      </c>
      <c r="O56" s="8">
        <v>5</v>
      </c>
    </row>
    <row r="57" spans="1:15" x14ac:dyDescent="0.2">
      <c r="A57" s="2" t="s">
        <v>66</v>
      </c>
      <c r="B57" s="41" t="s">
        <v>67</v>
      </c>
      <c r="C57" s="60">
        <f>M57-I57</f>
        <v>5</v>
      </c>
      <c r="D57" s="60">
        <f>N57-J57</f>
        <v>0</v>
      </c>
      <c r="E57" s="60">
        <f>L57-H57</f>
        <v>40</v>
      </c>
      <c r="F57" s="60">
        <f>O57-K57</f>
        <v>45</v>
      </c>
      <c r="G57" s="62">
        <f>1-E57/F57</f>
        <v>0.11111111111111116</v>
      </c>
      <c r="H57" s="5">
        <v>5</v>
      </c>
      <c r="I57" s="6">
        <v>5</v>
      </c>
      <c r="J57" s="7">
        <v>0</v>
      </c>
      <c r="K57" s="8">
        <v>10</v>
      </c>
      <c r="L57" s="5">
        <v>45</v>
      </c>
      <c r="M57" s="6">
        <v>10</v>
      </c>
      <c r="N57" s="7">
        <v>0</v>
      </c>
      <c r="O57" s="8">
        <v>55</v>
      </c>
    </row>
    <row r="58" spans="1:15" x14ac:dyDescent="0.2">
      <c r="A58" s="2" t="s">
        <v>83</v>
      </c>
      <c r="B58" s="41" t="s">
        <v>84</v>
      </c>
      <c r="C58" s="60">
        <f>M58-I58</f>
        <v>0</v>
      </c>
      <c r="D58" s="60">
        <f>N58-J58</f>
        <v>0</v>
      </c>
      <c r="E58" s="60">
        <f>L58-H58</f>
        <v>45</v>
      </c>
      <c r="F58" s="60">
        <f>O58-K58</f>
        <v>45</v>
      </c>
      <c r="G58" s="62">
        <f>1-E58/F58</f>
        <v>0</v>
      </c>
      <c r="H58" s="5">
        <v>20</v>
      </c>
      <c r="I58" s="6">
        <v>10</v>
      </c>
      <c r="J58" s="7">
        <v>5</v>
      </c>
      <c r="K58" s="8">
        <v>35</v>
      </c>
      <c r="L58" s="5">
        <v>65</v>
      </c>
      <c r="M58" s="6">
        <v>10</v>
      </c>
      <c r="N58" s="7">
        <v>5</v>
      </c>
      <c r="O58" s="8">
        <v>80</v>
      </c>
    </row>
    <row r="59" spans="1:15" x14ac:dyDescent="0.2">
      <c r="A59" s="2" t="s">
        <v>33</v>
      </c>
      <c r="B59" s="41" t="s">
        <v>34</v>
      </c>
      <c r="C59" s="60">
        <f>M59-I59</f>
        <v>25</v>
      </c>
      <c r="D59" s="60">
        <f>N59-J59</f>
        <v>0</v>
      </c>
      <c r="E59" s="60">
        <f>L59-H59</f>
        <v>15</v>
      </c>
      <c r="F59" s="60">
        <f>O59-K59</f>
        <v>40</v>
      </c>
      <c r="G59" s="62">
        <f>1-E59/F59</f>
        <v>0.625</v>
      </c>
      <c r="H59" s="5">
        <v>5</v>
      </c>
      <c r="I59" s="6">
        <v>20</v>
      </c>
      <c r="J59" s="7">
        <v>0</v>
      </c>
      <c r="K59" s="8">
        <v>25</v>
      </c>
      <c r="L59" s="5">
        <v>20</v>
      </c>
      <c r="M59" s="6">
        <v>45</v>
      </c>
      <c r="N59" s="7">
        <v>0</v>
      </c>
      <c r="O59" s="8">
        <v>65</v>
      </c>
    </row>
    <row r="60" spans="1:15" x14ac:dyDescent="0.2">
      <c r="A60" s="2" t="s">
        <v>77</v>
      </c>
      <c r="B60" s="41" t="s">
        <v>78</v>
      </c>
      <c r="C60" s="60">
        <f>M60-I60</f>
        <v>0</v>
      </c>
      <c r="D60" s="60">
        <f>N60-J60</f>
        <v>5</v>
      </c>
      <c r="E60" s="60">
        <f>L60-H60</f>
        <v>35</v>
      </c>
      <c r="F60" s="60">
        <f>O60-K60</f>
        <v>40</v>
      </c>
      <c r="G60" s="62">
        <f>1-E60/F60</f>
        <v>0.125</v>
      </c>
      <c r="H60" s="5">
        <v>5</v>
      </c>
      <c r="I60" s="6">
        <v>0</v>
      </c>
      <c r="J60" s="7">
        <v>0</v>
      </c>
      <c r="K60" s="8">
        <v>5</v>
      </c>
      <c r="L60" s="5">
        <v>40</v>
      </c>
      <c r="M60" s="6">
        <v>0</v>
      </c>
      <c r="N60" s="7">
        <v>5</v>
      </c>
      <c r="O60" s="8">
        <v>45</v>
      </c>
    </row>
    <row r="61" spans="1:15" x14ac:dyDescent="0.2">
      <c r="A61" s="2" t="s">
        <v>4</v>
      </c>
      <c r="B61" s="41" t="s">
        <v>128</v>
      </c>
      <c r="C61" s="60">
        <f>M61-I61</f>
        <v>30</v>
      </c>
      <c r="D61" s="60">
        <f>N61-J61</f>
        <v>0</v>
      </c>
      <c r="E61" s="60">
        <f>L61-H61</f>
        <v>10</v>
      </c>
      <c r="F61" s="60">
        <f>O61-K61</f>
        <v>40</v>
      </c>
      <c r="G61" s="62">
        <f>1-E61/F61</f>
        <v>0.75</v>
      </c>
      <c r="H61" s="5">
        <v>5</v>
      </c>
      <c r="I61" s="6">
        <v>20</v>
      </c>
      <c r="J61" s="7">
        <v>5</v>
      </c>
      <c r="K61" s="8">
        <v>30</v>
      </c>
      <c r="L61" s="5">
        <v>15</v>
      </c>
      <c r="M61" s="6">
        <v>50</v>
      </c>
      <c r="N61" s="7">
        <v>5</v>
      </c>
      <c r="O61" s="8">
        <v>70</v>
      </c>
    </row>
    <row r="62" spans="1:15" x14ac:dyDescent="0.2">
      <c r="A62" s="2" t="s">
        <v>122</v>
      </c>
      <c r="B62" s="41" t="s">
        <v>201</v>
      </c>
      <c r="C62" s="60">
        <f>M62-I62</f>
        <v>0</v>
      </c>
      <c r="D62" s="60">
        <f>N62-J62</f>
        <v>0</v>
      </c>
      <c r="E62" s="60">
        <f>L62-H62</f>
        <v>35</v>
      </c>
      <c r="F62" s="60">
        <f>O62-K62</f>
        <v>35</v>
      </c>
      <c r="G62" s="62">
        <f>1-E62/F62</f>
        <v>0</v>
      </c>
      <c r="H62" s="5">
        <v>0</v>
      </c>
      <c r="I62" s="6">
        <v>0</v>
      </c>
      <c r="J62" s="7">
        <v>0</v>
      </c>
      <c r="K62" s="8">
        <v>0</v>
      </c>
      <c r="L62" s="5">
        <v>35</v>
      </c>
      <c r="M62" s="6">
        <v>0</v>
      </c>
      <c r="N62" s="7">
        <v>0</v>
      </c>
      <c r="O62" s="8">
        <v>35</v>
      </c>
    </row>
    <row r="63" spans="1:15" x14ac:dyDescent="0.2">
      <c r="A63" s="2" t="s">
        <v>49</v>
      </c>
      <c r="B63" s="41" t="s">
        <v>50</v>
      </c>
      <c r="C63" s="60">
        <f>M63-I63</f>
        <v>10</v>
      </c>
      <c r="D63" s="60">
        <f>N63-J63</f>
        <v>0</v>
      </c>
      <c r="E63" s="60">
        <f>L63-H63</f>
        <v>20</v>
      </c>
      <c r="F63" s="60">
        <f>O63-K63</f>
        <v>30</v>
      </c>
      <c r="G63" s="62">
        <f>1-E63/F63</f>
        <v>0.33333333333333337</v>
      </c>
      <c r="H63" s="5">
        <v>5</v>
      </c>
      <c r="I63" s="6">
        <v>0</v>
      </c>
      <c r="J63" s="7">
        <v>0</v>
      </c>
      <c r="K63" s="8">
        <v>5</v>
      </c>
      <c r="L63" s="5">
        <v>25</v>
      </c>
      <c r="M63" s="6">
        <v>10</v>
      </c>
      <c r="N63" s="7">
        <v>0</v>
      </c>
      <c r="O63" s="8">
        <v>35</v>
      </c>
    </row>
    <row r="64" spans="1:15" x14ac:dyDescent="0.2">
      <c r="A64" s="2" t="s">
        <v>72</v>
      </c>
      <c r="B64" s="41" t="s">
        <v>199</v>
      </c>
      <c r="C64" s="60">
        <f>M64-I64</f>
        <v>0</v>
      </c>
      <c r="D64" s="60">
        <f>N64-J64</f>
        <v>0</v>
      </c>
      <c r="E64" s="60">
        <f>L64-H64</f>
        <v>30</v>
      </c>
      <c r="F64" s="60">
        <f>O64-K64</f>
        <v>30</v>
      </c>
      <c r="G64" s="62">
        <f>1-E64/F64</f>
        <v>0</v>
      </c>
      <c r="H64" s="5">
        <v>5</v>
      </c>
      <c r="I64" s="6">
        <v>20</v>
      </c>
      <c r="J64" s="7">
        <v>0</v>
      </c>
      <c r="K64" s="8">
        <v>25</v>
      </c>
      <c r="L64" s="5">
        <v>35</v>
      </c>
      <c r="M64" s="6">
        <v>20</v>
      </c>
      <c r="N64" s="7">
        <v>0</v>
      </c>
      <c r="O64" s="8">
        <v>55</v>
      </c>
    </row>
    <row r="65" spans="1:15" x14ac:dyDescent="0.2">
      <c r="A65" s="2" t="s">
        <v>37</v>
      </c>
      <c r="B65" s="41" t="s">
        <v>38</v>
      </c>
      <c r="C65" s="60">
        <f>M65-I65</f>
        <v>5</v>
      </c>
      <c r="D65" s="60">
        <f>N65-J65</f>
        <v>0</v>
      </c>
      <c r="E65" s="60">
        <f>L65-H65</f>
        <v>20</v>
      </c>
      <c r="F65" s="60">
        <f>O65-K65</f>
        <v>25</v>
      </c>
      <c r="G65" s="62">
        <f>1-E65/F65</f>
        <v>0.19999999999999996</v>
      </c>
      <c r="H65" s="5">
        <v>0</v>
      </c>
      <c r="I65" s="6">
        <v>0</v>
      </c>
      <c r="J65" s="7">
        <v>0</v>
      </c>
      <c r="K65" s="8">
        <v>0</v>
      </c>
      <c r="L65" s="5">
        <v>20</v>
      </c>
      <c r="M65" s="6">
        <v>5</v>
      </c>
      <c r="N65" s="7">
        <v>0</v>
      </c>
      <c r="O65" s="8">
        <v>25</v>
      </c>
    </row>
    <row r="66" spans="1:15" x14ac:dyDescent="0.2">
      <c r="A66" s="2" t="s">
        <v>51</v>
      </c>
      <c r="B66" s="41" t="s">
        <v>52</v>
      </c>
      <c r="C66" s="60">
        <f>M66-I66</f>
        <v>5</v>
      </c>
      <c r="D66" s="60">
        <f>N66-J66</f>
        <v>5</v>
      </c>
      <c r="E66" s="60">
        <f>L66-H66</f>
        <v>15</v>
      </c>
      <c r="F66" s="60">
        <f>O66-K66</f>
        <v>25</v>
      </c>
      <c r="G66" s="62">
        <f>1-E66/F66</f>
        <v>0.4</v>
      </c>
      <c r="H66" s="5">
        <v>0</v>
      </c>
      <c r="I66" s="6">
        <v>10</v>
      </c>
      <c r="J66" s="7">
        <v>0</v>
      </c>
      <c r="K66" s="8">
        <v>10</v>
      </c>
      <c r="L66" s="5">
        <v>15</v>
      </c>
      <c r="M66" s="6">
        <v>15</v>
      </c>
      <c r="N66" s="7">
        <v>5</v>
      </c>
      <c r="O66" s="8">
        <v>35</v>
      </c>
    </row>
    <row r="67" spans="1:15" x14ac:dyDescent="0.2">
      <c r="A67" s="2" t="s">
        <v>96</v>
      </c>
      <c r="B67" s="41" t="s">
        <v>97</v>
      </c>
      <c r="C67" s="60">
        <f>M67-I67</f>
        <v>0</v>
      </c>
      <c r="D67" s="60">
        <f>N67-J67</f>
        <v>5</v>
      </c>
      <c r="E67" s="60">
        <f>L67-H67</f>
        <v>20</v>
      </c>
      <c r="F67" s="60">
        <f>O67-K67</f>
        <v>25</v>
      </c>
      <c r="G67" s="62">
        <f>1-E67/F67</f>
        <v>0.19999999999999996</v>
      </c>
      <c r="H67" s="5">
        <v>5</v>
      </c>
      <c r="I67" s="6">
        <v>0</v>
      </c>
      <c r="J67" s="7">
        <v>0</v>
      </c>
      <c r="K67" s="8">
        <v>5</v>
      </c>
      <c r="L67" s="5">
        <v>25</v>
      </c>
      <c r="M67" s="6">
        <v>0</v>
      </c>
      <c r="N67" s="7">
        <v>5</v>
      </c>
      <c r="O67" s="8">
        <v>30</v>
      </c>
    </row>
    <row r="68" spans="1:15" x14ac:dyDescent="0.2">
      <c r="A68" s="2" t="s">
        <v>116</v>
      </c>
      <c r="B68" s="41" t="s">
        <v>200</v>
      </c>
      <c r="C68" s="60">
        <f>M68-I68</f>
        <v>0</v>
      </c>
      <c r="D68" s="60">
        <f>N68-J68</f>
        <v>0</v>
      </c>
      <c r="E68" s="60">
        <f>L68-H68</f>
        <v>25</v>
      </c>
      <c r="F68" s="60">
        <f>O68-K68</f>
        <v>25</v>
      </c>
      <c r="G68" s="62">
        <f>1-E68/F68</f>
        <v>0</v>
      </c>
      <c r="H68" s="5">
        <v>20</v>
      </c>
      <c r="I68" s="6">
        <v>0</v>
      </c>
      <c r="J68" s="7">
        <v>0</v>
      </c>
      <c r="K68" s="8">
        <v>20</v>
      </c>
      <c r="L68" s="5">
        <v>45</v>
      </c>
      <c r="M68" s="6">
        <v>0</v>
      </c>
      <c r="N68" s="7">
        <v>0</v>
      </c>
      <c r="O68" s="8">
        <v>45</v>
      </c>
    </row>
    <row r="69" spans="1:15" x14ac:dyDescent="0.2">
      <c r="A69" s="2" t="s">
        <v>131</v>
      </c>
      <c r="B69" s="41" t="s">
        <v>202</v>
      </c>
      <c r="C69" s="60">
        <f>M69-I69</f>
        <v>0</v>
      </c>
      <c r="D69" s="60">
        <f>N69-J69</f>
        <v>5</v>
      </c>
      <c r="E69" s="60">
        <f>L69-H69</f>
        <v>20</v>
      </c>
      <c r="F69" s="60">
        <f>O69-K69</f>
        <v>25</v>
      </c>
      <c r="G69" s="62">
        <f>1-E69/F69</f>
        <v>0.19999999999999996</v>
      </c>
      <c r="H69" s="5">
        <v>5</v>
      </c>
      <c r="I69" s="6">
        <v>0</v>
      </c>
      <c r="J69" s="7">
        <v>5</v>
      </c>
      <c r="K69" s="8">
        <v>10</v>
      </c>
      <c r="L69" s="5">
        <v>25</v>
      </c>
      <c r="M69" s="6">
        <v>0</v>
      </c>
      <c r="N69" s="7">
        <v>10</v>
      </c>
      <c r="O69" s="8">
        <v>35</v>
      </c>
    </row>
    <row r="70" spans="1:15" hidden="1" x14ac:dyDescent="0.2">
      <c r="A70" s="2" t="s">
        <v>123</v>
      </c>
      <c r="B70" s="41" t="s">
        <v>124</v>
      </c>
      <c r="C70" s="3">
        <f>M70-I70</f>
        <v>0</v>
      </c>
      <c r="D70" s="3">
        <f>N70-J70</f>
        <v>0</v>
      </c>
      <c r="E70" s="3">
        <f>L70-H70</f>
        <v>0</v>
      </c>
      <c r="F70" s="3">
        <f>O70-K70</f>
        <v>0</v>
      </c>
      <c r="G70" s="4"/>
      <c r="H70" s="5">
        <v>5</v>
      </c>
      <c r="I70" s="6">
        <v>5</v>
      </c>
      <c r="J70" s="7">
        <v>0</v>
      </c>
      <c r="K70" s="8">
        <v>10</v>
      </c>
      <c r="L70" s="5">
        <v>5</v>
      </c>
      <c r="M70" s="6">
        <v>5</v>
      </c>
      <c r="N70" s="7">
        <v>0</v>
      </c>
      <c r="O70" s="8">
        <v>10</v>
      </c>
    </row>
    <row r="71" spans="1:15" hidden="1" x14ac:dyDescent="0.2">
      <c r="A71" s="2" t="s">
        <v>125</v>
      </c>
      <c r="B71" s="41" t="s">
        <v>220</v>
      </c>
      <c r="C71" s="3">
        <f>M71-I71</f>
        <v>0</v>
      </c>
      <c r="D71" s="3">
        <f>N71-J71</f>
        <v>0</v>
      </c>
      <c r="E71" s="3">
        <f>L71-H71</f>
        <v>0</v>
      </c>
      <c r="F71" s="3">
        <f>O71-K71</f>
        <v>0</v>
      </c>
      <c r="G71" s="4"/>
      <c r="H71" s="5">
        <v>5</v>
      </c>
      <c r="I71" s="6">
        <v>0</v>
      </c>
      <c r="J71" s="7">
        <v>0</v>
      </c>
      <c r="K71" s="8">
        <v>5</v>
      </c>
      <c r="L71" s="5">
        <v>5</v>
      </c>
      <c r="M71" s="6">
        <v>0</v>
      </c>
      <c r="N71" s="7">
        <v>0</v>
      </c>
      <c r="O71" s="8">
        <v>5</v>
      </c>
    </row>
    <row r="72" spans="1:15" x14ac:dyDescent="0.2">
      <c r="A72" s="2" t="s">
        <v>134</v>
      </c>
      <c r="B72" s="41" t="s">
        <v>135</v>
      </c>
      <c r="C72" s="60">
        <f>M72-I72</f>
        <v>10</v>
      </c>
      <c r="D72" s="60">
        <f>N72-J72</f>
        <v>0</v>
      </c>
      <c r="E72" s="60">
        <f>L72-H72</f>
        <v>15</v>
      </c>
      <c r="F72" s="60">
        <f>O72-K72</f>
        <v>25</v>
      </c>
      <c r="G72" s="62">
        <f>1-E72/F72</f>
        <v>0.4</v>
      </c>
      <c r="H72" s="5">
        <v>5</v>
      </c>
      <c r="I72" s="6">
        <v>15</v>
      </c>
      <c r="J72" s="7">
        <v>0</v>
      </c>
      <c r="K72" s="8">
        <v>20</v>
      </c>
      <c r="L72" s="5">
        <v>20</v>
      </c>
      <c r="M72" s="6">
        <v>25</v>
      </c>
      <c r="N72" s="7">
        <v>0</v>
      </c>
      <c r="O72" s="8">
        <v>45</v>
      </c>
    </row>
    <row r="73" spans="1:15" x14ac:dyDescent="0.2">
      <c r="A73" s="2" t="s">
        <v>143</v>
      </c>
      <c r="B73" s="41" t="s">
        <v>144</v>
      </c>
      <c r="C73" s="60">
        <f>M73-I73</f>
        <v>0</v>
      </c>
      <c r="D73" s="60">
        <f>N73-J73</f>
        <v>0</v>
      </c>
      <c r="E73" s="60">
        <f>L73-H73</f>
        <v>25</v>
      </c>
      <c r="F73" s="60">
        <f>O73-K73</f>
        <v>25</v>
      </c>
      <c r="G73" s="62">
        <f>1-E73/F73</f>
        <v>0</v>
      </c>
      <c r="H73" s="5">
        <v>0</v>
      </c>
      <c r="I73" s="6">
        <v>10</v>
      </c>
      <c r="J73" s="7">
        <v>0</v>
      </c>
      <c r="K73" s="8">
        <v>10</v>
      </c>
      <c r="L73" s="5">
        <v>25</v>
      </c>
      <c r="M73" s="6">
        <v>10</v>
      </c>
      <c r="N73" s="7">
        <v>0</v>
      </c>
      <c r="O73" s="8">
        <v>35</v>
      </c>
    </row>
    <row r="74" spans="1:15" x14ac:dyDescent="0.2">
      <c r="A74" s="2" t="s">
        <v>172</v>
      </c>
      <c r="B74" s="41" t="s">
        <v>198</v>
      </c>
      <c r="C74" s="60">
        <f>M74-I74</f>
        <v>0</v>
      </c>
      <c r="D74" s="60">
        <f>N74-J74</f>
        <v>20</v>
      </c>
      <c r="E74" s="60">
        <f>L74-H74</f>
        <v>5</v>
      </c>
      <c r="F74" s="60">
        <f>O74-K74</f>
        <v>25</v>
      </c>
      <c r="G74" s="62">
        <f>1-E74/F74</f>
        <v>0.8</v>
      </c>
      <c r="H74" s="5">
        <v>0</v>
      </c>
      <c r="I74" s="6">
        <v>5</v>
      </c>
      <c r="J74" s="7">
        <v>20</v>
      </c>
      <c r="K74" s="8">
        <v>25</v>
      </c>
      <c r="L74" s="5">
        <v>5</v>
      </c>
      <c r="M74" s="6">
        <v>5</v>
      </c>
      <c r="N74" s="7">
        <v>40</v>
      </c>
      <c r="O74" s="8">
        <v>50</v>
      </c>
    </row>
    <row r="75" spans="1:15" x14ac:dyDescent="0.2">
      <c r="A75" s="2" t="s">
        <v>35</v>
      </c>
      <c r="B75" s="41" t="s">
        <v>203</v>
      </c>
      <c r="C75" s="60">
        <f>M75-I75</f>
        <v>0</v>
      </c>
      <c r="D75" s="60">
        <f>N75-J75</f>
        <v>0</v>
      </c>
      <c r="E75" s="60">
        <f>L75-H75</f>
        <v>20</v>
      </c>
      <c r="F75" s="60">
        <f>O75-K75</f>
        <v>20</v>
      </c>
      <c r="G75" s="62">
        <f>1-E75/F75</f>
        <v>0</v>
      </c>
      <c r="H75" s="5">
        <v>5</v>
      </c>
      <c r="I75" s="6">
        <v>0</v>
      </c>
      <c r="J75" s="7">
        <v>0</v>
      </c>
      <c r="K75" s="8">
        <v>5</v>
      </c>
      <c r="L75" s="5">
        <v>25</v>
      </c>
      <c r="M75" s="6">
        <v>0</v>
      </c>
      <c r="N75" s="7">
        <v>0</v>
      </c>
      <c r="O75" s="8">
        <v>25</v>
      </c>
    </row>
    <row r="76" spans="1:15" x14ac:dyDescent="0.2">
      <c r="A76" s="2" t="s">
        <v>57</v>
      </c>
      <c r="B76" s="41" t="s">
        <v>58</v>
      </c>
      <c r="C76" s="60">
        <f>M76-I76</f>
        <v>0</v>
      </c>
      <c r="D76" s="60">
        <f>N76-J76</f>
        <v>10</v>
      </c>
      <c r="E76" s="60">
        <f>L76-H76</f>
        <v>10</v>
      </c>
      <c r="F76" s="60">
        <f>O76-K76</f>
        <v>20</v>
      </c>
      <c r="G76" s="62">
        <f>1-E76/F76</f>
        <v>0.5</v>
      </c>
      <c r="H76" s="5">
        <v>10</v>
      </c>
      <c r="I76" s="6">
        <v>0</v>
      </c>
      <c r="J76" s="7">
        <v>5</v>
      </c>
      <c r="K76" s="8">
        <v>15</v>
      </c>
      <c r="L76" s="5">
        <v>20</v>
      </c>
      <c r="M76" s="6">
        <v>0</v>
      </c>
      <c r="N76" s="7">
        <v>15</v>
      </c>
      <c r="O76" s="8">
        <v>35</v>
      </c>
    </row>
    <row r="77" spans="1:15" x14ac:dyDescent="0.2">
      <c r="A77" s="2" t="s">
        <v>30</v>
      </c>
      <c r="B77" s="41" t="s">
        <v>206</v>
      </c>
      <c r="C77" s="60">
        <f>M77-I77</f>
        <v>0</v>
      </c>
      <c r="D77" s="60">
        <f>N77-J77</f>
        <v>0</v>
      </c>
      <c r="E77" s="60">
        <f>L77-H77</f>
        <v>15</v>
      </c>
      <c r="F77" s="60">
        <f>O77-K77</f>
        <v>15</v>
      </c>
      <c r="G77" s="62">
        <f>1-E77/F77</f>
        <v>0</v>
      </c>
      <c r="H77" s="5">
        <v>0</v>
      </c>
      <c r="I77" s="6">
        <v>0</v>
      </c>
      <c r="J77" s="7">
        <v>0</v>
      </c>
      <c r="K77" s="8">
        <v>0</v>
      </c>
      <c r="L77" s="5">
        <v>15</v>
      </c>
      <c r="M77" s="6">
        <v>0</v>
      </c>
      <c r="N77" s="7">
        <v>0</v>
      </c>
      <c r="O77" s="8">
        <v>15</v>
      </c>
    </row>
    <row r="78" spans="1:15" x14ac:dyDescent="0.2">
      <c r="A78" s="2" t="s">
        <v>95</v>
      </c>
      <c r="B78" s="41" t="s">
        <v>204</v>
      </c>
      <c r="C78" s="60">
        <f>M78-I78</f>
        <v>5</v>
      </c>
      <c r="D78" s="60">
        <f>N78-J78</f>
        <v>0</v>
      </c>
      <c r="E78" s="60">
        <f>L78-H78</f>
        <v>10</v>
      </c>
      <c r="F78" s="60">
        <f>O78-K78</f>
        <v>15</v>
      </c>
      <c r="G78" s="62">
        <f>1-E78/F78</f>
        <v>0.33333333333333337</v>
      </c>
      <c r="H78" s="5">
        <v>5</v>
      </c>
      <c r="I78" s="6">
        <v>0</v>
      </c>
      <c r="J78" s="7">
        <v>0</v>
      </c>
      <c r="K78" s="8">
        <v>5</v>
      </c>
      <c r="L78" s="5">
        <v>15</v>
      </c>
      <c r="M78" s="6">
        <v>5</v>
      </c>
      <c r="N78" s="7">
        <v>0</v>
      </c>
      <c r="O78" s="8">
        <v>20</v>
      </c>
    </row>
    <row r="79" spans="1:15" x14ac:dyDescent="0.2">
      <c r="A79" s="2" t="s">
        <v>112</v>
      </c>
      <c r="B79" s="41" t="s">
        <v>113</v>
      </c>
      <c r="C79" s="60">
        <f>M79-I79</f>
        <v>0</v>
      </c>
      <c r="D79" s="60">
        <f>N79-J79</f>
        <v>0</v>
      </c>
      <c r="E79" s="60">
        <f>L79-H79</f>
        <v>15</v>
      </c>
      <c r="F79" s="60">
        <f>O79-K79</f>
        <v>15</v>
      </c>
      <c r="G79" s="62">
        <f>1-E79/F79</f>
        <v>0</v>
      </c>
      <c r="H79" s="5">
        <v>5</v>
      </c>
      <c r="I79" s="6">
        <v>0</v>
      </c>
      <c r="J79" s="7">
        <v>0</v>
      </c>
      <c r="K79" s="8">
        <v>5</v>
      </c>
      <c r="L79" s="5">
        <v>20</v>
      </c>
      <c r="M79" s="6">
        <v>0</v>
      </c>
      <c r="N79" s="7">
        <v>0</v>
      </c>
      <c r="O79" s="8">
        <v>20</v>
      </c>
    </row>
    <row r="80" spans="1:15" x14ac:dyDescent="0.2">
      <c r="A80" s="2" t="s">
        <v>119</v>
      </c>
      <c r="B80" s="41" t="s">
        <v>120</v>
      </c>
      <c r="C80" s="60">
        <f>M80-I80</f>
        <v>0</v>
      </c>
      <c r="D80" s="60">
        <f>N80-J80</f>
        <v>0</v>
      </c>
      <c r="E80" s="60">
        <f>L80-H80</f>
        <v>15</v>
      </c>
      <c r="F80" s="60">
        <f>O80-K80</f>
        <v>15</v>
      </c>
      <c r="G80" s="62">
        <f>1-E80/F80</f>
        <v>0</v>
      </c>
      <c r="H80" s="5">
        <v>0</v>
      </c>
      <c r="I80" s="6">
        <v>0</v>
      </c>
      <c r="J80" s="7">
        <v>0</v>
      </c>
      <c r="K80" s="8">
        <v>0</v>
      </c>
      <c r="L80" s="5">
        <v>15</v>
      </c>
      <c r="M80" s="6">
        <v>0</v>
      </c>
      <c r="N80" s="7">
        <v>0</v>
      </c>
      <c r="O80" s="8">
        <v>15</v>
      </c>
    </row>
    <row r="81" spans="1:15" x14ac:dyDescent="0.2">
      <c r="A81" s="2" t="s">
        <v>26</v>
      </c>
      <c r="B81" s="41" t="s">
        <v>207</v>
      </c>
      <c r="C81" s="60">
        <f>M81-I81</f>
        <v>0</v>
      </c>
      <c r="D81" s="60">
        <f>N81-J81</f>
        <v>0</v>
      </c>
      <c r="E81" s="60">
        <f>L81-H81</f>
        <v>10</v>
      </c>
      <c r="F81" s="60">
        <f>O81-K81</f>
        <v>10</v>
      </c>
      <c r="G81" s="62">
        <f>1-E81/F81</f>
        <v>0</v>
      </c>
      <c r="H81" s="5">
        <v>5</v>
      </c>
      <c r="I81" s="6">
        <v>0</v>
      </c>
      <c r="J81" s="7">
        <v>0</v>
      </c>
      <c r="K81" s="8">
        <v>5</v>
      </c>
      <c r="L81" s="5">
        <v>15</v>
      </c>
      <c r="M81" s="6">
        <v>0</v>
      </c>
      <c r="N81" s="7">
        <v>0</v>
      </c>
      <c r="O81" s="8">
        <v>15</v>
      </c>
    </row>
    <row r="82" spans="1:15" x14ac:dyDescent="0.2">
      <c r="A82" s="2" t="s">
        <v>68</v>
      </c>
      <c r="B82" s="41" t="s">
        <v>69</v>
      </c>
      <c r="C82" s="60">
        <f>M82-I82</f>
        <v>0</v>
      </c>
      <c r="D82" s="60">
        <f>N82-J82</f>
        <v>0</v>
      </c>
      <c r="E82" s="60">
        <f>L82-H82</f>
        <v>10</v>
      </c>
      <c r="F82" s="60">
        <f>O82-K82</f>
        <v>10</v>
      </c>
      <c r="G82" s="62">
        <f>1-E82/F82</f>
        <v>0</v>
      </c>
      <c r="H82" s="5">
        <v>0</v>
      </c>
      <c r="I82" s="6">
        <v>0</v>
      </c>
      <c r="J82" s="7">
        <v>0</v>
      </c>
      <c r="K82" s="8">
        <v>0</v>
      </c>
      <c r="L82" s="5">
        <v>10</v>
      </c>
      <c r="M82" s="6">
        <v>0</v>
      </c>
      <c r="N82" s="7">
        <v>0</v>
      </c>
      <c r="O82" s="8">
        <v>10</v>
      </c>
    </row>
    <row r="83" spans="1:15" x14ac:dyDescent="0.2">
      <c r="A83" s="2" t="s">
        <v>85</v>
      </c>
      <c r="B83" s="41" t="s">
        <v>86</v>
      </c>
      <c r="C83" s="60">
        <f>M83-I83</f>
        <v>0</v>
      </c>
      <c r="D83" s="60">
        <f>N83-J83</f>
        <v>0</v>
      </c>
      <c r="E83" s="60">
        <f>L83-H83</f>
        <v>10</v>
      </c>
      <c r="F83" s="60">
        <f>O83-K83</f>
        <v>10</v>
      </c>
      <c r="G83" s="62">
        <f>1-E83/F83</f>
        <v>0</v>
      </c>
      <c r="H83" s="5">
        <v>0</v>
      </c>
      <c r="I83" s="6">
        <v>0</v>
      </c>
      <c r="J83" s="7">
        <v>0</v>
      </c>
      <c r="K83" s="8">
        <v>0</v>
      </c>
      <c r="L83" s="5">
        <v>10</v>
      </c>
      <c r="M83" s="6">
        <v>0</v>
      </c>
      <c r="N83" s="7">
        <v>0</v>
      </c>
      <c r="O83" s="8">
        <v>10</v>
      </c>
    </row>
    <row r="84" spans="1:15" x14ac:dyDescent="0.2">
      <c r="A84" s="2" t="s">
        <v>90</v>
      </c>
      <c r="B84" s="41" t="s">
        <v>205</v>
      </c>
      <c r="C84" s="60">
        <f>M84-I84</f>
        <v>5</v>
      </c>
      <c r="D84" s="60">
        <f>N84-J84</f>
        <v>0</v>
      </c>
      <c r="E84" s="60">
        <f>L84-H84</f>
        <v>5</v>
      </c>
      <c r="F84" s="60">
        <f>O84-K84</f>
        <v>10</v>
      </c>
      <c r="G84" s="62">
        <f>1-E84/F84</f>
        <v>0.5</v>
      </c>
      <c r="H84" s="5">
        <v>0</v>
      </c>
      <c r="I84" s="6">
        <v>5</v>
      </c>
      <c r="J84" s="7">
        <v>0</v>
      </c>
      <c r="K84" s="8">
        <v>5</v>
      </c>
      <c r="L84" s="5">
        <v>5</v>
      </c>
      <c r="M84" s="6">
        <v>10</v>
      </c>
      <c r="N84" s="7">
        <v>0</v>
      </c>
      <c r="O84" s="8">
        <v>15</v>
      </c>
    </row>
    <row r="85" spans="1:15" x14ac:dyDescent="0.2">
      <c r="A85" s="2" t="s">
        <v>91</v>
      </c>
      <c r="B85" s="41" t="s">
        <v>92</v>
      </c>
      <c r="C85" s="60">
        <f>M85-I85</f>
        <v>0</v>
      </c>
      <c r="D85" s="60">
        <f>N85-J85</f>
        <v>0</v>
      </c>
      <c r="E85" s="60">
        <f>L85-H85</f>
        <v>10</v>
      </c>
      <c r="F85" s="60">
        <f>O85-K85</f>
        <v>10</v>
      </c>
      <c r="G85" s="62">
        <f>1-E85/F85</f>
        <v>0</v>
      </c>
      <c r="H85" s="5">
        <v>5</v>
      </c>
      <c r="I85" s="6">
        <v>0</v>
      </c>
      <c r="J85" s="7">
        <v>0</v>
      </c>
      <c r="K85" s="8">
        <v>5</v>
      </c>
      <c r="L85" s="5">
        <v>15</v>
      </c>
      <c r="M85" s="6">
        <v>0</v>
      </c>
      <c r="N85" s="7">
        <v>0</v>
      </c>
      <c r="O85" s="8">
        <v>15</v>
      </c>
    </row>
    <row r="86" spans="1:15" x14ac:dyDescent="0.2">
      <c r="A86" s="2" t="s">
        <v>8</v>
      </c>
      <c r="B86" s="41" t="s">
        <v>9</v>
      </c>
      <c r="C86" s="60">
        <f>M86-I86</f>
        <v>0</v>
      </c>
      <c r="D86" s="60">
        <f>N86-J86</f>
        <v>0</v>
      </c>
      <c r="E86" s="60">
        <f>L86-H86</f>
        <v>5</v>
      </c>
      <c r="F86" s="60">
        <f>O86-K86</f>
        <v>5</v>
      </c>
      <c r="G86" s="62">
        <f>1-E86/F86</f>
        <v>0</v>
      </c>
      <c r="H86" s="5">
        <v>0</v>
      </c>
      <c r="I86" s="6">
        <v>0</v>
      </c>
      <c r="J86" s="7">
        <v>0</v>
      </c>
      <c r="K86" s="8">
        <v>0</v>
      </c>
      <c r="L86" s="5">
        <v>5</v>
      </c>
      <c r="M86" s="6">
        <v>0</v>
      </c>
      <c r="N86" s="7">
        <v>0</v>
      </c>
      <c r="O86" s="8">
        <v>5</v>
      </c>
    </row>
    <row r="87" spans="1:15" x14ac:dyDescent="0.2">
      <c r="A87" s="2" t="s">
        <v>53</v>
      </c>
      <c r="B87" s="41" t="s">
        <v>54</v>
      </c>
      <c r="C87" s="60">
        <f>M87-I87</f>
        <v>0</v>
      </c>
      <c r="D87" s="60">
        <f>N87-J87</f>
        <v>0</v>
      </c>
      <c r="E87" s="60">
        <f>L87-H87</f>
        <v>5</v>
      </c>
      <c r="F87" s="60">
        <f>O87-K87</f>
        <v>5</v>
      </c>
      <c r="G87" s="62">
        <f>1-E87/F87</f>
        <v>0</v>
      </c>
      <c r="H87" s="5">
        <v>0</v>
      </c>
      <c r="I87" s="6">
        <v>0</v>
      </c>
      <c r="J87" s="7">
        <v>0</v>
      </c>
      <c r="K87" s="8">
        <v>0</v>
      </c>
      <c r="L87" s="5">
        <v>5</v>
      </c>
      <c r="M87" s="6">
        <v>0</v>
      </c>
      <c r="N87" s="7">
        <v>0</v>
      </c>
      <c r="O87" s="8">
        <v>5</v>
      </c>
    </row>
    <row r="88" spans="1:15" x14ac:dyDescent="0.2">
      <c r="A88" s="2" t="s">
        <v>60</v>
      </c>
      <c r="B88" s="41" t="s">
        <v>61</v>
      </c>
      <c r="C88" s="60">
        <f>M88-I88</f>
        <v>0</v>
      </c>
      <c r="D88" s="60">
        <f>N88-J88</f>
        <v>0</v>
      </c>
      <c r="E88" s="60">
        <f>L88-H88</f>
        <v>5</v>
      </c>
      <c r="F88" s="60">
        <f>O88-K88</f>
        <v>5</v>
      </c>
      <c r="G88" s="62">
        <f>1-E88/F88</f>
        <v>0</v>
      </c>
      <c r="H88" s="5">
        <v>0</v>
      </c>
      <c r="I88" s="6">
        <v>0</v>
      </c>
      <c r="J88" s="7">
        <v>0</v>
      </c>
      <c r="K88" s="8">
        <v>0</v>
      </c>
      <c r="L88" s="5">
        <v>5</v>
      </c>
      <c r="M88" s="6">
        <v>0</v>
      </c>
      <c r="N88" s="7">
        <v>0</v>
      </c>
      <c r="O88" s="8">
        <v>5</v>
      </c>
    </row>
    <row r="89" spans="1:15" x14ac:dyDescent="0.2">
      <c r="A89" s="2" t="s">
        <v>71</v>
      </c>
      <c r="B89" s="41" t="s">
        <v>208</v>
      </c>
      <c r="C89" s="60">
        <f>M89-I89</f>
        <v>0</v>
      </c>
      <c r="D89" s="60">
        <f>N89-J89</f>
        <v>0</v>
      </c>
      <c r="E89" s="60">
        <f>L89-H89</f>
        <v>5</v>
      </c>
      <c r="F89" s="60">
        <f>O89-K89</f>
        <v>5</v>
      </c>
      <c r="G89" s="62">
        <f>1-E89/F89</f>
        <v>0</v>
      </c>
      <c r="H89" s="5">
        <v>0</v>
      </c>
      <c r="I89" s="6">
        <v>0</v>
      </c>
      <c r="J89" s="7">
        <v>0</v>
      </c>
      <c r="K89" s="8">
        <v>0</v>
      </c>
      <c r="L89" s="5">
        <v>5</v>
      </c>
      <c r="M89" s="6">
        <v>0</v>
      </c>
      <c r="N89" s="7">
        <v>0</v>
      </c>
      <c r="O89" s="8">
        <v>5</v>
      </c>
    </row>
    <row r="90" spans="1:15" x14ac:dyDescent="0.2">
      <c r="A90" s="2" t="s">
        <v>75</v>
      </c>
      <c r="B90" s="41" t="s">
        <v>76</v>
      </c>
      <c r="C90" s="60">
        <f>M90-I90</f>
        <v>0</v>
      </c>
      <c r="D90" s="60">
        <f>N90-J90</f>
        <v>0</v>
      </c>
      <c r="E90" s="60">
        <f>L90-H90</f>
        <v>5</v>
      </c>
      <c r="F90" s="60">
        <f>O90-K90</f>
        <v>5</v>
      </c>
      <c r="G90" s="62">
        <f>1-E90/F90</f>
        <v>0</v>
      </c>
      <c r="H90" s="5">
        <v>5</v>
      </c>
      <c r="I90" s="6">
        <v>0</v>
      </c>
      <c r="J90" s="7">
        <v>0</v>
      </c>
      <c r="K90" s="8">
        <v>5</v>
      </c>
      <c r="L90" s="5">
        <v>10</v>
      </c>
      <c r="M90" s="6">
        <v>0</v>
      </c>
      <c r="N90" s="7">
        <v>0</v>
      </c>
      <c r="O90" s="8">
        <v>10</v>
      </c>
    </row>
    <row r="91" spans="1:15" x14ac:dyDescent="0.2">
      <c r="A91" s="2" t="s">
        <v>87</v>
      </c>
      <c r="B91" s="41" t="s">
        <v>88</v>
      </c>
      <c r="C91" s="60">
        <f>M91-I91</f>
        <v>0</v>
      </c>
      <c r="D91" s="60">
        <f>N91-J91</f>
        <v>0</v>
      </c>
      <c r="E91" s="60">
        <f>L91-H91</f>
        <v>5</v>
      </c>
      <c r="F91" s="60">
        <f>O91-K91</f>
        <v>5</v>
      </c>
      <c r="G91" s="62">
        <f>1-E91/F91</f>
        <v>0</v>
      </c>
      <c r="H91" s="5">
        <v>0</v>
      </c>
      <c r="I91" s="6">
        <v>0</v>
      </c>
      <c r="J91" s="7">
        <v>0</v>
      </c>
      <c r="K91" s="8">
        <v>0</v>
      </c>
      <c r="L91" s="5">
        <v>5</v>
      </c>
      <c r="M91" s="6">
        <v>0</v>
      </c>
      <c r="N91" s="7">
        <v>0</v>
      </c>
      <c r="O91" s="8">
        <v>5</v>
      </c>
    </row>
    <row r="92" spans="1:15" x14ac:dyDescent="0.2">
      <c r="A92" s="2" t="s">
        <v>100</v>
      </c>
      <c r="B92" s="41" t="s">
        <v>101</v>
      </c>
      <c r="C92" s="60">
        <f>M92-I92</f>
        <v>5</v>
      </c>
      <c r="D92" s="60">
        <f>N92-J92</f>
        <v>0</v>
      </c>
      <c r="E92" s="60">
        <f>L92-H92</f>
        <v>0</v>
      </c>
      <c r="F92" s="60">
        <f>O92-K92</f>
        <v>5</v>
      </c>
      <c r="G92" s="62">
        <f>1-E92/F92</f>
        <v>1</v>
      </c>
      <c r="H92" s="5">
        <v>0</v>
      </c>
      <c r="I92" s="6">
        <v>0</v>
      </c>
      <c r="J92" s="7">
        <v>0</v>
      </c>
      <c r="K92" s="8">
        <v>0</v>
      </c>
      <c r="L92" s="5">
        <v>0</v>
      </c>
      <c r="M92" s="6">
        <v>5</v>
      </c>
      <c r="N92" s="7">
        <v>0</v>
      </c>
      <c r="O92" s="8">
        <v>5</v>
      </c>
    </row>
    <row r="93" spans="1:15" x14ac:dyDescent="0.2">
      <c r="A93" s="2" t="s">
        <v>106</v>
      </c>
      <c r="B93" s="41" t="s">
        <v>107</v>
      </c>
      <c r="C93" s="60">
        <f>M93-I93</f>
        <v>5</v>
      </c>
      <c r="D93" s="60">
        <f>N93-J93</f>
        <v>0</v>
      </c>
      <c r="E93" s="60">
        <f>L93-H93</f>
        <v>0</v>
      </c>
      <c r="F93" s="60">
        <f>O93-K93</f>
        <v>5</v>
      </c>
      <c r="G93" s="62">
        <f>1-E93/F93</f>
        <v>1</v>
      </c>
      <c r="H93" s="5">
        <v>0</v>
      </c>
      <c r="I93" s="6">
        <v>0</v>
      </c>
      <c r="J93" s="7">
        <v>0</v>
      </c>
      <c r="K93" s="8">
        <v>0</v>
      </c>
      <c r="L93" s="5">
        <v>0</v>
      </c>
      <c r="M93" s="6">
        <v>5</v>
      </c>
      <c r="N93" s="7">
        <v>0</v>
      </c>
      <c r="O93" s="8">
        <v>5</v>
      </c>
    </row>
    <row r="94" spans="1:15" x14ac:dyDescent="0.2">
      <c r="A94" s="2" t="s">
        <v>110</v>
      </c>
      <c r="B94" s="41" t="s">
        <v>111</v>
      </c>
      <c r="C94" s="60">
        <f>M94-I94</f>
        <v>0</v>
      </c>
      <c r="D94" s="60">
        <f>N94-J94</f>
        <v>0</v>
      </c>
      <c r="E94" s="60">
        <f>L94-H94</f>
        <v>5</v>
      </c>
      <c r="F94" s="60">
        <f>O94-K94</f>
        <v>5</v>
      </c>
      <c r="G94" s="62">
        <f>1-E94/F94</f>
        <v>0</v>
      </c>
      <c r="H94" s="5">
        <v>0</v>
      </c>
      <c r="I94" s="6">
        <v>0</v>
      </c>
      <c r="J94" s="7">
        <v>0</v>
      </c>
      <c r="K94" s="8">
        <v>0</v>
      </c>
      <c r="L94" s="5">
        <v>5</v>
      </c>
      <c r="M94" s="6">
        <v>0</v>
      </c>
      <c r="N94" s="7">
        <v>0</v>
      </c>
      <c r="O94" s="8">
        <v>5</v>
      </c>
    </row>
    <row r="95" spans="1:15" x14ac:dyDescent="0.2">
      <c r="A95" s="2" t="s">
        <v>117</v>
      </c>
      <c r="B95" s="41" t="s">
        <v>118</v>
      </c>
      <c r="C95" s="60">
        <f>M95-I95</f>
        <v>0</v>
      </c>
      <c r="D95" s="60">
        <f>N95-J95</f>
        <v>0</v>
      </c>
      <c r="E95" s="60">
        <f>L95-H95</f>
        <v>5</v>
      </c>
      <c r="F95" s="60">
        <f>O95-K95</f>
        <v>5</v>
      </c>
      <c r="G95" s="62">
        <f>1-E95/F95</f>
        <v>0</v>
      </c>
      <c r="H95" s="5">
        <v>0</v>
      </c>
      <c r="I95" s="6">
        <v>0</v>
      </c>
      <c r="J95" s="7">
        <v>0</v>
      </c>
      <c r="K95" s="8">
        <v>0</v>
      </c>
      <c r="L95" s="5">
        <v>5</v>
      </c>
      <c r="M95" s="6">
        <v>0</v>
      </c>
      <c r="N95" s="7">
        <v>0</v>
      </c>
      <c r="O95" s="8">
        <v>5</v>
      </c>
    </row>
    <row r="96" spans="1:15" x14ac:dyDescent="0.2">
      <c r="A96" s="2" t="s">
        <v>129</v>
      </c>
      <c r="B96" s="41" t="s">
        <v>130</v>
      </c>
      <c r="C96" s="60">
        <f>M96-I96</f>
        <v>0</v>
      </c>
      <c r="D96" s="60">
        <f>N96-J96</f>
        <v>0</v>
      </c>
      <c r="E96" s="60">
        <f>L96-H96</f>
        <v>5</v>
      </c>
      <c r="F96" s="60">
        <f>O96-K96</f>
        <v>5</v>
      </c>
      <c r="G96" s="62">
        <f>1-E96/F96</f>
        <v>0</v>
      </c>
      <c r="H96" s="5">
        <v>0</v>
      </c>
      <c r="I96" s="6">
        <v>0</v>
      </c>
      <c r="J96" s="7">
        <v>0</v>
      </c>
      <c r="K96" s="8">
        <v>0</v>
      </c>
      <c r="L96" s="5">
        <v>5</v>
      </c>
      <c r="M96" s="6">
        <v>0</v>
      </c>
      <c r="N96" s="7">
        <v>0</v>
      </c>
      <c r="O96" s="8">
        <v>5</v>
      </c>
    </row>
    <row r="97" spans="1:15" x14ac:dyDescent="0.2">
      <c r="A97" s="2" t="s">
        <v>149</v>
      </c>
      <c r="B97" s="41" t="s">
        <v>150</v>
      </c>
      <c r="C97" s="60">
        <f>M97-I97</f>
        <v>0</v>
      </c>
      <c r="D97" s="60">
        <f>N97-J97</f>
        <v>0</v>
      </c>
      <c r="E97" s="60">
        <f>L97-H97</f>
        <v>5</v>
      </c>
      <c r="F97" s="60">
        <f>O97-K97</f>
        <v>5</v>
      </c>
      <c r="G97" s="62">
        <f>1-E97/F97</f>
        <v>0</v>
      </c>
      <c r="H97" s="5">
        <v>0</v>
      </c>
      <c r="I97" s="6">
        <v>0</v>
      </c>
      <c r="J97" s="7">
        <v>0</v>
      </c>
      <c r="K97" s="8">
        <v>0</v>
      </c>
      <c r="L97" s="5">
        <v>5</v>
      </c>
      <c r="M97" s="6">
        <v>0</v>
      </c>
      <c r="N97" s="7">
        <v>0</v>
      </c>
      <c r="O97" s="8">
        <v>5</v>
      </c>
    </row>
    <row r="98" spans="1:15" x14ac:dyDescent="0.2">
      <c r="A98" s="2" t="s">
        <v>170</v>
      </c>
      <c r="B98" s="41" t="s">
        <v>534</v>
      </c>
      <c r="C98" s="60">
        <f>M98-I98</f>
        <v>0</v>
      </c>
      <c r="D98" s="60">
        <f>N98-J98</f>
        <v>0</v>
      </c>
      <c r="E98" s="60">
        <f>L98-H98</f>
        <v>5</v>
      </c>
      <c r="F98" s="60">
        <f>O98-K98</f>
        <v>5</v>
      </c>
      <c r="G98" s="62">
        <f>1-E98/F98</f>
        <v>0</v>
      </c>
      <c r="H98" s="5">
        <v>0</v>
      </c>
      <c r="I98" s="6">
        <v>5</v>
      </c>
      <c r="J98" s="7">
        <v>0</v>
      </c>
      <c r="K98" s="8">
        <v>5</v>
      </c>
      <c r="L98" s="5">
        <v>5</v>
      </c>
      <c r="M98" s="6">
        <v>5</v>
      </c>
      <c r="N98" s="7">
        <v>0</v>
      </c>
      <c r="O98" s="8">
        <v>10</v>
      </c>
    </row>
    <row r="99" spans="1:15" x14ac:dyDescent="0.2">
      <c r="A99" s="63" t="s">
        <v>173</v>
      </c>
      <c r="B99" s="41" t="s">
        <v>174</v>
      </c>
      <c r="C99" s="60">
        <f>M99-I99</f>
        <v>5</v>
      </c>
      <c r="D99" s="60">
        <f>N99-J99</f>
        <v>0</v>
      </c>
      <c r="E99" s="60">
        <f>L99-H99</f>
        <v>0</v>
      </c>
      <c r="F99" s="60">
        <f>O99-K99</f>
        <v>5</v>
      </c>
      <c r="G99" s="62">
        <f>1-E99/F99</f>
        <v>1</v>
      </c>
      <c r="H99" s="64">
        <v>0</v>
      </c>
      <c r="I99" s="64">
        <v>0</v>
      </c>
      <c r="J99" s="64">
        <v>0</v>
      </c>
      <c r="K99" s="65">
        <v>0</v>
      </c>
      <c r="L99" s="64">
        <v>0</v>
      </c>
      <c r="M99" s="64">
        <v>5</v>
      </c>
      <c r="N99" s="64">
        <v>0</v>
      </c>
      <c r="O99" s="65">
        <v>5</v>
      </c>
    </row>
    <row r="100" spans="1:15" x14ac:dyDescent="0.2">
      <c r="B100" s="47" t="s">
        <v>5</v>
      </c>
      <c r="C100" s="59">
        <f>SUBTOTAL(9,C2:C99)</f>
        <v>2610</v>
      </c>
      <c r="D100" s="59">
        <f>SUBTOTAL(9,D2:D99)</f>
        <v>1990</v>
      </c>
      <c r="E100" s="59">
        <f>SUBTOTAL(9,E2:E99)</f>
        <v>15920</v>
      </c>
      <c r="F100" s="59">
        <f>SUBTOTAL(9,F2:F99)</f>
        <v>20520</v>
      </c>
      <c r="G100" s="62">
        <f>1-E100/F100</f>
        <v>0.22417153996101369</v>
      </c>
    </row>
  </sheetData>
  <autoFilter ref="A1:O99">
    <filterColumn colId="5">
      <filters>
        <filter val="10"/>
        <filter val="1015"/>
        <filter val="1020"/>
        <filter val="105"/>
        <filter val="1065"/>
        <filter val="110"/>
        <filter val="115"/>
        <filter val="120"/>
        <filter val="135"/>
        <filter val="1490"/>
        <filter val="15"/>
        <filter val="150"/>
        <filter val="1675"/>
        <filter val="175"/>
        <filter val="180"/>
        <filter val="195"/>
        <filter val="20"/>
        <filter val="205"/>
        <filter val="20520"/>
        <filter val="210"/>
        <filter val="230"/>
        <filter val="245"/>
        <filter val="25"/>
        <filter val="275"/>
        <filter val="30"/>
        <filter val="310"/>
        <filter val="315"/>
        <filter val="35"/>
        <filter val="360"/>
        <filter val="365"/>
        <filter val="375"/>
        <filter val="40"/>
        <filter val="400"/>
        <filter val="415"/>
        <filter val="420"/>
        <filter val="45"/>
        <filter val="460"/>
        <filter val="465"/>
        <filter val="5"/>
        <filter val="50"/>
        <filter val="55"/>
        <filter val="590"/>
        <filter val="65"/>
        <filter val="665"/>
        <filter val="75"/>
        <filter val="755"/>
        <filter val="760"/>
        <filter val="790"/>
        <filter val="80"/>
        <filter val="860"/>
        <filter val="895"/>
        <filter val="90"/>
        <filter val="95"/>
      </filters>
    </filterColumn>
    <sortState ref="A2:O100">
      <sortCondition descending="1" ref="F1:F100"/>
    </sortState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103"/>
  <sheetViews>
    <sheetView topLeftCell="A31" zoomScale="95" zoomScaleNormal="95" workbookViewId="0">
      <selection activeCell="P15" sqref="P15"/>
    </sheetView>
  </sheetViews>
  <sheetFormatPr baseColWidth="10" defaultRowHeight="12.75" x14ac:dyDescent="0.2"/>
  <cols>
    <col min="1" max="2" width="11.42578125" style="43"/>
    <col min="3" max="10" width="11.42578125" hidden="1" customWidth="1"/>
    <col min="11" max="17" width="11.42578125" style="44"/>
    <col min="18" max="18" width="11.42578125" style="45"/>
  </cols>
  <sheetData>
    <row r="1" spans="1:18" x14ac:dyDescent="0.2">
      <c r="A1" s="43" t="s">
        <v>0</v>
      </c>
      <c r="B1" s="43" t="s">
        <v>1</v>
      </c>
      <c r="C1" s="1" t="s">
        <v>175</v>
      </c>
      <c r="D1" s="1" t="s">
        <v>3</v>
      </c>
      <c r="E1" s="1" t="s">
        <v>4</v>
      </c>
      <c r="F1" s="1" t="s">
        <v>5</v>
      </c>
      <c r="G1" s="1" t="s">
        <v>175</v>
      </c>
      <c r="H1" s="1" t="s">
        <v>3</v>
      </c>
      <c r="I1" s="1" t="s">
        <v>4</v>
      </c>
      <c r="J1" s="1" t="s">
        <v>5</v>
      </c>
      <c r="K1" s="44" t="s">
        <v>175</v>
      </c>
      <c r="L1" s="44" t="s">
        <v>3</v>
      </c>
      <c r="M1" s="44" t="s">
        <v>4</v>
      </c>
      <c r="N1" s="44" t="s">
        <v>5</v>
      </c>
      <c r="O1" s="44" t="s">
        <v>176</v>
      </c>
      <c r="P1" s="44" t="s">
        <v>177</v>
      </c>
      <c r="Q1" s="44" t="s">
        <v>178</v>
      </c>
      <c r="R1" s="45" t="s">
        <v>179</v>
      </c>
    </row>
    <row r="2" spans="1:18" hidden="1" x14ac:dyDescent="0.2">
      <c r="A2" s="15" t="s">
        <v>160</v>
      </c>
      <c r="B2" s="42" t="s">
        <v>161</v>
      </c>
      <c r="C2" s="5">
        <v>61160</v>
      </c>
      <c r="D2" s="6">
        <v>15550</v>
      </c>
      <c r="E2" s="7">
        <v>8760</v>
      </c>
      <c r="F2" s="8">
        <v>85470</v>
      </c>
      <c r="G2" s="5">
        <v>11595</v>
      </c>
      <c r="H2" s="6">
        <v>7400</v>
      </c>
      <c r="I2" s="7">
        <v>2140</v>
      </c>
      <c r="J2" s="8">
        <v>21135</v>
      </c>
      <c r="K2" s="9">
        <v>49565</v>
      </c>
      <c r="L2" s="9">
        <v>8150</v>
      </c>
      <c r="M2" s="9">
        <v>6620</v>
      </c>
      <c r="N2" s="9">
        <v>64335</v>
      </c>
      <c r="O2" s="10">
        <f t="shared" ref="O2:O33" si="0">L2/N2</f>
        <v>0.12668065594155592</v>
      </c>
      <c r="P2" s="10">
        <f t="shared" ref="P2:P33" si="1">M2/N2</f>
        <v>0.10289888862982824</v>
      </c>
      <c r="Q2" s="10">
        <f t="shared" ref="Q2:Q33" si="2">M2/(L2+M2)</f>
        <v>0.44820582261340552</v>
      </c>
      <c r="R2" s="10">
        <f t="shared" ref="R2:R33" si="3">1-K2/N2</f>
        <v>0.22957954457138419</v>
      </c>
    </row>
    <row r="3" spans="1:18" x14ac:dyDescent="0.2">
      <c r="A3" s="41" t="s">
        <v>6</v>
      </c>
      <c r="B3" s="41" t="s">
        <v>7</v>
      </c>
      <c r="C3" s="6">
        <v>1570</v>
      </c>
      <c r="D3" s="6">
        <v>420</v>
      </c>
      <c r="E3" s="7">
        <v>3460</v>
      </c>
      <c r="F3" s="8">
        <v>5450</v>
      </c>
      <c r="G3" s="5">
        <v>100</v>
      </c>
      <c r="H3" s="6">
        <v>160</v>
      </c>
      <c r="I3" s="7">
        <v>345</v>
      </c>
      <c r="J3" s="8">
        <v>605</v>
      </c>
      <c r="K3" s="44">
        <v>1470</v>
      </c>
      <c r="L3" s="44">
        <v>260</v>
      </c>
      <c r="M3" s="44">
        <v>3115</v>
      </c>
      <c r="N3" s="44">
        <v>4845</v>
      </c>
      <c r="O3" s="45">
        <f t="shared" si="0"/>
        <v>5.3663570691434466E-2</v>
      </c>
      <c r="P3" s="45">
        <f t="shared" si="1"/>
        <v>0.64293085655314752</v>
      </c>
      <c r="Q3" s="45">
        <f t="shared" si="2"/>
        <v>0.92296296296296299</v>
      </c>
      <c r="R3" s="45">
        <f t="shared" si="3"/>
        <v>0.69659442724458209</v>
      </c>
    </row>
    <row r="4" spans="1:18" x14ac:dyDescent="0.2">
      <c r="A4" s="41" t="s">
        <v>10</v>
      </c>
      <c r="B4" s="41" t="s">
        <v>11</v>
      </c>
      <c r="C4" s="6">
        <v>6105</v>
      </c>
      <c r="D4" s="6">
        <v>135</v>
      </c>
      <c r="E4" s="7">
        <v>720</v>
      </c>
      <c r="F4" s="8">
        <v>6960</v>
      </c>
      <c r="G4" s="5">
        <v>1835</v>
      </c>
      <c r="H4" s="6">
        <v>90</v>
      </c>
      <c r="I4" s="7">
        <v>310</v>
      </c>
      <c r="J4" s="8">
        <v>2235</v>
      </c>
      <c r="K4" s="44">
        <v>4270</v>
      </c>
      <c r="L4" s="44">
        <v>45</v>
      </c>
      <c r="M4" s="44">
        <v>410</v>
      </c>
      <c r="N4" s="44">
        <v>4725</v>
      </c>
      <c r="O4" s="45">
        <f t="shared" si="0"/>
        <v>9.5238095238095247E-3</v>
      </c>
      <c r="P4" s="45">
        <f t="shared" si="1"/>
        <v>8.6772486772486779E-2</v>
      </c>
      <c r="Q4" s="45">
        <f t="shared" si="2"/>
        <v>0.90109890109890112</v>
      </c>
      <c r="R4" s="45">
        <f t="shared" si="3"/>
        <v>9.6296296296296324E-2</v>
      </c>
    </row>
    <row r="5" spans="1:18" x14ac:dyDescent="0.2">
      <c r="A5" s="41" t="s">
        <v>70</v>
      </c>
      <c r="B5" s="41" t="s">
        <v>180</v>
      </c>
      <c r="C5" s="6">
        <v>3040</v>
      </c>
      <c r="D5" s="6">
        <v>945</v>
      </c>
      <c r="E5" s="7">
        <v>170</v>
      </c>
      <c r="F5" s="8">
        <v>4155</v>
      </c>
      <c r="G5" s="5">
        <v>205</v>
      </c>
      <c r="H5" s="6">
        <v>660</v>
      </c>
      <c r="I5" s="7">
        <v>40</v>
      </c>
      <c r="J5" s="8">
        <v>905</v>
      </c>
      <c r="K5" s="44">
        <v>2835</v>
      </c>
      <c r="L5" s="44">
        <v>285</v>
      </c>
      <c r="M5" s="44">
        <v>130</v>
      </c>
      <c r="N5" s="44">
        <v>3250</v>
      </c>
      <c r="O5" s="45">
        <f t="shared" si="0"/>
        <v>8.7692307692307694E-2</v>
      </c>
      <c r="P5" s="45">
        <f t="shared" si="1"/>
        <v>0.04</v>
      </c>
      <c r="Q5" s="45">
        <f t="shared" si="2"/>
        <v>0.31325301204819278</v>
      </c>
      <c r="R5" s="45">
        <f t="shared" si="3"/>
        <v>0.12769230769230766</v>
      </c>
    </row>
    <row r="6" spans="1:18" x14ac:dyDescent="0.2">
      <c r="A6" s="41" t="s">
        <v>36</v>
      </c>
      <c r="B6" s="41" t="s">
        <v>181</v>
      </c>
      <c r="C6" s="6">
        <v>3245</v>
      </c>
      <c r="D6" s="6">
        <v>630</v>
      </c>
      <c r="E6" s="7">
        <v>120</v>
      </c>
      <c r="F6" s="8">
        <v>3995</v>
      </c>
      <c r="G6" s="5">
        <v>460</v>
      </c>
      <c r="H6" s="6">
        <v>440</v>
      </c>
      <c r="I6" s="7">
        <v>35</v>
      </c>
      <c r="J6" s="8">
        <v>935</v>
      </c>
      <c r="K6" s="44">
        <v>2785</v>
      </c>
      <c r="L6" s="44">
        <v>190</v>
      </c>
      <c r="M6" s="44">
        <v>85</v>
      </c>
      <c r="N6" s="44">
        <v>3060</v>
      </c>
      <c r="O6" s="45">
        <f t="shared" si="0"/>
        <v>6.2091503267973858E-2</v>
      </c>
      <c r="P6" s="45">
        <f t="shared" si="1"/>
        <v>2.7777777777777776E-2</v>
      </c>
      <c r="Q6" s="45">
        <f t="shared" si="2"/>
        <v>0.30909090909090908</v>
      </c>
      <c r="R6" s="45">
        <f t="shared" si="3"/>
        <v>8.9869281045751648E-2</v>
      </c>
    </row>
    <row r="7" spans="1:18" x14ac:dyDescent="0.2">
      <c r="A7" s="41" t="s">
        <v>147</v>
      </c>
      <c r="B7" s="41" t="s">
        <v>148</v>
      </c>
      <c r="C7" s="6">
        <v>1125</v>
      </c>
      <c r="D7" s="6">
        <v>1775</v>
      </c>
      <c r="E7" s="7">
        <v>365</v>
      </c>
      <c r="F7" s="8">
        <v>3265</v>
      </c>
      <c r="G7" s="5">
        <v>70</v>
      </c>
      <c r="H7" s="6">
        <v>250</v>
      </c>
      <c r="I7" s="7">
        <v>10</v>
      </c>
      <c r="J7" s="8">
        <v>330</v>
      </c>
      <c r="K7" s="44">
        <v>1055</v>
      </c>
      <c r="L7" s="44">
        <v>1525</v>
      </c>
      <c r="M7" s="44">
        <v>355</v>
      </c>
      <c r="N7" s="44">
        <v>2935</v>
      </c>
      <c r="O7" s="45">
        <f t="shared" si="0"/>
        <v>0.51959114139693352</v>
      </c>
      <c r="P7" s="45">
        <f t="shared" si="1"/>
        <v>0.12095400340715502</v>
      </c>
      <c r="Q7" s="45">
        <f t="shared" si="2"/>
        <v>0.18882978723404256</v>
      </c>
      <c r="R7" s="45">
        <f t="shared" si="3"/>
        <v>0.64054514480408864</v>
      </c>
    </row>
    <row r="8" spans="1:18" x14ac:dyDescent="0.2">
      <c r="A8" s="41" t="s">
        <v>74</v>
      </c>
      <c r="B8" s="41" t="s">
        <v>182</v>
      </c>
      <c r="C8" s="6">
        <v>3020</v>
      </c>
      <c r="D8" s="6">
        <v>75</v>
      </c>
      <c r="E8" s="7">
        <v>55</v>
      </c>
      <c r="F8" s="8">
        <v>3150</v>
      </c>
      <c r="G8" s="5">
        <v>320</v>
      </c>
      <c r="H8" s="6">
        <v>40</v>
      </c>
      <c r="I8" s="7">
        <v>10</v>
      </c>
      <c r="J8" s="8">
        <v>370</v>
      </c>
      <c r="K8" s="44">
        <v>2700</v>
      </c>
      <c r="L8" s="44">
        <v>35</v>
      </c>
      <c r="M8" s="44">
        <v>45</v>
      </c>
      <c r="N8" s="44">
        <v>2780</v>
      </c>
      <c r="O8" s="45">
        <f t="shared" si="0"/>
        <v>1.2589928057553957E-2</v>
      </c>
      <c r="P8" s="45">
        <f t="shared" si="1"/>
        <v>1.618705035971223E-2</v>
      </c>
      <c r="Q8" s="45">
        <f t="shared" si="2"/>
        <v>0.5625</v>
      </c>
      <c r="R8" s="45">
        <f t="shared" si="3"/>
        <v>2.877697841726623E-2</v>
      </c>
    </row>
    <row r="9" spans="1:18" x14ac:dyDescent="0.2">
      <c r="A9" s="41" t="s">
        <v>22</v>
      </c>
      <c r="B9" s="41" t="s">
        <v>23</v>
      </c>
      <c r="C9" s="6">
        <v>2695</v>
      </c>
      <c r="D9" s="6">
        <v>205</v>
      </c>
      <c r="E9" s="7">
        <v>105</v>
      </c>
      <c r="F9" s="8">
        <v>3005</v>
      </c>
      <c r="G9" s="5">
        <v>160</v>
      </c>
      <c r="H9" s="6">
        <v>100</v>
      </c>
      <c r="I9" s="7">
        <v>15</v>
      </c>
      <c r="J9" s="8">
        <v>275</v>
      </c>
      <c r="K9" s="44">
        <v>2535</v>
      </c>
      <c r="L9" s="44">
        <v>105</v>
      </c>
      <c r="M9" s="44">
        <v>90</v>
      </c>
      <c r="N9" s="44">
        <v>2730</v>
      </c>
      <c r="O9" s="45">
        <f t="shared" si="0"/>
        <v>3.8461538461538464E-2</v>
      </c>
      <c r="P9" s="45">
        <f t="shared" si="1"/>
        <v>3.2967032967032968E-2</v>
      </c>
      <c r="Q9" s="45">
        <f t="shared" si="2"/>
        <v>0.46153846153846156</v>
      </c>
      <c r="R9" s="45">
        <f t="shared" si="3"/>
        <v>7.1428571428571397E-2</v>
      </c>
    </row>
    <row r="10" spans="1:18" x14ac:dyDescent="0.2">
      <c r="A10" s="41" t="s">
        <v>138</v>
      </c>
      <c r="B10" s="41" t="s">
        <v>183</v>
      </c>
      <c r="C10" s="6">
        <v>2640</v>
      </c>
      <c r="D10" s="6">
        <v>1120</v>
      </c>
      <c r="E10" s="7">
        <v>120</v>
      </c>
      <c r="F10" s="8">
        <v>3880</v>
      </c>
      <c r="G10" s="5">
        <v>540</v>
      </c>
      <c r="H10" s="6">
        <v>785</v>
      </c>
      <c r="I10" s="7">
        <v>40</v>
      </c>
      <c r="J10" s="8">
        <v>1365</v>
      </c>
      <c r="K10" s="44">
        <v>2100</v>
      </c>
      <c r="L10" s="44">
        <v>335</v>
      </c>
      <c r="M10" s="44">
        <v>80</v>
      </c>
      <c r="N10" s="44">
        <v>2515</v>
      </c>
      <c r="O10" s="45">
        <f t="shared" si="0"/>
        <v>0.13320079522862824</v>
      </c>
      <c r="P10" s="45">
        <f t="shared" si="1"/>
        <v>3.1809145129224649E-2</v>
      </c>
      <c r="Q10" s="45">
        <f t="shared" si="2"/>
        <v>0.19277108433734941</v>
      </c>
      <c r="R10" s="45">
        <f t="shared" si="3"/>
        <v>0.16500994035785288</v>
      </c>
    </row>
    <row r="11" spans="1:18" x14ac:dyDescent="0.2">
      <c r="A11" s="41" t="s">
        <v>73</v>
      </c>
      <c r="B11" s="41" t="s">
        <v>184</v>
      </c>
      <c r="C11" s="6">
        <v>3375</v>
      </c>
      <c r="D11" s="6">
        <v>90</v>
      </c>
      <c r="E11" s="7">
        <v>90</v>
      </c>
      <c r="F11" s="8">
        <v>3555</v>
      </c>
      <c r="G11" s="5">
        <v>1010</v>
      </c>
      <c r="H11" s="6">
        <v>50</v>
      </c>
      <c r="I11" s="7">
        <v>30</v>
      </c>
      <c r="J11" s="8">
        <v>1090</v>
      </c>
      <c r="K11" s="44">
        <v>2365</v>
      </c>
      <c r="L11" s="44">
        <v>40</v>
      </c>
      <c r="M11" s="44">
        <v>60</v>
      </c>
      <c r="N11" s="44">
        <v>2465</v>
      </c>
      <c r="O11" s="45">
        <f t="shared" si="0"/>
        <v>1.6227180527383367E-2</v>
      </c>
      <c r="P11" s="45">
        <f t="shared" si="1"/>
        <v>2.434077079107505E-2</v>
      </c>
      <c r="Q11" s="45">
        <f t="shared" si="2"/>
        <v>0.6</v>
      </c>
      <c r="R11" s="45">
        <f t="shared" si="3"/>
        <v>4.0567951318458473E-2</v>
      </c>
    </row>
    <row r="12" spans="1:18" x14ac:dyDescent="0.2">
      <c r="A12" s="41" t="s">
        <v>12</v>
      </c>
      <c r="B12" s="41" t="s">
        <v>185</v>
      </c>
      <c r="C12" s="6">
        <v>2395</v>
      </c>
      <c r="D12" s="6">
        <v>105</v>
      </c>
      <c r="E12" s="7">
        <v>100</v>
      </c>
      <c r="F12" s="8">
        <v>2600</v>
      </c>
      <c r="G12" s="5">
        <v>460</v>
      </c>
      <c r="H12" s="6">
        <v>30</v>
      </c>
      <c r="I12" s="7">
        <v>45</v>
      </c>
      <c r="J12" s="8">
        <v>535</v>
      </c>
      <c r="K12" s="44">
        <v>1935</v>
      </c>
      <c r="L12" s="44">
        <v>75</v>
      </c>
      <c r="M12" s="44">
        <v>55</v>
      </c>
      <c r="N12" s="44">
        <v>2065</v>
      </c>
      <c r="O12" s="45">
        <f t="shared" si="0"/>
        <v>3.6319612590799029E-2</v>
      </c>
      <c r="P12" s="45">
        <f t="shared" si="1"/>
        <v>2.6634382566585957E-2</v>
      </c>
      <c r="Q12" s="45">
        <f t="shared" si="2"/>
        <v>0.42307692307692307</v>
      </c>
      <c r="R12" s="45">
        <f t="shared" si="3"/>
        <v>6.2953995157384979E-2</v>
      </c>
    </row>
    <row r="13" spans="1:18" x14ac:dyDescent="0.2">
      <c r="A13" s="41" t="s">
        <v>121</v>
      </c>
      <c r="B13" s="41" t="s">
        <v>186</v>
      </c>
      <c r="C13" s="6">
        <v>2385</v>
      </c>
      <c r="D13" s="6">
        <v>140</v>
      </c>
      <c r="E13" s="7">
        <v>30</v>
      </c>
      <c r="F13" s="8">
        <v>2555</v>
      </c>
      <c r="G13" s="5">
        <v>420</v>
      </c>
      <c r="H13" s="6">
        <v>75</v>
      </c>
      <c r="I13" s="7">
        <v>15</v>
      </c>
      <c r="J13" s="8">
        <v>510</v>
      </c>
      <c r="K13" s="44">
        <v>1965</v>
      </c>
      <c r="L13" s="44">
        <v>65</v>
      </c>
      <c r="M13" s="44">
        <v>15</v>
      </c>
      <c r="N13" s="44">
        <v>2045</v>
      </c>
      <c r="O13" s="45">
        <f t="shared" si="0"/>
        <v>3.1784841075794622E-2</v>
      </c>
      <c r="P13" s="45">
        <f t="shared" si="1"/>
        <v>7.3349633251833741E-3</v>
      </c>
      <c r="Q13" s="45">
        <f t="shared" si="2"/>
        <v>0.1875</v>
      </c>
      <c r="R13" s="45">
        <f t="shared" si="3"/>
        <v>3.9119804400977953E-2</v>
      </c>
    </row>
    <row r="14" spans="1:18" x14ac:dyDescent="0.2">
      <c r="A14" s="41" t="s">
        <v>126</v>
      </c>
      <c r="B14" s="41" t="s">
        <v>127</v>
      </c>
      <c r="C14" s="6">
        <v>2035</v>
      </c>
      <c r="D14" s="6">
        <v>65</v>
      </c>
      <c r="E14" s="7">
        <v>40</v>
      </c>
      <c r="F14" s="8">
        <v>2140</v>
      </c>
      <c r="G14" s="5">
        <v>95</v>
      </c>
      <c r="H14" s="6">
        <v>30</v>
      </c>
      <c r="I14" s="7">
        <v>5</v>
      </c>
      <c r="J14" s="8">
        <v>130</v>
      </c>
      <c r="K14" s="44">
        <v>1940</v>
      </c>
      <c r="L14" s="44">
        <v>35</v>
      </c>
      <c r="M14" s="44">
        <v>35</v>
      </c>
      <c r="N14" s="44">
        <v>2010</v>
      </c>
      <c r="O14" s="45">
        <f t="shared" si="0"/>
        <v>1.7412935323383085E-2</v>
      </c>
      <c r="P14" s="45">
        <f t="shared" si="1"/>
        <v>1.7412935323383085E-2</v>
      </c>
      <c r="Q14" s="45">
        <f t="shared" si="2"/>
        <v>0.5</v>
      </c>
      <c r="R14" s="45">
        <f t="shared" si="3"/>
        <v>3.4825870646766122E-2</v>
      </c>
    </row>
    <row r="15" spans="1:18" x14ac:dyDescent="0.2">
      <c r="A15" s="41" t="s">
        <v>41</v>
      </c>
      <c r="B15" s="41" t="s">
        <v>187</v>
      </c>
      <c r="C15" s="6">
        <v>925</v>
      </c>
      <c r="D15" s="6">
        <v>1110</v>
      </c>
      <c r="E15" s="7">
        <v>0</v>
      </c>
      <c r="F15" s="8">
        <v>2035</v>
      </c>
      <c r="G15" s="5">
        <v>0</v>
      </c>
      <c r="H15" s="6">
        <v>260</v>
      </c>
      <c r="I15" s="7">
        <v>0</v>
      </c>
      <c r="J15" s="8">
        <v>260</v>
      </c>
      <c r="K15" s="44">
        <v>925</v>
      </c>
      <c r="L15" s="44">
        <v>850</v>
      </c>
      <c r="M15" s="44">
        <v>0</v>
      </c>
      <c r="N15" s="44">
        <v>1775</v>
      </c>
      <c r="O15" s="45">
        <f t="shared" si="0"/>
        <v>0.47887323943661969</v>
      </c>
      <c r="P15" s="45">
        <f t="shared" si="1"/>
        <v>0</v>
      </c>
      <c r="Q15" s="45">
        <f t="shared" si="2"/>
        <v>0</v>
      </c>
      <c r="R15" s="45">
        <f t="shared" si="3"/>
        <v>0.47887323943661975</v>
      </c>
    </row>
    <row r="16" spans="1:18" x14ac:dyDescent="0.2">
      <c r="A16" s="41" t="s">
        <v>89</v>
      </c>
      <c r="B16" s="41" t="s">
        <v>188</v>
      </c>
      <c r="C16" s="6">
        <v>1985</v>
      </c>
      <c r="D16" s="6">
        <v>200</v>
      </c>
      <c r="E16" s="7">
        <v>230</v>
      </c>
      <c r="F16" s="8">
        <v>2415</v>
      </c>
      <c r="G16" s="5">
        <v>620</v>
      </c>
      <c r="H16" s="6">
        <v>160</v>
      </c>
      <c r="I16" s="7">
        <v>95</v>
      </c>
      <c r="J16" s="8">
        <v>875</v>
      </c>
      <c r="K16" s="44">
        <v>1365</v>
      </c>
      <c r="L16" s="44">
        <v>40</v>
      </c>
      <c r="M16" s="44">
        <v>135</v>
      </c>
      <c r="N16" s="44">
        <v>1540</v>
      </c>
      <c r="O16" s="45">
        <f t="shared" si="0"/>
        <v>2.5974025974025976E-2</v>
      </c>
      <c r="P16" s="45">
        <f t="shared" si="1"/>
        <v>8.7662337662337664E-2</v>
      </c>
      <c r="Q16" s="45">
        <f t="shared" si="2"/>
        <v>0.77142857142857146</v>
      </c>
      <c r="R16" s="45">
        <f t="shared" si="3"/>
        <v>0.11363636363636365</v>
      </c>
    </row>
    <row r="17" spans="1:18" x14ac:dyDescent="0.2">
      <c r="A17" s="41" t="s">
        <v>20</v>
      </c>
      <c r="B17" s="41" t="s">
        <v>189</v>
      </c>
      <c r="C17" s="6">
        <v>1890</v>
      </c>
      <c r="D17" s="6">
        <v>90</v>
      </c>
      <c r="E17" s="7">
        <v>120</v>
      </c>
      <c r="F17" s="8">
        <v>2100</v>
      </c>
      <c r="G17" s="5">
        <v>505</v>
      </c>
      <c r="H17" s="6">
        <v>60</v>
      </c>
      <c r="I17" s="7">
        <v>35</v>
      </c>
      <c r="J17" s="8">
        <v>600</v>
      </c>
      <c r="K17" s="44">
        <v>1385</v>
      </c>
      <c r="L17" s="44">
        <v>30</v>
      </c>
      <c r="M17" s="44">
        <v>85</v>
      </c>
      <c r="N17" s="44">
        <v>1500</v>
      </c>
      <c r="O17" s="45">
        <f t="shared" si="0"/>
        <v>0.02</v>
      </c>
      <c r="P17" s="45">
        <f t="shared" si="1"/>
        <v>5.6666666666666664E-2</v>
      </c>
      <c r="Q17" s="45">
        <f t="shared" si="2"/>
        <v>0.73913043478260865</v>
      </c>
      <c r="R17" s="45">
        <f t="shared" si="3"/>
        <v>7.6666666666666661E-2</v>
      </c>
    </row>
    <row r="18" spans="1:18" x14ac:dyDescent="0.2">
      <c r="A18" s="41" t="s">
        <v>151</v>
      </c>
      <c r="B18" s="41" t="s">
        <v>152</v>
      </c>
      <c r="C18" s="6">
        <v>1380</v>
      </c>
      <c r="D18" s="6">
        <v>640</v>
      </c>
      <c r="E18" s="7">
        <v>85</v>
      </c>
      <c r="F18" s="8">
        <v>2105</v>
      </c>
      <c r="G18" s="5">
        <v>85</v>
      </c>
      <c r="H18" s="6">
        <v>515</v>
      </c>
      <c r="I18" s="7">
        <v>30</v>
      </c>
      <c r="J18" s="8">
        <v>630</v>
      </c>
      <c r="K18" s="44">
        <v>1295</v>
      </c>
      <c r="L18" s="44">
        <v>125</v>
      </c>
      <c r="M18" s="44">
        <v>55</v>
      </c>
      <c r="N18" s="44">
        <v>1475</v>
      </c>
      <c r="O18" s="45">
        <f t="shared" si="0"/>
        <v>8.4745762711864403E-2</v>
      </c>
      <c r="P18" s="45">
        <f t="shared" si="1"/>
        <v>3.7288135593220341E-2</v>
      </c>
      <c r="Q18" s="45">
        <f t="shared" si="2"/>
        <v>0.30555555555555558</v>
      </c>
      <c r="R18" s="45">
        <f t="shared" si="3"/>
        <v>0.12203389830508471</v>
      </c>
    </row>
    <row r="19" spans="1:18" x14ac:dyDescent="0.2">
      <c r="A19" s="41" t="s">
        <v>102</v>
      </c>
      <c r="B19" s="41" t="s">
        <v>103</v>
      </c>
      <c r="C19" s="6">
        <v>1420</v>
      </c>
      <c r="D19" s="6">
        <v>325</v>
      </c>
      <c r="E19" s="7">
        <v>20</v>
      </c>
      <c r="F19" s="8">
        <v>1765</v>
      </c>
      <c r="G19" s="5">
        <v>125</v>
      </c>
      <c r="H19" s="6">
        <v>250</v>
      </c>
      <c r="I19" s="7">
        <v>5</v>
      </c>
      <c r="J19" s="8">
        <v>380</v>
      </c>
      <c r="K19" s="44">
        <v>1295</v>
      </c>
      <c r="L19" s="44">
        <v>75</v>
      </c>
      <c r="M19" s="44">
        <v>15</v>
      </c>
      <c r="N19" s="44">
        <v>1385</v>
      </c>
      <c r="O19" s="45">
        <f t="shared" si="0"/>
        <v>5.4151624548736461E-2</v>
      </c>
      <c r="P19" s="45">
        <f t="shared" si="1"/>
        <v>1.0830324909747292E-2</v>
      </c>
      <c r="Q19" s="45">
        <f t="shared" si="2"/>
        <v>0.16666666666666666</v>
      </c>
      <c r="R19" s="45">
        <f t="shared" si="3"/>
        <v>6.498194945848379E-2</v>
      </c>
    </row>
    <row r="20" spans="1:18" x14ac:dyDescent="0.2">
      <c r="A20" s="41" t="s">
        <v>153</v>
      </c>
      <c r="B20" s="41" t="s">
        <v>154</v>
      </c>
      <c r="C20" s="6">
        <v>280</v>
      </c>
      <c r="D20" s="6">
        <v>950</v>
      </c>
      <c r="E20" s="7">
        <v>1315</v>
      </c>
      <c r="F20" s="8">
        <v>2545</v>
      </c>
      <c r="G20" s="5">
        <v>110</v>
      </c>
      <c r="H20" s="6">
        <v>520</v>
      </c>
      <c r="I20" s="7">
        <v>540</v>
      </c>
      <c r="J20" s="8">
        <v>1170</v>
      </c>
      <c r="K20" s="44">
        <v>170</v>
      </c>
      <c r="L20" s="44">
        <v>430</v>
      </c>
      <c r="M20" s="44">
        <v>775</v>
      </c>
      <c r="N20" s="44">
        <v>1375</v>
      </c>
      <c r="O20" s="45">
        <f t="shared" si="0"/>
        <v>0.31272727272727274</v>
      </c>
      <c r="P20" s="45">
        <f t="shared" si="1"/>
        <v>0.5636363636363636</v>
      </c>
      <c r="Q20" s="45">
        <f t="shared" si="2"/>
        <v>0.6431535269709544</v>
      </c>
      <c r="R20" s="45">
        <f t="shared" si="3"/>
        <v>0.87636363636363634</v>
      </c>
    </row>
    <row r="21" spans="1:18" x14ac:dyDescent="0.2">
      <c r="A21" s="41" t="s">
        <v>132</v>
      </c>
      <c r="B21" s="41" t="s">
        <v>133</v>
      </c>
      <c r="C21" s="6">
        <v>1875</v>
      </c>
      <c r="D21" s="6">
        <v>730</v>
      </c>
      <c r="E21" s="7">
        <v>85</v>
      </c>
      <c r="F21" s="8">
        <v>2690</v>
      </c>
      <c r="G21" s="5">
        <v>745</v>
      </c>
      <c r="H21" s="6">
        <v>570</v>
      </c>
      <c r="I21" s="7">
        <v>40</v>
      </c>
      <c r="J21" s="8">
        <v>1355</v>
      </c>
      <c r="K21" s="44">
        <v>1130</v>
      </c>
      <c r="L21" s="44">
        <v>160</v>
      </c>
      <c r="M21" s="44">
        <v>45</v>
      </c>
      <c r="N21" s="44">
        <v>1335</v>
      </c>
      <c r="O21" s="45">
        <f t="shared" si="0"/>
        <v>0.1198501872659176</v>
      </c>
      <c r="P21" s="45">
        <f t="shared" si="1"/>
        <v>3.3707865168539325E-2</v>
      </c>
      <c r="Q21" s="45">
        <f t="shared" si="2"/>
        <v>0.21951219512195122</v>
      </c>
      <c r="R21" s="45">
        <f t="shared" si="3"/>
        <v>0.15355805243445697</v>
      </c>
    </row>
    <row r="22" spans="1:18" x14ac:dyDescent="0.2">
      <c r="A22" s="41" t="s">
        <v>145</v>
      </c>
      <c r="B22" s="41" t="s">
        <v>146</v>
      </c>
      <c r="C22" s="6">
        <v>835</v>
      </c>
      <c r="D22" s="6">
        <v>160</v>
      </c>
      <c r="E22" s="7">
        <v>390</v>
      </c>
      <c r="F22" s="8">
        <v>1385</v>
      </c>
      <c r="G22" s="5">
        <v>70</v>
      </c>
      <c r="H22" s="6">
        <v>50</v>
      </c>
      <c r="I22" s="7">
        <v>70</v>
      </c>
      <c r="J22" s="8">
        <v>190</v>
      </c>
      <c r="K22" s="44">
        <v>765</v>
      </c>
      <c r="L22" s="44">
        <v>110</v>
      </c>
      <c r="M22" s="44">
        <v>320</v>
      </c>
      <c r="N22" s="44">
        <v>1195</v>
      </c>
      <c r="O22" s="45">
        <f t="shared" si="0"/>
        <v>9.2050209205020925E-2</v>
      </c>
      <c r="P22" s="45">
        <f t="shared" si="1"/>
        <v>0.26778242677824265</v>
      </c>
      <c r="Q22" s="45">
        <f t="shared" si="2"/>
        <v>0.7441860465116279</v>
      </c>
      <c r="R22" s="45">
        <f t="shared" si="3"/>
        <v>0.35983263598326365</v>
      </c>
    </row>
    <row r="23" spans="1:18" x14ac:dyDescent="0.2">
      <c r="A23" s="41" t="s">
        <v>141</v>
      </c>
      <c r="B23" s="41" t="s">
        <v>142</v>
      </c>
      <c r="C23" s="6">
        <v>1940</v>
      </c>
      <c r="D23" s="6">
        <v>160</v>
      </c>
      <c r="E23" s="7">
        <v>30</v>
      </c>
      <c r="F23" s="8">
        <v>2130</v>
      </c>
      <c r="G23" s="5">
        <v>855</v>
      </c>
      <c r="H23" s="6">
        <v>125</v>
      </c>
      <c r="I23" s="7">
        <v>10</v>
      </c>
      <c r="J23" s="8">
        <v>990</v>
      </c>
      <c r="K23" s="44">
        <v>1085</v>
      </c>
      <c r="L23" s="44">
        <v>35</v>
      </c>
      <c r="M23" s="44">
        <v>20</v>
      </c>
      <c r="N23" s="44">
        <v>1140</v>
      </c>
      <c r="O23" s="45">
        <f t="shared" si="0"/>
        <v>3.0701754385964911E-2</v>
      </c>
      <c r="P23" s="45">
        <f t="shared" si="1"/>
        <v>1.7543859649122806E-2</v>
      </c>
      <c r="Q23" s="45">
        <f t="shared" si="2"/>
        <v>0.36363636363636365</v>
      </c>
      <c r="R23" s="45">
        <f t="shared" si="3"/>
        <v>4.8245614035087758E-2</v>
      </c>
    </row>
    <row r="24" spans="1:18" x14ac:dyDescent="0.2">
      <c r="A24" s="41" t="s">
        <v>164</v>
      </c>
      <c r="B24" s="41" t="s">
        <v>165</v>
      </c>
      <c r="C24" s="6">
        <v>1020</v>
      </c>
      <c r="D24" s="6">
        <v>345</v>
      </c>
      <c r="E24" s="7">
        <v>5</v>
      </c>
      <c r="F24" s="8">
        <v>1370</v>
      </c>
      <c r="G24" s="5">
        <v>105</v>
      </c>
      <c r="H24" s="6">
        <v>150</v>
      </c>
      <c r="I24" s="7">
        <v>0</v>
      </c>
      <c r="J24" s="8">
        <v>255</v>
      </c>
      <c r="K24" s="44">
        <v>915</v>
      </c>
      <c r="L24" s="44">
        <v>195</v>
      </c>
      <c r="M24" s="44">
        <v>5</v>
      </c>
      <c r="N24" s="44">
        <v>1115</v>
      </c>
      <c r="O24" s="45">
        <f t="shared" si="0"/>
        <v>0.17488789237668162</v>
      </c>
      <c r="P24" s="45">
        <f t="shared" si="1"/>
        <v>4.4843049327354259E-3</v>
      </c>
      <c r="Q24" s="45">
        <f t="shared" si="2"/>
        <v>2.5000000000000001E-2</v>
      </c>
      <c r="R24" s="45">
        <f t="shared" si="3"/>
        <v>0.179372197309417</v>
      </c>
    </row>
    <row r="25" spans="1:18" x14ac:dyDescent="0.2">
      <c r="A25" s="41" t="s">
        <v>155</v>
      </c>
      <c r="B25" s="41" t="s">
        <v>190</v>
      </c>
      <c r="C25" s="6">
        <v>1040</v>
      </c>
      <c r="D25" s="6">
        <v>130</v>
      </c>
      <c r="E25" s="7">
        <v>15</v>
      </c>
      <c r="F25" s="8">
        <v>1185</v>
      </c>
      <c r="G25" s="5">
        <v>110</v>
      </c>
      <c r="H25" s="6">
        <v>80</v>
      </c>
      <c r="I25" s="7">
        <v>0</v>
      </c>
      <c r="J25" s="8">
        <v>190</v>
      </c>
      <c r="K25" s="44">
        <v>930</v>
      </c>
      <c r="L25" s="44">
        <v>50</v>
      </c>
      <c r="M25" s="44">
        <v>15</v>
      </c>
      <c r="N25" s="44">
        <v>995</v>
      </c>
      <c r="O25" s="45">
        <f t="shared" si="0"/>
        <v>5.0251256281407038E-2</v>
      </c>
      <c r="P25" s="45">
        <f t="shared" si="1"/>
        <v>1.507537688442211E-2</v>
      </c>
      <c r="Q25" s="45">
        <f t="shared" si="2"/>
        <v>0.23076923076923078</v>
      </c>
      <c r="R25" s="45">
        <f t="shared" si="3"/>
        <v>6.5326633165829096E-2</v>
      </c>
    </row>
    <row r="26" spans="1:18" x14ac:dyDescent="0.2">
      <c r="A26" s="41" t="s">
        <v>59</v>
      </c>
      <c r="B26" s="41" t="s">
        <v>191</v>
      </c>
      <c r="C26" s="6">
        <v>195</v>
      </c>
      <c r="D26" s="6">
        <v>980</v>
      </c>
      <c r="E26" s="7">
        <v>0</v>
      </c>
      <c r="F26" s="8">
        <v>1175</v>
      </c>
      <c r="G26" s="5">
        <v>25</v>
      </c>
      <c r="H26" s="6">
        <v>185</v>
      </c>
      <c r="I26" s="7">
        <v>0</v>
      </c>
      <c r="J26" s="8">
        <v>210</v>
      </c>
      <c r="K26" s="44">
        <v>170</v>
      </c>
      <c r="L26" s="44">
        <v>795</v>
      </c>
      <c r="M26" s="44">
        <v>0</v>
      </c>
      <c r="N26" s="44">
        <v>965</v>
      </c>
      <c r="O26" s="45">
        <f t="shared" si="0"/>
        <v>0.82383419689119175</v>
      </c>
      <c r="P26" s="45">
        <f t="shared" si="1"/>
        <v>0</v>
      </c>
      <c r="Q26" s="45">
        <f t="shared" si="2"/>
        <v>0</v>
      </c>
      <c r="R26" s="45">
        <f t="shared" si="3"/>
        <v>0.82383419689119175</v>
      </c>
    </row>
    <row r="27" spans="1:18" x14ac:dyDescent="0.2">
      <c r="A27" s="41" t="s">
        <v>81</v>
      </c>
      <c r="B27" s="41" t="s">
        <v>82</v>
      </c>
      <c r="C27" s="6">
        <v>360</v>
      </c>
      <c r="D27" s="6">
        <v>1020</v>
      </c>
      <c r="E27" s="7">
        <v>165</v>
      </c>
      <c r="F27" s="8">
        <v>1545</v>
      </c>
      <c r="G27" s="5">
        <v>95</v>
      </c>
      <c r="H27" s="6">
        <v>425</v>
      </c>
      <c r="I27" s="7">
        <v>65</v>
      </c>
      <c r="J27" s="8">
        <v>585</v>
      </c>
      <c r="K27" s="44">
        <v>265</v>
      </c>
      <c r="L27" s="44">
        <v>595</v>
      </c>
      <c r="M27" s="44">
        <v>100</v>
      </c>
      <c r="N27" s="44">
        <v>960</v>
      </c>
      <c r="O27" s="45">
        <f t="shared" si="0"/>
        <v>0.61979166666666663</v>
      </c>
      <c r="P27" s="45">
        <f t="shared" si="1"/>
        <v>0.10416666666666667</v>
      </c>
      <c r="Q27" s="45">
        <f t="shared" si="2"/>
        <v>0.14388489208633093</v>
      </c>
      <c r="R27" s="45">
        <f t="shared" si="3"/>
        <v>0.72395833333333326</v>
      </c>
    </row>
    <row r="28" spans="1:18" x14ac:dyDescent="0.2">
      <c r="A28" s="41" t="s">
        <v>47</v>
      </c>
      <c r="B28" s="41" t="s">
        <v>48</v>
      </c>
      <c r="C28" s="6">
        <v>845</v>
      </c>
      <c r="D28" s="6">
        <v>170</v>
      </c>
      <c r="E28" s="7">
        <v>45</v>
      </c>
      <c r="F28" s="8">
        <v>1060</v>
      </c>
      <c r="G28" s="5">
        <v>95</v>
      </c>
      <c r="H28" s="6">
        <v>90</v>
      </c>
      <c r="I28" s="7">
        <v>20</v>
      </c>
      <c r="J28" s="8">
        <v>205</v>
      </c>
      <c r="K28" s="44">
        <v>750</v>
      </c>
      <c r="L28" s="44">
        <v>80</v>
      </c>
      <c r="M28" s="44">
        <v>25</v>
      </c>
      <c r="N28" s="44">
        <v>855</v>
      </c>
      <c r="O28" s="45">
        <f t="shared" si="0"/>
        <v>9.3567251461988299E-2</v>
      </c>
      <c r="P28" s="45">
        <f t="shared" si="1"/>
        <v>2.9239766081871343E-2</v>
      </c>
      <c r="Q28" s="45">
        <f t="shared" si="2"/>
        <v>0.23809523809523808</v>
      </c>
      <c r="R28" s="45">
        <f t="shared" si="3"/>
        <v>0.1228070175438597</v>
      </c>
    </row>
    <row r="29" spans="1:18" x14ac:dyDescent="0.2">
      <c r="A29" s="41" t="s">
        <v>13</v>
      </c>
      <c r="B29" s="41" t="s">
        <v>192</v>
      </c>
      <c r="C29" s="6">
        <v>1055</v>
      </c>
      <c r="D29" s="6">
        <v>15</v>
      </c>
      <c r="E29" s="7">
        <v>10</v>
      </c>
      <c r="F29" s="8">
        <v>1080</v>
      </c>
      <c r="G29" s="5">
        <v>400</v>
      </c>
      <c r="H29" s="6">
        <v>10</v>
      </c>
      <c r="I29" s="7">
        <v>10</v>
      </c>
      <c r="J29" s="8">
        <v>420</v>
      </c>
      <c r="K29" s="44">
        <v>655</v>
      </c>
      <c r="L29" s="44">
        <v>5</v>
      </c>
      <c r="M29" s="44">
        <v>0</v>
      </c>
      <c r="N29" s="44">
        <v>660</v>
      </c>
      <c r="O29" s="45">
        <f t="shared" si="0"/>
        <v>7.575757575757576E-3</v>
      </c>
      <c r="P29" s="45">
        <f t="shared" si="1"/>
        <v>0</v>
      </c>
      <c r="Q29" s="45">
        <f t="shared" si="2"/>
        <v>0</v>
      </c>
      <c r="R29" s="45">
        <f t="shared" si="3"/>
        <v>7.575757575757569E-3</v>
      </c>
    </row>
    <row r="30" spans="1:18" x14ac:dyDescent="0.2">
      <c r="A30" s="41" t="s">
        <v>39</v>
      </c>
      <c r="B30" s="41" t="s">
        <v>40</v>
      </c>
      <c r="C30" s="6">
        <v>590</v>
      </c>
      <c r="D30" s="6">
        <v>120</v>
      </c>
      <c r="E30" s="7">
        <v>30</v>
      </c>
      <c r="F30" s="8">
        <v>740</v>
      </c>
      <c r="G30" s="5">
        <v>65</v>
      </c>
      <c r="H30" s="6">
        <v>35</v>
      </c>
      <c r="I30" s="7">
        <v>10</v>
      </c>
      <c r="J30" s="8">
        <v>110</v>
      </c>
      <c r="K30" s="44">
        <v>525</v>
      </c>
      <c r="L30" s="44">
        <v>85</v>
      </c>
      <c r="M30" s="44">
        <v>20</v>
      </c>
      <c r="N30" s="44">
        <v>630</v>
      </c>
      <c r="O30" s="45">
        <f t="shared" si="0"/>
        <v>0.13492063492063491</v>
      </c>
      <c r="P30" s="45">
        <f t="shared" si="1"/>
        <v>3.1746031746031744E-2</v>
      </c>
      <c r="Q30" s="45">
        <f t="shared" si="2"/>
        <v>0.19047619047619047</v>
      </c>
      <c r="R30" s="45">
        <f t="shared" si="3"/>
        <v>0.16666666666666663</v>
      </c>
    </row>
    <row r="31" spans="1:18" x14ac:dyDescent="0.2">
      <c r="A31" s="41" t="s">
        <v>14</v>
      </c>
      <c r="B31" s="41" t="s">
        <v>15</v>
      </c>
      <c r="C31" s="6">
        <v>860</v>
      </c>
      <c r="D31" s="6">
        <v>150</v>
      </c>
      <c r="E31" s="7">
        <v>50</v>
      </c>
      <c r="F31" s="8">
        <v>1060</v>
      </c>
      <c r="G31" s="5">
        <v>305</v>
      </c>
      <c r="H31" s="6">
        <v>115</v>
      </c>
      <c r="I31" s="7">
        <v>25</v>
      </c>
      <c r="J31" s="8">
        <v>445</v>
      </c>
      <c r="K31" s="44">
        <v>555</v>
      </c>
      <c r="L31" s="44">
        <v>35</v>
      </c>
      <c r="M31" s="44">
        <v>25</v>
      </c>
      <c r="N31" s="44">
        <v>615</v>
      </c>
      <c r="O31" s="45">
        <f t="shared" si="0"/>
        <v>5.6910569105691054E-2</v>
      </c>
      <c r="P31" s="45">
        <f t="shared" si="1"/>
        <v>4.065040650406504E-2</v>
      </c>
      <c r="Q31" s="45">
        <f t="shared" si="2"/>
        <v>0.41666666666666669</v>
      </c>
      <c r="R31" s="45">
        <f t="shared" si="3"/>
        <v>9.7560975609756073E-2</v>
      </c>
    </row>
    <row r="32" spans="1:18" x14ac:dyDescent="0.2">
      <c r="A32" s="41" t="s">
        <v>108</v>
      </c>
      <c r="B32" s="41" t="s">
        <v>109</v>
      </c>
      <c r="C32" s="6">
        <v>585</v>
      </c>
      <c r="D32" s="6">
        <v>160</v>
      </c>
      <c r="E32" s="7">
        <v>5</v>
      </c>
      <c r="F32" s="8">
        <v>750</v>
      </c>
      <c r="G32" s="5">
        <v>30</v>
      </c>
      <c r="H32" s="6">
        <v>130</v>
      </c>
      <c r="I32" s="7">
        <v>0</v>
      </c>
      <c r="J32" s="8">
        <v>160</v>
      </c>
      <c r="K32" s="44">
        <v>555</v>
      </c>
      <c r="L32" s="44">
        <v>30</v>
      </c>
      <c r="M32" s="44">
        <v>5</v>
      </c>
      <c r="N32" s="44">
        <v>590</v>
      </c>
      <c r="O32" s="45">
        <f t="shared" si="0"/>
        <v>5.0847457627118647E-2</v>
      </c>
      <c r="P32" s="45">
        <f t="shared" si="1"/>
        <v>8.4745762711864406E-3</v>
      </c>
      <c r="Q32" s="45">
        <f t="shared" si="2"/>
        <v>0.14285714285714285</v>
      </c>
      <c r="R32" s="45">
        <f t="shared" si="3"/>
        <v>5.9322033898305038E-2</v>
      </c>
    </row>
    <row r="33" spans="1:18" x14ac:dyDescent="0.2">
      <c r="A33" s="41" t="s">
        <v>139</v>
      </c>
      <c r="B33" s="41" t="s">
        <v>140</v>
      </c>
      <c r="C33" s="6">
        <v>560</v>
      </c>
      <c r="D33" s="6">
        <v>30</v>
      </c>
      <c r="E33" s="7">
        <v>0</v>
      </c>
      <c r="F33" s="8">
        <v>590</v>
      </c>
      <c r="G33" s="5">
        <v>10</v>
      </c>
      <c r="H33" s="6">
        <v>10</v>
      </c>
      <c r="I33" s="7">
        <v>0</v>
      </c>
      <c r="J33" s="8">
        <v>20</v>
      </c>
      <c r="K33" s="44">
        <v>550</v>
      </c>
      <c r="L33" s="44">
        <v>20</v>
      </c>
      <c r="M33" s="44">
        <v>0</v>
      </c>
      <c r="N33" s="44">
        <v>570</v>
      </c>
      <c r="O33" s="45">
        <f t="shared" si="0"/>
        <v>3.5087719298245612E-2</v>
      </c>
      <c r="P33" s="45">
        <f t="shared" si="1"/>
        <v>0</v>
      </c>
      <c r="Q33" s="45">
        <f t="shared" si="2"/>
        <v>0</v>
      </c>
      <c r="R33" s="45">
        <f t="shared" si="3"/>
        <v>3.5087719298245612E-2</v>
      </c>
    </row>
    <row r="34" spans="1:18" x14ac:dyDescent="0.2">
      <c r="A34" s="41" t="s">
        <v>62</v>
      </c>
      <c r="B34" s="41" t="s">
        <v>193</v>
      </c>
      <c r="C34" s="6">
        <v>365</v>
      </c>
      <c r="D34" s="6">
        <v>245</v>
      </c>
      <c r="E34" s="7">
        <v>5</v>
      </c>
      <c r="F34" s="8">
        <v>615</v>
      </c>
      <c r="G34" s="5">
        <v>25</v>
      </c>
      <c r="H34" s="6">
        <v>65</v>
      </c>
      <c r="I34" s="7">
        <v>0</v>
      </c>
      <c r="J34" s="8">
        <v>90</v>
      </c>
      <c r="K34" s="44">
        <v>340</v>
      </c>
      <c r="L34" s="44">
        <v>180</v>
      </c>
      <c r="M34" s="44">
        <v>5</v>
      </c>
      <c r="N34" s="44">
        <v>525</v>
      </c>
      <c r="O34" s="45">
        <f t="shared" ref="O34:O65" si="4">L34/N34</f>
        <v>0.34285714285714286</v>
      </c>
      <c r="P34" s="45">
        <f t="shared" ref="P34:P65" si="5">M34/N34</f>
        <v>9.5238095238095247E-3</v>
      </c>
      <c r="Q34" s="45">
        <f t="shared" ref="Q34:Q65" si="6">M34/(L34+M34)</f>
        <v>2.7027027027027029E-2</v>
      </c>
      <c r="R34" s="45">
        <f t="shared" ref="R34:R65" si="7">1-K34/N34</f>
        <v>0.35238095238095235</v>
      </c>
    </row>
    <row r="35" spans="1:18" x14ac:dyDescent="0.2">
      <c r="A35" s="41" t="s">
        <v>156</v>
      </c>
      <c r="B35" s="41" t="s">
        <v>157</v>
      </c>
      <c r="C35" s="6">
        <v>535</v>
      </c>
      <c r="D35" s="6">
        <v>145</v>
      </c>
      <c r="E35" s="7">
        <v>15</v>
      </c>
      <c r="F35" s="8">
        <v>695</v>
      </c>
      <c r="G35" s="5">
        <v>110</v>
      </c>
      <c r="H35" s="6">
        <v>70</v>
      </c>
      <c r="I35" s="7">
        <v>5</v>
      </c>
      <c r="J35" s="8">
        <v>185</v>
      </c>
      <c r="K35" s="44">
        <v>425</v>
      </c>
      <c r="L35" s="44">
        <v>75</v>
      </c>
      <c r="M35" s="44">
        <v>10</v>
      </c>
      <c r="N35" s="44">
        <v>510</v>
      </c>
      <c r="O35" s="45">
        <f t="shared" si="4"/>
        <v>0.14705882352941177</v>
      </c>
      <c r="P35" s="45">
        <f t="shared" si="5"/>
        <v>1.9607843137254902E-2</v>
      </c>
      <c r="Q35" s="45">
        <f t="shared" si="6"/>
        <v>0.11764705882352941</v>
      </c>
      <c r="R35" s="45">
        <f t="shared" si="7"/>
        <v>0.16666666666666663</v>
      </c>
    </row>
    <row r="36" spans="1:18" x14ac:dyDescent="0.2">
      <c r="A36" s="41" t="s">
        <v>104</v>
      </c>
      <c r="B36" s="41" t="s">
        <v>105</v>
      </c>
      <c r="C36" s="6">
        <v>370</v>
      </c>
      <c r="D36" s="6">
        <v>80</v>
      </c>
      <c r="E36" s="7">
        <v>35</v>
      </c>
      <c r="F36" s="8">
        <v>485</v>
      </c>
      <c r="G36" s="5">
        <v>45</v>
      </c>
      <c r="H36" s="6">
        <v>10</v>
      </c>
      <c r="I36" s="7">
        <v>20</v>
      </c>
      <c r="J36" s="8">
        <v>75</v>
      </c>
      <c r="K36" s="44">
        <v>325</v>
      </c>
      <c r="L36" s="44">
        <v>70</v>
      </c>
      <c r="M36" s="44">
        <v>15</v>
      </c>
      <c r="N36" s="44">
        <v>410</v>
      </c>
      <c r="O36" s="45">
        <f t="shared" si="4"/>
        <v>0.17073170731707318</v>
      </c>
      <c r="P36" s="45">
        <f t="shared" si="5"/>
        <v>3.6585365853658534E-2</v>
      </c>
      <c r="Q36" s="45">
        <f t="shared" si="6"/>
        <v>0.17647058823529413</v>
      </c>
      <c r="R36" s="45">
        <f t="shared" si="7"/>
        <v>0.20731707317073167</v>
      </c>
    </row>
    <row r="37" spans="1:18" x14ac:dyDescent="0.2">
      <c r="A37" s="41" t="s">
        <v>29</v>
      </c>
      <c r="B37" s="41" t="s">
        <v>194</v>
      </c>
      <c r="C37" s="6">
        <v>640</v>
      </c>
      <c r="D37" s="6">
        <v>95</v>
      </c>
      <c r="E37" s="7">
        <v>20</v>
      </c>
      <c r="F37" s="8">
        <v>755</v>
      </c>
      <c r="G37" s="5">
        <v>265</v>
      </c>
      <c r="H37" s="6">
        <v>75</v>
      </c>
      <c r="I37" s="7">
        <v>15</v>
      </c>
      <c r="J37" s="8">
        <v>355</v>
      </c>
      <c r="K37" s="44">
        <v>375</v>
      </c>
      <c r="L37" s="44">
        <v>20</v>
      </c>
      <c r="M37" s="44">
        <v>5</v>
      </c>
      <c r="N37" s="44">
        <v>400</v>
      </c>
      <c r="O37" s="45">
        <f t="shared" si="4"/>
        <v>0.05</v>
      </c>
      <c r="P37" s="45">
        <f t="shared" si="5"/>
        <v>1.2500000000000001E-2</v>
      </c>
      <c r="Q37" s="45">
        <f t="shared" si="6"/>
        <v>0.2</v>
      </c>
      <c r="R37" s="45">
        <f t="shared" si="7"/>
        <v>6.25E-2</v>
      </c>
    </row>
    <row r="38" spans="1:18" x14ac:dyDescent="0.2">
      <c r="A38" s="41" t="s">
        <v>55</v>
      </c>
      <c r="B38" s="41" t="s">
        <v>56</v>
      </c>
      <c r="C38" s="6">
        <v>420</v>
      </c>
      <c r="D38" s="6">
        <v>45</v>
      </c>
      <c r="E38" s="7">
        <v>0</v>
      </c>
      <c r="F38" s="8">
        <v>465</v>
      </c>
      <c r="G38" s="5">
        <v>70</v>
      </c>
      <c r="H38" s="6">
        <v>20</v>
      </c>
      <c r="I38" s="7">
        <v>0</v>
      </c>
      <c r="J38" s="8">
        <v>90</v>
      </c>
      <c r="K38" s="44">
        <v>350</v>
      </c>
      <c r="L38" s="44">
        <v>25</v>
      </c>
      <c r="M38" s="44">
        <v>0</v>
      </c>
      <c r="N38" s="44">
        <v>375</v>
      </c>
      <c r="O38" s="45">
        <f t="shared" si="4"/>
        <v>6.6666666666666666E-2</v>
      </c>
      <c r="P38" s="45">
        <f t="shared" si="5"/>
        <v>0</v>
      </c>
      <c r="Q38" s="45">
        <f t="shared" si="6"/>
        <v>0</v>
      </c>
      <c r="R38" s="45">
        <f t="shared" si="7"/>
        <v>6.6666666666666652E-2</v>
      </c>
    </row>
    <row r="39" spans="1:18" x14ac:dyDescent="0.2">
      <c r="A39" s="41" t="s">
        <v>136</v>
      </c>
      <c r="B39" s="41" t="s">
        <v>195</v>
      </c>
      <c r="C39" s="6">
        <v>205</v>
      </c>
      <c r="D39" s="6">
        <v>135</v>
      </c>
      <c r="E39" s="7">
        <v>135</v>
      </c>
      <c r="F39" s="8">
        <v>475</v>
      </c>
      <c r="G39" s="5">
        <v>20</v>
      </c>
      <c r="H39" s="6">
        <v>60</v>
      </c>
      <c r="I39" s="7">
        <v>60</v>
      </c>
      <c r="J39" s="8">
        <v>140</v>
      </c>
      <c r="K39" s="44">
        <v>185</v>
      </c>
      <c r="L39" s="44">
        <v>75</v>
      </c>
      <c r="M39" s="44">
        <v>75</v>
      </c>
      <c r="N39" s="44">
        <v>335</v>
      </c>
      <c r="O39" s="45">
        <f t="shared" si="4"/>
        <v>0.22388059701492538</v>
      </c>
      <c r="P39" s="45">
        <f t="shared" si="5"/>
        <v>0.22388059701492538</v>
      </c>
      <c r="Q39" s="45">
        <f t="shared" si="6"/>
        <v>0.5</v>
      </c>
      <c r="R39" s="45">
        <f t="shared" si="7"/>
        <v>0.44776119402985071</v>
      </c>
    </row>
    <row r="40" spans="1:18" x14ac:dyDescent="0.2">
      <c r="A40" s="41" t="s">
        <v>93</v>
      </c>
      <c r="B40" s="41" t="s">
        <v>94</v>
      </c>
      <c r="C40" s="6">
        <v>275</v>
      </c>
      <c r="D40" s="6">
        <v>85</v>
      </c>
      <c r="E40" s="7">
        <v>115</v>
      </c>
      <c r="F40" s="8">
        <v>475</v>
      </c>
      <c r="G40" s="5">
        <v>60</v>
      </c>
      <c r="H40" s="6">
        <v>40</v>
      </c>
      <c r="I40" s="7">
        <v>40</v>
      </c>
      <c r="J40" s="8">
        <v>140</v>
      </c>
      <c r="K40" s="44">
        <v>215</v>
      </c>
      <c r="L40" s="44">
        <v>45</v>
      </c>
      <c r="M40" s="44">
        <v>75</v>
      </c>
      <c r="N40" s="44">
        <v>335</v>
      </c>
      <c r="O40" s="45">
        <f t="shared" si="4"/>
        <v>0.13432835820895522</v>
      </c>
      <c r="P40" s="45">
        <f t="shared" si="5"/>
        <v>0.22388059701492538</v>
      </c>
      <c r="Q40" s="45">
        <f t="shared" si="6"/>
        <v>0.625</v>
      </c>
      <c r="R40" s="45">
        <f t="shared" si="7"/>
        <v>0.35820895522388063</v>
      </c>
    </row>
    <row r="41" spans="1:18" x14ac:dyDescent="0.2">
      <c r="A41" s="41" t="s">
        <v>166</v>
      </c>
      <c r="B41" s="41" t="s">
        <v>167</v>
      </c>
      <c r="C41" s="6">
        <v>385</v>
      </c>
      <c r="D41" s="6">
        <v>55</v>
      </c>
      <c r="E41" s="7">
        <v>65</v>
      </c>
      <c r="F41" s="8">
        <v>505</v>
      </c>
      <c r="G41" s="5">
        <v>105</v>
      </c>
      <c r="H41" s="6">
        <v>35</v>
      </c>
      <c r="I41" s="7">
        <v>30</v>
      </c>
      <c r="J41" s="8">
        <v>170</v>
      </c>
      <c r="K41" s="44">
        <v>280</v>
      </c>
      <c r="L41" s="44">
        <v>20</v>
      </c>
      <c r="M41" s="44">
        <v>35</v>
      </c>
      <c r="N41" s="44">
        <v>335</v>
      </c>
      <c r="O41" s="45">
        <f t="shared" si="4"/>
        <v>5.9701492537313432E-2</v>
      </c>
      <c r="P41" s="45">
        <f t="shared" si="5"/>
        <v>0.1044776119402985</v>
      </c>
      <c r="Q41" s="45">
        <f t="shared" si="6"/>
        <v>0.63636363636363635</v>
      </c>
      <c r="R41" s="45">
        <f t="shared" si="7"/>
        <v>0.16417910447761197</v>
      </c>
    </row>
    <row r="42" spans="1:18" x14ac:dyDescent="0.2">
      <c r="A42" s="41" t="s">
        <v>137</v>
      </c>
      <c r="B42" s="41" t="s">
        <v>196</v>
      </c>
      <c r="C42" s="6">
        <v>345</v>
      </c>
      <c r="D42" s="6">
        <v>0</v>
      </c>
      <c r="E42" s="7">
        <v>0</v>
      </c>
      <c r="F42" s="8">
        <v>345</v>
      </c>
      <c r="G42" s="5">
        <v>15</v>
      </c>
      <c r="H42" s="6">
        <v>0</v>
      </c>
      <c r="I42" s="7">
        <v>0</v>
      </c>
      <c r="J42" s="8">
        <v>15</v>
      </c>
      <c r="K42" s="44">
        <v>330</v>
      </c>
      <c r="L42" s="44">
        <v>0</v>
      </c>
      <c r="M42" s="44">
        <v>0</v>
      </c>
      <c r="N42" s="44">
        <v>330</v>
      </c>
      <c r="O42" s="45">
        <f t="shared" si="4"/>
        <v>0</v>
      </c>
      <c r="P42" s="45">
        <f t="shared" si="5"/>
        <v>0</v>
      </c>
      <c r="Q42" s="45"/>
      <c r="R42" s="45">
        <f t="shared" si="7"/>
        <v>0</v>
      </c>
    </row>
    <row r="43" spans="1:18" x14ac:dyDescent="0.2">
      <c r="A43" s="41" t="s">
        <v>79</v>
      </c>
      <c r="B43" s="41" t="s">
        <v>80</v>
      </c>
      <c r="C43" s="6">
        <v>285</v>
      </c>
      <c r="D43" s="6">
        <v>130</v>
      </c>
      <c r="E43" s="7">
        <v>5</v>
      </c>
      <c r="F43" s="8">
        <v>420</v>
      </c>
      <c r="G43" s="5">
        <v>40</v>
      </c>
      <c r="H43" s="6">
        <v>55</v>
      </c>
      <c r="I43" s="7">
        <v>0</v>
      </c>
      <c r="J43" s="8">
        <v>95</v>
      </c>
      <c r="K43" s="44">
        <v>245</v>
      </c>
      <c r="L43" s="44">
        <v>75</v>
      </c>
      <c r="M43" s="44">
        <v>5</v>
      </c>
      <c r="N43" s="44">
        <v>325</v>
      </c>
      <c r="O43" s="45">
        <f t="shared" si="4"/>
        <v>0.23076923076923078</v>
      </c>
      <c r="P43" s="45">
        <f t="shared" si="5"/>
        <v>1.5384615384615385E-2</v>
      </c>
      <c r="Q43" s="45">
        <f t="shared" si="6"/>
        <v>6.25E-2</v>
      </c>
      <c r="R43" s="45">
        <f t="shared" si="7"/>
        <v>0.24615384615384617</v>
      </c>
    </row>
    <row r="44" spans="1:18" x14ac:dyDescent="0.2">
      <c r="A44" s="41" t="s">
        <v>64</v>
      </c>
      <c r="B44" s="41" t="s">
        <v>65</v>
      </c>
      <c r="C44" s="6">
        <v>340</v>
      </c>
      <c r="D44" s="6">
        <v>50</v>
      </c>
      <c r="E44" s="7">
        <v>25</v>
      </c>
      <c r="F44" s="8">
        <v>415</v>
      </c>
      <c r="G44" s="5">
        <v>75</v>
      </c>
      <c r="H44" s="6">
        <v>10</v>
      </c>
      <c r="I44" s="7">
        <v>5</v>
      </c>
      <c r="J44" s="8">
        <v>90</v>
      </c>
      <c r="K44" s="44">
        <v>265</v>
      </c>
      <c r="L44" s="44">
        <v>40</v>
      </c>
      <c r="M44" s="44">
        <v>20</v>
      </c>
      <c r="N44" s="44">
        <v>325</v>
      </c>
      <c r="O44" s="45">
        <f t="shared" si="4"/>
        <v>0.12307692307692308</v>
      </c>
      <c r="P44" s="45">
        <f t="shared" si="5"/>
        <v>6.1538461538461542E-2</v>
      </c>
      <c r="Q44" s="45">
        <f t="shared" si="6"/>
        <v>0.33333333333333331</v>
      </c>
      <c r="R44" s="45">
        <f t="shared" si="7"/>
        <v>0.18461538461538463</v>
      </c>
    </row>
    <row r="45" spans="1:18" x14ac:dyDescent="0.2">
      <c r="A45" s="41" t="s">
        <v>168</v>
      </c>
      <c r="B45" s="41" t="s">
        <v>169</v>
      </c>
      <c r="C45" s="6">
        <v>160</v>
      </c>
      <c r="D45" s="6">
        <v>115</v>
      </c>
      <c r="E45" s="7">
        <v>30</v>
      </c>
      <c r="F45" s="8">
        <v>305</v>
      </c>
      <c r="G45" s="5">
        <v>35</v>
      </c>
      <c r="H45" s="6">
        <v>15</v>
      </c>
      <c r="I45" s="7">
        <v>10</v>
      </c>
      <c r="J45" s="8">
        <v>60</v>
      </c>
      <c r="K45" s="44">
        <v>125</v>
      </c>
      <c r="L45" s="44">
        <v>100</v>
      </c>
      <c r="M45" s="44">
        <v>20</v>
      </c>
      <c r="N45" s="44">
        <v>245</v>
      </c>
      <c r="O45" s="45">
        <f t="shared" si="4"/>
        <v>0.40816326530612246</v>
      </c>
      <c r="P45" s="45">
        <f t="shared" si="5"/>
        <v>8.1632653061224483E-2</v>
      </c>
      <c r="Q45" s="45">
        <f t="shared" si="6"/>
        <v>0.16666666666666666</v>
      </c>
      <c r="R45" s="45">
        <f t="shared" si="7"/>
        <v>0.48979591836734693</v>
      </c>
    </row>
    <row r="46" spans="1:18" x14ac:dyDescent="0.2">
      <c r="A46" s="41" t="s">
        <v>16</v>
      </c>
      <c r="B46" s="41" t="s">
        <v>17</v>
      </c>
      <c r="C46" s="6">
        <v>205</v>
      </c>
      <c r="D46" s="6">
        <v>50</v>
      </c>
      <c r="E46" s="7">
        <v>0</v>
      </c>
      <c r="F46" s="8">
        <v>255</v>
      </c>
      <c r="G46" s="5">
        <v>10</v>
      </c>
      <c r="H46" s="6">
        <v>0</v>
      </c>
      <c r="I46" s="7">
        <v>0</v>
      </c>
      <c r="J46" s="8">
        <v>10</v>
      </c>
      <c r="K46" s="44">
        <v>195</v>
      </c>
      <c r="L46" s="44">
        <v>50</v>
      </c>
      <c r="M46" s="44">
        <v>0</v>
      </c>
      <c r="N46" s="44">
        <v>245</v>
      </c>
      <c r="O46" s="45">
        <f t="shared" si="4"/>
        <v>0.20408163265306123</v>
      </c>
      <c r="P46" s="45">
        <f t="shared" si="5"/>
        <v>0</v>
      </c>
      <c r="Q46" s="45">
        <f t="shared" si="6"/>
        <v>0</v>
      </c>
      <c r="R46" s="45">
        <f t="shared" si="7"/>
        <v>0.20408163265306123</v>
      </c>
    </row>
    <row r="47" spans="1:18" x14ac:dyDescent="0.2">
      <c r="A47" s="41" t="s">
        <v>21</v>
      </c>
      <c r="B47" s="41" t="s">
        <v>197</v>
      </c>
      <c r="C47" s="6">
        <v>305</v>
      </c>
      <c r="D47" s="6">
        <v>85</v>
      </c>
      <c r="E47" s="7">
        <v>5</v>
      </c>
      <c r="F47" s="8">
        <v>395</v>
      </c>
      <c r="G47" s="5">
        <v>105</v>
      </c>
      <c r="H47" s="6">
        <v>60</v>
      </c>
      <c r="I47" s="7">
        <v>5</v>
      </c>
      <c r="J47" s="8">
        <v>170</v>
      </c>
      <c r="K47" s="44">
        <v>200</v>
      </c>
      <c r="L47" s="44">
        <v>25</v>
      </c>
      <c r="M47" s="44">
        <v>0</v>
      </c>
      <c r="N47" s="44">
        <v>225</v>
      </c>
      <c r="O47" s="45">
        <f t="shared" si="4"/>
        <v>0.1111111111111111</v>
      </c>
      <c r="P47" s="45">
        <f t="shared" si="5"/>
        <v>0</v>
      </c>
      <c r="Q47" s="45">
        <f t="shared" si="6"/>
        <v>0</v>
      </c>
      <c r="R47" s="45">
        <f t="shared" si="7"/>
        <v>0.11111111111111116</v>
      </c>
    </row>
    <row r="48" spans="1:18" x14ac:dyDescent="0.2">
      <c r="A48" s="41" t="s">
        <v>162</v>
      </c>
      <c r="B48" s="41" t="s">
        <v>163</v>
      </c>
      <c r="C48" s="6">
        <v>210</v>
      </c>
      <c r="D48" s="6">
        <v>25</v>
      </c>
      <c r="E48" s="7">
        <v>15</v>
      </c>
      <c r="F48" s="8">
        <v>250</v>
      </c>
      <c r="G48" s="5">
        <v>40</v>
      </c>
      <c r="H48" s="6">
        <v>0</v>
      </c>
      <c r="I48" s="7">
        <v>5</v>
      </c>
      <c r="J48" s="8">
        <v>45</v>
      </c>
      <c r="K48" s="44">
        <v>170</v>
      </c>
      <c r="L48" s="44">
        <v>25</v>
      </c>
      <c r="M48" s="44">
        <v>10</v>
      </c>
      <c r="N48" s="44">
        <v>205</v>
      </c>
      <c r="O48" s="45">
        <f t="shared" si="4"/>
        <v>0.12195121951219512</v>
      </c>
      <c r="P48" s="45">
        <f t="shared" si="5"/>
        <v>4.878048780487805E-2</v>
      </c>
      <c r="Q48" s="45">
        <f t="shared" si="6"/>
        <v>0.2857142857142857</v>
      </c>
      <c r="R48" s="45">
        <f t="shared" si="7"/>
        <v>0.17073170731707321</v>
      </c>
    </row>
    <row r="49" spans="1:18" x14ac:dyDescent="0.2">
      <c r="A49" s="41" t="s">
        <v>45</v>
      </c>
      <c r="B49" s="41" t="s">
        <v>46</v>
      </c>
      <c r="C49" s="6">
        <v>205</v>
      </c>
      <c r="D49" s="6">
        <v>45</v>
      </c>
      <c r="E49" s="7">
        <v>5</v>
      </c>
      <c r="F49" s="8">
        <v>255</v>
      </c>
      <c r="G49" s="5">
        <v>40</v>
      </c>
      <c r="H49" s="6">
        <v>35</v>
      </c>
      <c r="I49" s="7">
        <v>0</v>
      </c>
      <c r="J49" s="8">
        <v>75</v>
      </c>
      <c r="K49" s="44">
        <v>165</v>
      </c>
      <c r="L49" s="44">
        <v>10</v>
      </c>
      <c r="M49" s="44">
        <v>5</v>
      </c>
      <c r="N49" s="44">
        <v>180</v>
      </c>
      <c r="O49" s="45">
        <f t="shared" si="4"/>
        <v>5.5555555555555552E-2</v>
      </c>
      <c r="P49" s="45">
        <f t="shared" si="5"/>
        <v>2.7777777777777776E-2</v>
      </c>
      <c r="Q49" s="45">
        <f t="shared" si="6"/>
        <v>0.33333333333333331</v>
      </c>
      <c r="R49" s="45">
        <f t="shared" si="7"/>
        <v>8.333333333333337E-2</v>
      </c>
    </row>
    <row r="50" spans="1:18" x14ac:dyDescent="0.2">
      <c r="A50" s="41" t="s">
        <v>33</v>
      </c>
      <c r="B50" s="41" t="s">
        <v>34</v>
      </c>
      <c r="C50" s="6">
        <v>40</v>
      </c>
      <c r="D50" s="6">
        <v>175</v>
      </c>
      <c r="E50" s="7">
        <v>0</v>
      </c>
      <c r="F50" s="8">
        <v>215</v>
      </c>
      <c r="G50" s="5">
        <v>5</v>
      </c>
      <c r="H50" s="6">
        <v>40</v>
      </c>
      <c r="I50" s="7">
        <v>0</v>
      </c>
      <c r="J50" s="8">
        <v>45</v>
      </c>
      <c r="K50" s="44">
        <v>35</v>
      </c>
      <c r="L50" s="44">
        <v>135</v>
      </c>
      <c r="M50" s="44">
        <v>0</v>
      </c>
      <c r="N50" s="44">
        <v>170</v>
      </c>
      <c r="O50" s="45">
        <f t="shared" si="4"/>
        <v>0.79411764705882348</v>
      </c>
      <c r="P50" s="45">
        <f t="shared" si="5"/>
        <v>0</v>
      </c>
      <c r="Q50" s="45">
        <f t="shared" si="6"/>
        <v>0</v>
      </c>
      <c r="R50" s="45">
        <f t="shared" si="7"/>
        <v>0.79411764705882359</v>
      </c>
    </row>
    <row r="51" spans="1:18" x14ac:dyDescent="0.2">
      <c r="A51" s="41" t="s">
        <v>158</v>
      </c>
      <c r="B51" s="41" t="s">
        <v>159</v>
      </c>
      <c r="C51" s="6">
        <v>155</v>
      </c>
      <c r="D51" s="6">
        <v>30</v>
      </c>
      <c r="E51" s="7">
        <v>0</v>
      </c>
      <c r="F51" s="8">
        <v>185</v>
      </c>
      <c r="G51" s="5">
        <v>5</v>
      </c>
      <c r="H51" s="6">
        <v>10</v>
      </c>
      <c r="I51" s="7">
        <v>0</v>
      </c>
      <c r="J51" s="8">
        <v>15</v>
      </c>
      <c r="K51" s="44">
        <v>150</v>
      </c>
      <c r="L51" s="44">
        <v>20</v>
      </c>
      <c r="M51" s="44">
        <v>0</v>
      </c>
      <c r="N51" s="44">
        <v>170</v>
      </c>
      <c r="O51" s="45">
        <f t="shared" si="4"/>
        <v>0.11764705882352941</v>
      </c>
      <c r="P51" s="45">
        <f t="shared" si="5"/>
        <v>0</v>
      </c>
      <c r="Q51" s="45">
        <f t="shared" si="6"/>
        <v>0</v>
      </c>
      <c r="R51" s="45">
        <f t="shared" si="7"/>
        <v>0.11764705882352944</v>
      </c>
    </row>
    <row r="52" spans="1:18" x14ac:dyDescent="0.2">
      <c r="A52" s="41" t="s">
        <v>134</v>
      </c>
      <c r="B52" s="41" t="s">
        <v>135</v>
      </c>
      <c r="C52" s="6">
        <v>120</v>
      </c>
      <c r="D52" s="6">
        <v>135</v>
      </c>
      <c r="E52" s="7">
        <v>5</v>
      </c>
      <c r="F52" s="8">
        <v>260</v>
      </c>
      <c r="G52" s="5">
        <v>30</v>
      </c>
      <c r="H52" s="6">
        <v>65</v>
      </c>
      <c r="I52" s="7">
        <v>0</v>
      </c>
      <c r="J52" s="8">
        <v>95</v>
      </c>
      <c r="K52" s="44">
        <v>90</v>
      </c>
      <c r="L52" s="44">
        <v>70</v>
      </c>
      <c r="M52" s="44">
        <v>5</v>
      </c>
      <c r="N52" s="44">
        <v>165</v>
      </c>
      <c r="O52" s="45">
        <f t="shared" si="4"/>
        <v>0.42424242424242425</v>
      </c>
      <c r="P52" s="45">
        <f t="shared" si="5"/>
        <v>3.0303030303030304E-2</v>
      </c>
      <c r="Q52" s="45">
        <f t="shared" si="6"/>
        <v>6.6666666666666666E-2</v>
      </c>
      <c r="R52" s="45">
        <f t="shared" si="7"/>
        <v>0.45454545454545459</v>
      </c>
    </row>
    <row r="53" spans="1:18" x14ac:dyDescent="0.2">
      <c r="A53" s="41" t="s">
        <v>66</v>
      </c>
      <c r="B53" s="41" t="s">
        <v>67</v>
      </c>
      <c r="C53" s="6">
        <v>160</v>
      </c>
      <c r="D53" s="6">
        <v>20</v>
      </c>
      <c r="E53" s="7">
        <v>0</v>
      </c>
      <c r="F53" s="8">
        <v>180</v>
      </c>
      <c r="G53" s="5">
        <v>20</v>
      </c>
      <c r="H53" s="6">
        <v>15</v>
      </c>
      <c r="I53" s="7">
        <v>0</v>
      </c>
      <c r="J53" s="8">
        <v>35</v>
      </c>
      <c r="K53" s="44">
        <v>140</v>
      </c>
      <c r="L53" s="44">
        <v>5</v>
      </c>
      <c r="M53" s="44">
        <v>0</v>
      </c>
      <c r="N53" s="44">
        <v>145</v>
      </c>
      <c r="O53" s="45">
        <f t="shared" si="4"/>
        <v>3.4482758620689655E-2</v>
      </c>
      <c r="P53" s="45">
        <f t="shared" si="5"/>
        <v>0</v>
      </c>
      <c r="Q53" s="45">
        <f t="shared" si="6"/>
        <v>0</v>
      </c>
      <c r="R53" s="45">
        <f t="shared" si="7"/>
        <v>3.4482758620689613E-2</v>
      </c>
    </row>
    <row r="54" spans="1:18" x14ac:dyDescent="0.2">
      <c r="A54" s="41" t="s">
        <v>43</v>
      </c>
      <c r="B54" s="41" t="s">
        <v>44</v>
      </c>
      <c r="C54" s="6">
        <v>145</v>
      </c>
      <c r="D54" s="6">
        <v>25</v>
      </c>
      <c r="E54" s="7">
        <v>30</v>
      </c>
      <c r="F54" s="8">
        <v>200</v>
      </c>
      <c r="G54" s="5">
        <v>40</v>
      </c>
      <c r="H54" s="6">
        <v>10</v>
      </c>
      <c r="I54" s="7">
        <v>10</v>
      </c>
      <c r="J54" s="8">
        <v>60</v>
      </c>
      <c r="K54" s="44">
        <v>105</v>
      </c>
      <c r="L54" s="44">
        <v>15</v>
      </c>
      <c r="M54" s="44">
        <v>20</v>
      </c>
      <c r="N54" s="44">
        <v>140</v>
      </c>
      <c r="O54" s="45">
        <f t="shared" si="4"/>
        <v>0.10714285714285714</v>
      </c>
      <c r="P54" s="45">
        <f t="shared" si="5"/>
        <v>0.14285714285714285</v>
      </c>
      <c r="Q54" s="45">
        <f t="shared" si="6"/>
        <v>0.5714285714285714</v>
      </c>
      <c r="R54" s="45">
        <f t="shared" si="7"/>
        <v>0.25</v>
      </c>
    </row>
    <row r="55" spans="1:18" x14ac:dyDescent="0.2">
      <c r="A55" s="41" t="s">
        <v>114</v>
      </c>
      <c r="B55" s="41" t="s">
        <v>115</v>
      </c>
      <c r="C55" s="6">
        <v>150</v>
      </c>
      <c r="D55" s="6">
        <v>25</v>
      </c>
      <c r="E55" s="7">
        <v>10</v>
      </c>
      <c r="F55" s="8">
        <v>185</v>
      </c>
      <c r="G55" s="5">
        <v>35</v>
      </c>
      <c r="H55" s="6">
        <v>15</v>
      </c>
      <c r="I55" s="7">
        <v>5</v>
      </c>
      <c r="J55" s="8">
        <v>55</v>
      </c>
      <c r="K55" s="44">
        <v>115</v>
      </c>
      <c r="L55" s="44">
        <v>10</v>
      </c>
      <c r="M55" s="44">
        <v>5</v>
      </c>
      <c r="N55" s="44">
        <v>130</v>
      </c>
      <c r="O55" s="45">
        <f t="shared" si="4"/>
        <v>7.6923076923076927E-2</v>
      </c>
      <c r="P55" s="45">
        <f t="shared" si="5"/>
        <v>3.8461538461538464E-2</v>
      </c>
      <c r="Q55" s="45">
        <f t="shared" si="6"/>
        <v>0.33333333333333331</v>
      </c>
      <c r="R55" s="45">
        <f t="shared" si="7"/>
        <v>0.11538461538461542</v>
      </c>
    </row>
    <row r="56" spans="1:18" x14ac:dyDescent="0.2">
      <c r="A56" s="41" t="s">
        <v>4</v>
      </c>
      <c r="B56" s="41" t="s">
        <v>128</v>
      </c>
      <c r="C56" s="6">
        <v>50</v>
      </c>
      <c r="D56" s="6">
        <v>135</v>
      </c>
      <c r="E56" s="7">
        <v>10</v>
      </c>
      <c r="F56" s="8">
        <v>195</v>
      </c>
      <c r="G56" s="5">
        <v>15</v>
      </c>
      <c r="H56" s="6">
        <v>50</v>
      </c>
      <c r="I56" s="7">
        <v>5</v>
      </c>
      <c r="J56" s="8">
        <v>70</v>
      </c>
      <c r="K56" s="44">
        <v>35</v>
      </c>
      <c r="L56" s="44">
        <v>85</v>
      </c>
      <c r="M56" s="44">
        <v>5</v>
      </c>
      <c r="N56" s="44">
        <v>125</v>
      </c>
      <c r="O56" s="45">
        <f t="shared" si="4"/>
        <v>0.68</v>
      </c>
      <c r="P56" s="45">
        <f t="shared" si="5"/>
        <v>0.04</v>
      </c>
      <c r="Q56" s="45">
        <f t="shared" si="6"/>
        <v>5.5555555555555552E-2</v>
      </c>
      <c r="R56" s="45">
        <f t="shared" si="7"/>
        <v>0.72</v>
      </c>
    </row>
    <row r="57" spans="1:18" x14ac:dyDescent="0.2">
      <c r="A57" s="41" t="s">
        <v>83</v>
      </c>
      <c r="B57" s="41" t="s">
        <v>84</v>
      </c>
      <c r="C57" s="6">
        <v>145</v>
      </c>
      <c r="D57" s="6">
        <v>30</v>
      </c>
      <c r="E57" s="7">
        <v>20</v>
      </c>
      <c r="F57" s="8">
        <v>195</v>
      </c>
      <c r="G57" s="5">
        <v>40</v>
      </c>
      <c r="H57" s="6">
        <v>20</v>
      </c>
      <c r="I57" s="7">
        <v>10</v>
      </c>
      <c r="J57" s="8">
        <v>70</v>
      </c>
      <c r="K57" s="44">
        <v>105</v>
      </c>
      <c r="L57" s="44">
        <v>10</v>
      </c>
      <c r="M57" s="44">
        <v>10</v>
      </c>
      <c r="N57" s="44">
        <v>125</v>
      </c>
      <c r="O57" s="45">
        <f t="shared" si="4"/>
        <v>0.08</v>
      </c>
      <c r="P57" s="45">
        <f t="shared" si="5"/>
        <v>0.08</v>
      </c>
      <c r="Q57" s="45">
        <f t="shared" si="6"/>
        <v>0.5</v>
      </c>
      <c r="R57" s="45">
        <f t="shared" si="7"/>
        <v>0.16000000000000003</v>
      </c>
    </row>
    <row r="58" spans="1:18" x14ac:dyDescent="0.2">
      <c r="A58" s="41" t="s">
        <v>31</v>
      </c>
      <c r="B58" s="41" t="s">
        <v>32</v>
      </c>
      <c r="C58" s="6">
        <v>110</v>
      </c>
      <c r="D58" s="6">
        <v>20</v>
      </c>
      <c r="E58" s="7">
        <v>10</v>
      </c>
      <c r="F58" s="8">
        <v>140</v>
      </c>
      <c r="G58" s="5">
        <v>10</v>
      </c>
      <c r="H58" s="6">
        <v>15</v>
      </c>
      <c r="I58" s="7">
        <v>0</v>
      </c>
      <c r="J58" s="8">
        <v>25</v>
      </c>
      <c r="K58" s="44">
        <v>100</v>
      </c>
      <c r="L58" s="44">
        <v>5</v>
      </c>
      <c r="M58" s="44">
        <v>10</v>
      </c>
      <c r="N58" s="44">
        <v>115</v>
      </c>
      <c r="O58" s="45">
        <f t="shared" si="4"/>
        <v>4.3478260869565216E-2</v>
      </c>
      <c r="P58" s="45">
        <f t="shared" si="5"/>
        <v>8.6956521739130432E-2</v>
      </c>
      <c r="Q58" s="45">
        <f t="shared" si="6"/>
        <v>0.66666666666666663</v>
      </c>
      <c r="R58" s="45">
        <f t="shared" si="7"/>
        <v>0.13043478260869568</v>
      </c>
    </row>
    <row r="59" spans="1:18" x14ac:dyDescent="0.2">
      <c r="A59" s="41" t="s">
        <v>143</v>
      </c>
      <c r="B59" s="41" t="s">
        <v>144</v>
      </c>
      <c r="C59" s="6">
        <v>125</v>
      </c>
      <c r="D59" s="6">
        <v>20</v>
      </c>
      <c r="E59" s="7">
        <v>0</v>
      </c>
      <c r="F59" s="8">
        <v>145</v>
      </c>
      <c r="G59" s="5">
        <v>10</v>
      </c>
      <c r="H59" s="6">
        <v>20</v>
      </c>
      <c r="I59" s="7">
        <v>0</v>
      </c>
      <c r="J59" s="8">
        <v>30</v>
      </c>
      <c r="K59" s="44">
        <v>115</v>
      </c>
      <c r="L59" s="44">
        <v>0</v>
      </c>
      <c r="M59" s="44">
        <v>0</v>
      </c>
      <c r="N59" s="44">
        <v>115</v>
      </c>
      <c r="O59" s="45">
        <f t="shared" si="4"/>
        <v>0</v>
      </c>
      <c r="P59" s="45">
        <f t="shared" si="5"/>
        <v>0</v>
      </c>
      <c r="Q59" s="45"/>
      <c r="R59" s="45">
        <f t="shared" si="7"/>
        <v>0</v>
      </c>
    </row>
    <row r="60" spans="1:18" x14ac:dyDescent="0.2">
      <c r="A60" s="41" t="s">
        <v>77</v>
      </c>
      <c r="B60" s="41" t="s">
        <v>78</v>
      </c>
      <c r="C60" s="6">
        <v>110</v>
      </c>
      <c r="D60" s="6">
        <v>5</v>
      </c>
      <c r="E60" s="7">
        <v>5</v>
      </c>
      <c r="F60" s="8">
        <v>120</v>
      </c>
      <c r="G60" s="5">
        <v>20</v>
      </c>
      <c r="H60" s="6">
        <v>5</v>
      </c>
      <c r="I60" s="7">
        <v>0</v>
      </c>
      <c r="J60" s="8">
        <v>25</v>
      </c>
      <c r="K60" s="44">
        <v>90</v>
      </c>
      <c r="L60" s="44">
        <v>0</v>
      </c>
      <c r="M60" s="44">
        <v>5</v>
      </c>
      <c r="N60" s="44">
        <v>95</v>
      </c>
      <c r="O60" s="45">
        <f t="shared" si="4"/>
        <v>0</v>
      </c>
      <c r="P60" s="45">
        <f t="shared" si="5"/>
        <v>5.2631578947368418E-2</v>
      </c>
      <c r="Q60" s="45">
        <f t="shared" si="6"/>
        <v>1</v>
      </c>
      <c r="R60" s="45">
        <f t="shared" si="7"/>
        <v>5.2631578947368474E-2</v>
      </c>
    </row>
    <row r="61" spans="1:18" x14ac:dyDescent="0.2">
      <c r="A61" s="41" t="s">
        <v>172</v>
      </c>
      <c r="B61" s="41" t="s">
        <v>198</v>
      </c>
      <c r="C61" s="6">
        <v>20</v>
      </c>
      <c r="D61" s="6">
        <v>35</v>
      </c>
      <c r="E61" s="7">
        <v>65</v>
      </c>
      <c r="F61" s="8">
        <v>120</v>
      </c>
      <c r="G61" s="5">
        <v>0</v>
      </c>
      <c r="H61" s="6">
        <v>15</v>
      </c>
      <c r="I61" s="7">
        <v>25</v>
      </c>
      <c r="J61" s="8">
        <v>40</v>
      </c>
      <c r="K61" s="44">
        <v>20</v>
      </c>
      <c r="L61" s="44">
        <v>20</v>
      </c>
      <c r="M61" s="44">
        <v>40</v>
      </c>
      <c r="N61" s="44">
        <v>80</v>
      </c>
      <c r="O61" s="45">
        <f t="shared" si="4"/>
        <v>0.25</v>
      </c>
      <c r="P61" s="45">
        <f t="shared" si="5"/>
        <v>0.5</v>
      </c>
      <c r="Q61" s="45">
        <f t="shared" si="6"/>
        <v>0.66666666666666663</v>
      </c>
      <c r="R61" s="45">
        <f t="shared" si="7"/>
        <v>0.75</v>
      </c>
    </row>
    <row r="62" spans="1:18" x14ac:dyDescent="0.2">
      <c r="A62" s="41" t="s">
        <v>72</v>
      </c>
      <c r="B62" s="41" t="s">
        <v>199</v>
      </c>
      <c r="C62" s="6">
        <v>85</v>
      </c>
      <c r="D62" s="6">
        <v>40</v>
      </c>
      <c r="E62" s="7">
        <v>0</v>
      </c>
      <c r="F62" s="8">
        <v>125</v>
      </c>
      <c r="G62" s="5">
        <v>10</v>
      </c>
      <c r="H62" s="6">
        <v>35</v>
      </c>
      <c r="I62" s="7">
        <v>0</v>
      </c>
      <c r="J62" s="8">
        <v>45</v>
      </c>
      <c r="K62" s="44">
        <v>75</v>
      </c>
      <c r="L62" s="44">
        <v>5</v>
      </c>
      <c r="M62" s="44">
        <v>0</v>
      </c>
      <c r="N62" s="44">
        <v>80</v>
      </c>
      <c r="O62" s="45">
        <f t="shared" si="4"/>
        <v>6.25E-2</v>
      </c>
      <c r="P62" s="45">
        <f t="shared" si="5"/>
        <v>0</v>
      </c>
      <c r="Q62" s="45">
        <f t="shared" si="6"/>
        <v>0</v>
      </c>
      <c r="R62" s="45">
        <f t="shared" si="7"/>
        <v>6.25E-2</v>
      </c>
    </row>
    <row r="63" spans="1:18" x14ac:dyDescent="0.2">
      <c r="A63" s="41" t="s">
        <v>96</v>
      </c>
      <c r="B63" s="41" t="s">
        <v>97</v>
      </c>
      <c r="C63" s="6">
        <v>90</v>
      </c>
      <c r="D63" s="6">
        <v>0</v>
      </c>
      <c r="E63" s="7">
        <v>5</v>
      </c>
      <c r="F63" s="8">
        <v>95</v>
      </c>
      <c r="G63" s="5">
        <v>15</v>
      </c>
      <c r="H63" s="6">
        <v>0</v>
      </c>
      <c r="I63" s="7">
        <v>0</v>
      </c>
      <c r="J63" s="8">
        <v>15</v>
      </c>
      <c r="K63" s="44">
        <v>75</v>
      </c>
      <c r="L63" s="44">
        <v>0</v>
      </c>
      <c r="M63" s="44">
        <v>5</v>
      </c>
      <c r="N63" s="44">
        <v>80</v>
      </c>
      <c r="O63" s="45">
        <f t="shared" si="4"/>
        <v>0</v>
      </c>
      <c r="P63" s="45">
        <f t="shared" si="5"/>
        <v>6.25E-2</v>
      </c>
      <c r="Q63" s="45">
        <f t="shared" si="6"/>
        <v>1</v>
      </c>
      <c r="R63" s="45">
        <f t="shared" si="7"/>
        <v>6.25E-2</v>
      </c>
    </row>
    <row r="64" spans="1:18" x14ac:dyDescent="0.2">
      <c r="A64" s="41" t="s">
        <v>116</v>
      </c>
      <c r="B64" s="41" t="s">
        <v>200</v>
      </c>
      <c r="C64" s="6">
        <v>130</v>
      </c>
      <c r="D64" s="6">
        <v>5</v>
      </c>
      <c r="E64" s="7">
        <v>0</v>
      </c>
      <c r="F64" s="8">
        <v>135</v>
      </c>
      <c r="G64" s="5">
        <v>50</v>
      </c>
      <c r="H64" s="6">
        <v>5</v>
      </c>
      <c r="I64" s="7">
        <v>0</v>
      </c>
      <c r="J64" s="8">
        <v>55</v>
      </c>
      <c r="K64" s="44">
        <v>80</v>
      </c>
      <c r="L64" s="44">
        <v>0</v>
      </c>
      <c r="M64" s="44">
        <v>0</v>
      </c>
      <c r="N64" s="44">
        <v>80</v>
      </c>
      <c r="O64" s="45">
        <f t="shared" si="4"/>
        <v>0</v>
      </c>
      <c r="P64" s="45">
        <f t="shared" si="5"/>
        <v>0</v>
      </c>
      <c r="Q64" s="45"/>
      <c r="R64" s="45">
        <f t="shared" si="7"/>
        <v>0</v>
      </c>
    </row>
    <row r="65" spans="1:18" x14ac:dyDescent="0.2">
      <c r="A65" s="41" t="s">
        <v>122</v>
      </c>
      <c r="B65" s="41" t="s">
        <v>201</v>
      </c>
      <c r="C65" s="6">
        <v>70</v>
      </c>
      <c r="D65" s="6">
        <v>5</v>
      </c>
      <c r="E65" s="7">
        <v>0</v>
      </c>
      <c r="F65" s="8">
        <v>75</v>
      </c>
      <c r="G65" s="5">
        <v>0</v>
      </c>
      <c r="H65" s="6">
        <v>0</v>
      </c>
      <c r="I65" s="7">
        <v>0</v>
      </c>
      <c r="J65" s="8">
        <v>0</v>
      </c>
      <c r="K65" s="44">
        <v>70</v>
      </c>
      <c r="L65" s="44">
        <v>5</v>
      </c>
      <c r="M65" s="44">
        <v>0</v>
      </c>
      <c r="N65" s="44">
        <v>75</v>
      </c>
      <c r="O65" s="45">
        <f t="shared" si="4"/>
        <v>6.6666666666666666E-2</v>
      </c>
      <c r="P65" s="45">
        <f t="shared" si="5"/>
        <v>0</v>
      </c>
      <c r="Q65" s="45">
        <f t="shared" si="6"/>
        <v>0</v>
      </c>
      <c r="R65" s="45">
        <f t="shared" si="7"/>
        <v>6.6666666666666652E-2</v>
      </c>
    </row>
    <row r="66" spans="1:18" x14ac:dyDescent="0.2">
      <c r="A66" s="41" t="s">
        <v>51</v>
      </c>
      <c r="B66" s="41" t="s">
        <v>52</v>
      </c>
      <c r="C66" s="6">
        <v>60</v>
      </c>
      <c r="D66" s="6">
        <v>35</v>
      </c>
      <c r="E66" s="7">
        <v>10</v>
      </c>
      <c r="F66" s="8">
        <v>105</v>
      </c>
      <c r="G66" s="5">
        <v>20</v>
      </c>
      <c r="H66" s="6">
        <v>20</v>
      </c>
      <c r="I66" s="7">
        <v>0</v>
      </c>
      <c r="J66" s="8">
        <v>40</v>
      </c>
      <c r="K66" s="44">
        <v>40</v>
      </c>
      <c r="L66" s="44">
        <v>15</v>
      </c>
      <c r="M66" s="44">
        <v>10</v>
      </c>
      <c r="N66" s="44">
        <v>65</v>
      </c>
      <c r="O66" s="45">
        <f t="shared" ref="O66:O97" si="8">L66/N66</f>
        <v>0.23076923076923078</v>
      </c>
      <c r="P66" s="45">
        <f t="shared" ref="P66:P97" si="9">M66/N66</f>
        <v>0.15384615384615385</v>
      </c>
      <c r="Q66" s="45">
        <f t="shared" ref="Q66:Q95" si="10">M66/(L66+M66)</f>
        <v>0.4</v>
      </c>
      <c r="R66" s="45">
        <f t="shared" ref="R66:R102" si="11">1-K66/N66</f>
        <v>0.38461538461538458</v>
      </c>
    </row>
    <row r="67" spans="1:18" x14ac:dyDescent="0.2">
      <c r="A67" s="41" t="s">
        <v>131</v>
      </c>
      <c r="B67" s="41" t="s">
        <v>202</v>
      </c>
      <c r="C67" s="6">
        <v>70</v>
      </c>
      <c r="D67" s="6">
        <v>0</v>
      </c>
      <c r="E67" s="7">
        <v>20</v>
      </c>
      <c r="F67" s="8">
        <v>90</v>
      </c>
      <c r="G67" s="5">
        <v>20</v>
      </c>
      <c r="H67" s="6">
        <v>0</v>
      </c>
      <c r="I67" s="7">
        <v>5</v>
      </c>
      <c r="J67" s="8">
        <v>25</v>
      </c>
      <c r="K67" s="44">
        <v>50</v>
      </c>
      <c r="L67" s="44">
        <v>0</v>
      </c>
      <c r="M67" s="44">
        <v>15</v>
      </c>
      <c r="N67" s="44">
        <v>65</v>
      </c>
      <c r="O67" s="45">
        <f t="shared" si="8"/>
        <v>0</v>
      </c>
      <c r="P67" s="45">
        <f t="shared" si="9"/>
        <v>0.23076923076923078</v>
      </c>
      <c r="Q67" s="45">
        <f t="shared" si="10"/>
        <v>1</v>
      </c>
      <c r="R67" s="45">
        <f t="shared" si="11"/>
        <v>0.23076923076923073</v>
      </c>
    </row>
    <row r="68" spans="1:18" x14ac:dyDescent="0.2">
      <c r="A68" s="41" t="s">
        <v>49</v>
      </c>
      <c r="B68" s="41" t="s">
        <v>50</v>
      </c>
      <c r="C68" s="6">
        <v>50</v>
      </c>
      <c r="D68" s="6">
        <v>15</v>
      </c>
      <c r="E68" s="7">
        <v>0</v>
      </c>
      <c r="F68" s="8">
        <v>65</v>
      </c>
      <c r="G68" s="5">
        <v>5</v>
      </c>
      <c r="H68" s="6">
        <v>0</v>
      </c>
      <c r="I68" s="7">
        <v>0</v>
      </c>
      <c r="J68" s="8">
        <v>5</v>
      </c>
      <c r="K68" s="44">
        <v>45</v>
      </c>
      <c r="L68" s="44">
        <v>15</v>
      </c>
      <c r="M68" s="44">
        <v>0</v>
      </c>
      <c r="N68" s="44">
        <v>60</v>
      </c>
      <c r="O68" s="45">
        <f t="shared" si="8"/>
        <v>0.25</v>
      </c>
      <c r="P68" s="45">
        <f t="shared" si="9"/>
        <v>0</v>
      </c>
      <c r="Q68" s="45">
        <f t="shared" si="10"/>
        <v>0</v>
      </c>
      <c r="R68" s="45">
        <f t="shared" si="11"/>
        <v>0.25</v>
      </c>
    </row>
    <row r="69" spans="1:18" x14ac:dyDescent="0.2">
      <c r="A69" s="41" t="s">
        <v>119</v>
      </c>
      <c r="B69" s="41" t="s">
        <v>120</v>
      </c>
      <c r="C69" s="6">
        <v>50</v>
      </c>
      <c r="D69" s="6">
        <v>5</v>
      </c>
      <c r="E69" s="7">
        <v>5</v>
      </c>
      <c r="F69" s="8">
        <v>60</v>
      </c>
      <c r="G69" s="5">
        <v>5</v>
      </c>
      <c r="H69" s="6">
        <v>0</v>
      </c>
      <c r="I69" s="7">
        <v>0</v>
      </c>
      <c r="J69" s="8">
        <v>5</v>
      </c>
      <c r="K69" s="44">
        <v>45</v>
      </c>
      <c r="L69" s="44">
        <v>5</v>
      </c>
      <c r="M69" s="44">
        <v>5</v>
      </c>
      <c r="N69" s="44">
        <v>55</v>
      </c>
      <c r="O69" s="45">
        <f t="shared" si="8"/>
        <v>9.0909090909090912E-2</v>
      </c>
      <c r="P69" s="45">
        <f t="shared" si="9"/>
        <v>9.0909090909090912E-2</v>
      </c>
      <c r="Q69" s="45">
        <f t="shared" si="10"/>
        <v>0.5</v>
      </c>
      <c r="R69" s="45">
        <f t="shared" si="11"/>
        <v>0.18181818181818177</v>
      </c>
    </row>
    <row r="70" spans="1:18" x14ac:dyDescent="0.2">
      <c r="A70" s="41" t="s">
        <v>35</v>
      </c>
      <c r="B70" s="41" t="s">
        <v>203</v>
      </c>
      <c r="C70" s="6">
        <v>60</v>
      </c>
      <c r="D70" s="6">
        <v>0</v>
      </c>
      <c r="E70" s="7">
        <v>5</v>
      </c>
      <c r="F70" s="8">
        <v>65</v>
      </c>
      <c r="G70" s="5">
        <v>10</v>
      </c>
      <c r="H70" s="6">
        <v>0</v>
      </c>
      <c r="I70" s="7">
        <v>0</v>
      </c>
      <c r="J70" s="8">
        <v>10</v>
      </c>
      <c r="K70" s="44">
        <v>50</v>
      </c>
      <c r="L70" s="44">
        <v>0</v>
      </c>
      <c r="M70" s="44">
        <v>5</v>
      </c>
      <c r="N70" s="44">
        <v>55</v>
      </c>
      <c r="O70" s="45">
        <f t="shared" si="8"/>
        <v>0</v>
      </c>
      <c r="P70" s="45">
        <f t="shared" si="9"/>
        <v>9.0909090909090912E-2</v>
      </c>
      <c r="Q70" s="45">
        <f t="shared" si="10"/>
        <v>1</v>
      </c>
      <c r="R70" s="45">
        <f t="shared" si="11"/>
        <v>9.0909090909090939E-2</v>
      </c>
    </row>
    <row r="71" spans="1:18" x14ac:dyDescent="0.2">
      <c r="A71" s="41" t="s">
        <v>37</v>
      </c>
      <c r="B71" s="41" t="s">
        <v>38</v>
      </c>
      <c r="C71" s="6">
        <v>30</v>
      </c>
      <c r="D71" s="6">
        <v>10</v>
      </c>
      <c r="E71" s="7">
        <v>0</v>
      </c>
      <c r="F71" s="8">
        <v>40</v>
      </c>
      <c r="G71" s="5">
        <v>0</v>
      </c>
      <c r="H71" s="6">
        <v>0</v>
      </c>
      <c r="I71" s="7">
        <v>0</v>
      </c>
      <c r="J71" s="8">
        <v>0</v>
      </c>
      <c r="K71" s="44">
        <v>30</v>
      </c>
      <c r="L71" s="44">
        <v>10</v>
      </c>
      <c r="M71" s="44">
        <v>0</v>
      </c>
      <c r="N71" s="44">
        <v>40</v>
      </c>
      <c r="O71" s="45">
        <f t="shared" si="8"/>
        <v>0.25</v>
      </c>
      <c r="P71" s="45">
        <f t="shared" si="9"/>
        <v>0</v>
      </c>
      <c r="Q71" s="45">
        <f t="shared" si="10"/>
        <v>0</v>
      </c>
      <c r="R71" s="45">
        <f t="shared" si="11"/>
        <v>0.25</v>
      </c>
    </row>
    <row r="72" spans="1:18" x14ac:dyDescent="0.2">
      <c r="A72" s="41" t="s">
        <v>95</v>
      </c>
      <c r="B72" s="41" t="s">
        <v>204</v>
      </c>
      <c r="C72" s="6">
        <v>40</v>
      </c>
      <c r="D72" s="6">
        <v>5</v>
      </c>
      <c r="E72" s="7">
        <v>0</v>
      </c>
      <c r="F72" s="8">
        <v>45</v>
      </c>
      <c r="G72" s="5">
        <v>5</v>
      </c>
      <c r="H72" s="6">
        <v>0</v>
      </c>
      <c r="I72" s="7">
        <v>0</v>
      </c>
      <c r="J72" s="8">
        <v>5</v>
      </c>
      <c r="K72" s="44">
        <v>35</v>
      </c>
      <c r="L72" s="44">
        <v>5</v>
      </c>
      <c r="M72" s="44">
        <v>0</v>
      </c>
      <c r="N72" s="44">
        <v>40</v>
      </c>
      <c r="O72" s="45">
        <f t="shared" si="8"/>
        <v>0.125</v>
      </c>
      <c r="P72" s="45">
        <f t="shared" si="9"/>
        <v>0</v>
      </c>
      <c r="Q72" s="45">
        <f t="shared" si="10"/>
        <v>0</v>
      </c>
      <c r="R72" s="45">
        <f t="shared" si="11"/>
        <v>0.125</v>
      </c>
    </row>
    <row r="73" spans="1:18" x14ac:dyDescent="0.2">
      <c r="A73" s="41" t="s">
        <v>68</v>
      </c>
      <c r="B73" s="41" t="s">
        <v>69</v>
      </c>
      <c r="C73" s="6">
        <v>40</v>
      </c>
      <c r="D73" s="6">
        <v>0</v>
      </c>
      <c r="E73" s="7">
        <v>0</v>
      </c>
      <c r="F73" s="8">
        <v>40</v>
      </c>
      <c r="G73" s="5">
        <v>0</v>
      </c>
      <c r="H73" s="6">
        <v>0</v>
      </c>
      <c r="I73" s="7">
        <v>0</v>
      </c>
      <c r="J73" s="8">
        <v>0</v>
      </c>
      <c r="K73" s="44">
        <v>40</v>
      </c>
      <c r="L73" s="44">
        <v>0</v>
      </c>
      <c r="M73" s="44">
        <v>0</v>
      </c>
      <c r="N73" s="44">
        <v>40</v>
      </c>
      <c r="O73" s="45">
        <f t="shared" si="8"/>
        <v>0</v>
      </c>
      <c r="P73" s="45">
        <f t="shared" si="9"/>
        <v>0</v>
      </c>
      <c r="Q73" s="45"/>
      <c r="R73" s="45">
        <f t="shared" si="11"/>
        <v>0</v>
      </c>
    </row>
    <row r="74" spans="1:18" x14ac:dyDescent="0.2">
      <c r="A74" s="41" t="s">
        <v>85</v>
      </c>
      <c r="B74" s="41" t="s">
        <v>86</v>
      </c>
      <c r="C74" s="6">
        <v>30</v>
      </c>
      <c r="D74" s="6">
        <v>5</v>
      </c>
      <c r="E74" s="7">
        <v>0</v>
      </c>
      <c r="F74" s="8">
        <v>35</v>
      </c>
      <c r="G74" s="5">
        <v>0</v>
      </c>
      <c r="H74" s="6">
        <v>0</v>
      </c>
      <c r="I74" s="7">
        <v>0</v>
      </c>
      <c r="J74" s="8">
        <v>0</v>
      </c>
      <c r="K74" s="44">
        <v>30</v>
      </c>
      <c r="L74" s="44">
        <v>5</v>
      </c>
      <c r="M74" s="44">
        <v>0</v>
      </c>
      <c r="N74" s="44">
        <v>35</v>
      </c>
      <c r="O74" s="45">
        <f t="shared" si="8"/>
        <v>0.14285714285714285</v>
      </c>
      <c r="P74" s="45">
        <f t="shared" si="9"/>
        <v>0</v>
      </c>
      <c r="Q74" s="45">
        <f t="shared" si="10"/>
        <v>0</v>
      </c>
      <c r="R74" s="45">
        <f t="shared" si="11"/>
        <v>0.1428571428571429</v>
      </c>
    </row>
    <row r="75" spans="1:18" x14ac:dyDescent="0.2">
      <c r="A75" s="41" t="s">
        <v>90</v>
      </c>
      <c r="B75" s="41" t="s">
        <v>205</v>
      </c>
      <c r="C75" s="6">
        <v>10</v>
      </c>
      <c r="D75" s="6">
        <v>30</v>
      </c>
      <c r="E75" s="7">
        <v>0</v>
      </c>
      <c r="F75" s="8">
        <v>40</v>
      </c>
      <c r="G75" s="5">
        <v>5</v>
      </c>
      <c r="H75" s="6">
        <v>5</v>
      </c>
      <c r="I75" s="7">
        <v>0</v>
      </c>
      <c r="J75" s="8">
        <v>10</v>
      </c>
      <c r="K75" s="44">
        <v>5</v>
      </c>
      <c r="L75" s="44">
        <v>25</v>
      </c>
      <c r="M75" s="44">
        <v>0</v>
      </c>
      <c r="N75" s="44">
        <v>30</v>
      </c>
      <c r="O75" s="45">
        <f t="shared" si="8"/>
        <v>0.83333333333333337</v>
      </c>
      <c r="P75" s="45">
        <f t="shared" si="9"/>
        <v>0</v>
      </c>
      <c r="Q75" s="45">
        <f t="shared" si="10"/>
        <v>0</v>
      </c>
      <c r="R75" s="45">
        <f t="shared" si="11"/>
        <v>0.83333333333333337</v>
      </c>
    </row>
    <row r="76" spans="1:18" x14ac:dyDescent="0.2">
      <c r="A76" s="41" t="s">
        <v>57</v>
      </c>
      <c r="B76" s="41" t="s">
        <v>58</v>
      </c>
      <c r="C76" s="6">
        <v>30</v>
      </c>
      <c r="D76" s="6">
        <v>0</v>
      </c>
      <c r="E76" s="7">
        <v>15</v>
      </c>
      <c r="F76" s="8">
        <v>45</v>
      </c>
      <c r="G76" s="5">
        <v>10</v>
      </c>
      <c r="H76" s="6">
        <v>0</v>
      </c>
      <c r="I76" s="7">
        <v>5</v>
      </c>
      <c r="J76" s="8">
        <v>15</v>
      </c>
      <c r="K76" s="44">
        <v>20</v>
      </c>
      <c r="L76" s="44">
        <v>0</v>
      </c>
      <c r="M76" s="44">
        <v>10</v>
      </c>
      <c r="N76" s="44">
        <v>30</v>
      </c>
      <c r="O76" s="45">
        <f t="shared" si="8"/>
        <v>0</v>
      </c>
      <c r="P76" s="45">
        <f t="shared" si="9"/>
        <v>0.33333333333333331</v>
      </c>
      <c r="Q76" s="45">
        <f t="shared" si="10"/>
        <v>1</v>
      </c>
      <c r="R76" s="45">
        <f t="shared" si="11"/>
        <v>0.33333333333333337</v>
      </c>
    </row>
    <row r="77" spans="1:18" x14ac:dyDescent="0.2">
      <c r="A77" s="41" t="s">
        <v>170</v>
      </c>
      <c r="B77" s="41" t="s">
        <v>171</v>
      </c>
      <c r="C77" s="6">
        <v>25</v>
      </c>
      <c r="D77" s="6">
        <v>10</v>
      </c>
      <c r="E77" s="7">
        <v>0</v>
      </c>
      <c r="F77" s="8">
        <v>35</v>
      </c>
      <c r="G77" s="5">
        <v>0</v>
      </c>
      <c r="H77" s="6">
        <v>5</v>
      </c>
      <c r="I77" s="7">
        <v>0</v>
      </c>
      <c r="J77" s="8">
        <v>5</v>
      </c>
      <c r="K77" s="44">
        <v>25</v>
      </c>
      <c r="L77" s="44">
        <v>5</v>
      </c>
      <c r="M77" s="44">
        <v>0</v>
      </c>
      <c r="N77" s="44">
        <v>30</v>
      </c>
      <c r="O77" s="45">
        <f t="shared" si="8"/>
        <v>0.16666666666666666</v>
      </c>
      <c r="P77" s="45">
        <f t="shared" si="9"/>
        <v>0</v>
      </c>
      <c r="Q77" s="45">
        <f t="shared" si="10"/>
        <v>0</v>
      </c>
      <c r="R77" s="45">
        <f t="shared" si="11"/>
        <v>0.16666666666666663</v>
      </c>
    </row>
    <row r="78" spans="1:18" x14ac:dyDescent="0.2">
      <c r="A78" s="41" t="s">
        <v>30</v>
      </c>
      <c r="B78" s="41" t="s">
        <v>206</v>
      </c>
      <c r="C78" s="6">
        <v>35</v>
      </c>
      <c r="D78" s="6">
        <v>0</v>
      </c>
      <c r="E78" s="7">
        <v>0</v>
      </c>
      <c r="F78" s="8">
        <v>35</v>
      </c>
      <c r="G78" s="5">
        <v>5</v>
      </c>
      <c r="H78" s="6">
        <v>0</v>
      </c>
      <c r="I78" s="7">
        <v>0</v>
      </c>
      <c r="J78" s="8">
        <v>5</v>
      </c>
      <c r="K78" s="44">
        <v>30</v>
      </c>
      <c r="L78" s="44">
        <v>0</v>
      </c>
      <c r="M78" s="44">
        <v>0</v>
      </c>
      <c r="N78" s="44">
        <v>30</v>
      </c>
      <c r="O78" s="45">
        <f t="shared" si="8"/>
        <v>0</v>
      </c>
      <c r="P78" s="45">
        <f t="shared" si="9"/>
        <v>0</v>
      </c>
      <c r="Q78" s="45"/>
      <c r="R78" s="45">
        <f t="shared" si="11"/>
        <v>0</v>
      </c>
    </row>
    <row r="79" spans="1:18" x14ac:dyDescent="0.2">
      <c r="A79" s="41" t="s">
        <v>112</v>
      </c>
      <c r="B79" s="41" t="s">
        <v>113</v>
      </c>
      <c r="C79" s="6">
        <v>35</v>
      </c>
      <c r="D79" s="6">
        <v>0</v>
      </c>
      <c r="E79" s="7">
        <v>0</v>
      </c>
      <c r="F79" s="8">
        <v>35</v>
      </c>
      <c r="G79" s="5">
        <v>5</v>
      </c>
      <c r="H79" s="6">
        <v>0</v>
      </c>
      <c r="I79" s="7">
        <v>0</v>
      </c>
      <c r="J79" s="8">
        <v>5</v>
      </c>
      <c r="K79" s="44">
        <v>30</v>
      </c>
      <c r="L79" s="44">
        <v>0</v>
      </c>
      <c r="M79" s="44">
        <v>0</v>
      </c>
      <c r="N79" s="44">
        <v>30</v>
      </c>
      <c r="O79" s="45">
        <f t="shared" si="8"/>
        <v>0</v>
      </c>
      <c r="P79" s="45">
        <f t="shared" si="9"/>
        <v>0</v>
      </c>
      <c r="Q79" s="45"/>
      <c r="R79" s="45">
        <f t="shared" si="11"/>
        <v>0</v>
      </c>
    </row>
    <row r="80" spans="1:18" x14ac:dyDescent="0.2">
      <c r="A80" s="41" t="s">
        <v>117</v>
      </c>
      <c r="B80" s="41" t="s">
        <v>118</v>
      </c>
      <c r="C80" s="6">
        <v>30</v>
      </c>
      <c r="D80" s="6">
        <v>0</v>
      </c>
      <c r="E80" s="7">
        <v>0</v>
      </c>
      <c r="F80" s="8">
        <v>30</v>
      </c>
      <c r="G80" s="5">
        <v>0</v>
      </c>
      <c r="H80" s="6">
        <v>0</v>
      </c>
      <c r="I80" s="7">
        <v>0</v>
      </c>
      <c r="J80" s="8">
        <v>0</v>
      </c>
      <c r="K80" s="44">
        <v>30</v>
      </c>
      <c r="L80" s="44">
        <v>0</v>
      </c>
      <c r="M80" s="44">
        <v>0</v>
      </c>
      <c r="N80" s="44">
        <v>30</v>
      </c>
      <c r="O80" s="45">
        <f t="shared" si="8"/>
        <v>0</v>
      </c>
      <c r="P80" s="45">
        <f t="shared" si="9"/>
        <v>0</v>
      </c>
      <c r="Q80" s="45"/>
      <c r="R80" s="45">
        <f t="shared" si="11"/>
        <v>0</v>
      </c>
    </row>
    <row r="81" spans="1:18" x14ac:dyDescent="0.2">
      <c r="A81" s="41" t="s">
        <v>26</v>
      </c>
      <c r="B81" s="41" t="s">
        <v>207</v>
      </c>
      <c r="C81" s="6">
        <v>35</v>
      </c>
      <c r="D81" s="6">
        <v>10</v>
      </c>
      <c r="E81" s="7">
        <v>0</v>
      </c>
      <c r="F81" s="8">
        <v>45</v>
      </c>
      <c r="G81" s="5">
        <v>10</v>
      </c>
      <c r="H81" s="6">
        <v>10</v>
      </c>
      <c r="I81" s="7">
        <v>0</v>
      </c>
      <c r="J81" s="8">
        <v>20</v>
      </c>
      <c r="K81" s="44">
        <v>25</v>
      </c>
      <c r="L81" s="44">
        <v>0</v>
      </c>
      <c r="M81" s="44">
        <v>0</v>
      </c>
      <c r="N81" s="44">
        <v>25</v>
      </c>
      <c r="O81" s="45">
        <f t="shared" si="8"/>
        <v>0</v>
      </c>
      <c r="P81" s="45">
        <f t="shared" si="9"/>
        <v>0</v>
      </c>
      <c r="Q81" s="45"/>
      <c r="R81" s="45">
        <f t="shared" si="11"/>
        <v>0</v>
      </c>
    </row>
    <row r="82" spans="1:18" x14ac:dyDescent="0.2">
      <c r="A82" s="41" t="s">
        <v>91</v>
      </c>
      <c r="B82" s="41" t="s">
        <v>92</v>
      </c>
      <c r="C82" s="6">
        <v>40</v>
      </c>
      <c r="D82" s="6">
        <v>0</v>
      </c>
      <c r="E82" s="7">
        <v>5</v>
      </c>
      <c r="F82" s="8">
        <v>45</v>
      </c>
      <c r="G82" s="5">
        <v>15</v>
      </c>
      <c r="H82" s="6">
        <v>0</v>
      </c>
      <c r="I82" s="7">
        <v>5</v>
      </c>
      <c r="J82" s="8">
        <v>20</v>
      </c>
      <c r="K82" s="44">
        <v>25</v>
      </c>
      <c r="L82" s="44">
        <v>0</v>
      </c>
      <c r="M82" s="44">
        <v>0</v>
      </c>
      <c r="N82" s="44">
        <v>25</v>
      </c>
      <c r="O82" s="45">
        <f t="shared" si="8"/>
        <v>0</v>
      </c>
      <c r="P82" s="45">
        <f t="shared" si="9"/>
        <v>0</v>
      </c>
      <c r="Q82" s="45"/>
      <c r="R82" s="45">
        <f t="shared" si="11"/>
        <v>0</v>
      </c>
    </row>
    <row r="83" spans="1:18" x14ac:dyDescent="0.2">
      <c r="A83" s="41" t="s">
        <v>149</v>
      </c>
      <c r="B83" s="41" t="s">
        <v>150</v>
      </c>
      <c r="C83" s="6">
        <v>15</v>
      </c>
      <c r="D83" s="6">
        <v>5</v>
      </c>
      <c r="E83" s="7">
        <v>0</v>
      </c>
      <c r="F83" s="8">
        <v>20</v>
      </c>
      <c r="G83" s="5">
        <v>0</v>
      </c>
      <c r="H83" s="6">
        <v>0</v>
      </c>
      <c r="I83" s="7">
        <v>0</v>
      </c>
      <c r="J83" s="8">
        <v>0</v>
      </c>
      <c r="K83" s="44">
        <v>15</v>
      </c>
      <c r="L83" s="44">
        <v>5</v>
      </c>
      <c r="M83" s="44">
        <v>0</v>
      </c>
      <c r="N83" s="44">
        <v>20</v>
      </c>
      <c r="O83" s="45">
        <f t="shared" si="8"/>
        <v>0.25</v>
      </c>
      <c r="P83" s="45">
        <f t="shared" si="9"/>
        <v>0</v>
      </c>
      <c r="Q83" s="45">
        <f t="shared" si="10"/>
        <v>0</v>
      </c>
      <c r="R83" s="45">
        <f t="shared" si="11"/>
        <v>0.25</v>
      </c>
    </row>
    <row r="84" spans="1:18" x14ac:dyDescent="0.2">
      <c r="A84" s="41" t="s">
        <v>71</v>
      </c>
      <c r="B84" s="41" t="s">
        <v>208</v>
      </c>
      <c r="C84" s="6">
        <v>25</v>
      </c>
      <c r="D84" s="6">
        <v>0</v>
      </c>
      <c r="E84" s="7">
        <v>0</v>
      </c>
      <c r="F84" s="8">
        <v>25</v>
      </c>
      <c r="G84" s="5">
        <v>5</v>
      </c>
      <c r="H84" s="6">
        <v>0</v>
      </c>
      <c r="I84" s="7">
        <v>0</v>
      </c>
      <c r="J84" s="8">
        <v>5</v>
      </c>
      <c r="K84" s="44">
        <v>20</v>
      </c>
      <c r="L84" s="44">
        <v>0</v>
      </c>
      <c r="M84" s="44">
        <v>0</v>
      </c>
      <c r="N84" s="44">
        <v>20</v>
      </c>
      <c r="O84" s="45">
        <f t="shared" si="8"/>
        <v>0</v>
      </c>
      <c r="P84" s="45">
        <f t="shared" si="9"/>
        <v>0</v>
      </c>
      <c r="Q84" s="45"/>
      <c r="R84" s="45">
        <f t="shared" si="11"/>
        <v>0</v>
      </c>
    </row>
    <row r="85" spans="1:18" x14ac:dyDescent="0.2">
      <c r="A85" s="41" t="s">
        <v>123</v>
      </c>
      <c r="B85" s="41" t="s">
        <v>124</v>
      </c>
      <c r="C85" s="6">
        <v>15</v>
      </c>
      <c r="D85" s="6">
        <v>10</v>
      </c>
      <c r="E85" s="7">
        <v>0</v>
      </c>
      <c r="F85" s="8">
        <v>25</v>
      </c>
      <c r="G85" s="5">
        <v>5</v>
      </c>
      <c r="H85" s="6">
        <v>5</v>
      </c>
      <c r="I85" s="7">
        <v>0</v>
      </c>
      <c r="J85" s="8">
        <v>10</v>
      </c>
      <c r="K85" s="44">
        <v>10</v>
      </c>
      <c r="L85" s="44">
        <v>5</v>
      </c>
      <c r="M85" s="44">
        <v>0</v>
      </c>
      <c r="N85" s="44">
        <v>15</v>
      </c>
      <c r="O85" s="45">
        <f t="shared" si="8"/>
        <v>0.33333333333333331</v>
      </c>
      <c r="P85" s="45">
        <f t="shared" si="9"/>
        <v>0</v>
      </c>
      <c r="Q85" s="45">
        <f t="shared" si="10"/>
        <v>0</v>
      </c>
      <c r="R85" s="45">
        <f t="shared" si="11"/>
        <v>0.33333333333333337</v>
      </c>
    </row>
    <row r="86" spans="1:18" x14ac:dyDescent="0.2">
      <c r="A86" s="41" t="s">
        <v>87</v>
      </c>
      <c r="B86" s="41" t="s">
        <v>88</v>
      </c>
      <c r="C86" s="6">
        <v>15</v>
      </c>
      <c r="D86" s="6">
        <v>5</v>
      </c>
      <c r="E86" s="7">
        <v>0</v>
      </c>
      <c r="F86" s="8">
        <v>20</v>
      </c>
      <c r="G86" s="5">
        <v>0</v>
      </c>
      <c r="H86" s="6">
        <v>5</v>
      </c>
      <c r="I86" s="7">
        <v>0</v>
      </c>
      <c r="J86" s="8">
        <v>5</v>
      </c>
      <c r="K86" s="44">
        <v>15</v>
      </c>
      <c r="L86" s="44">
        <v>0</v>
      </c>
      <c r="M86" s="44">
        <v>0</v>
      </c>
      <c r="N86" s="44">
        <v>15</v>
      </c>
      <c r="O86" s="45">
        <f t="shared" si="8"/>
        <v>0</v>
      </c>
      <c r="P86" s="45">
        <f t="shared" si="9"/>
        <v>0</v>
      </c>
      <c r="Q86" s="45"/>
      <c r="R86" s="45">
        <f t="shared" si="11"/>
        <v>0</v>
      </c>
    </row>
    <row r="87" spans="1:18" x14ac:dyDescent="0.2">
      <c r="A87" s="41" t="s">
        <v>209</v>
      </c>
      <c r="B87" s="41" t="s">
        <v>210</v>
      </c>
      <c r="C87" s="6">
        <v>5</v>
      </c>
      <c r="D87" s="6">
        <v>0</v>
      </c>
      <c r="E87" s="7">
        <v>5</v>
      </c>
      <c r="F87" s="8">
        <v>10</v>
      </c>
      <c r="G87" s="5">
        <v>0</v>
      </c>
      <c r="H87" s="6">
        <v>0</v>
      </c>
      <c r="I87" s="7">
        <v>0</v>
      </c>
      <c r="J87" s="8">
        <v>0</v>
      </c>
      <c r="K87" s="44">
        <v>5</v>
      </c>
      <c r="L87" s="44">
        <v>0</v>
      </c>
      <c r="M87" s="44">
        <v>5</v>
      </c>
      <c r="N87" s="44">
        <v>10</v>
      </c>
      <c r="O87" s="45">
        <f t="shared" si="8"/>
        <v>0</v>
      </c>
      <c r="P87" s="45">
        <f t="shared" si="9"/>
        <v>0.5</v>
      </c>
      <c r="Q87" s="45">
        <f t="shared" si="10"/>
        <v>1</v>
      </c>
      <c r="R87" s="45">
        <f t="shared" si="11"/>
        <v>0.5</v>
      </c>
    </row>
    <row r="88" spans="1:18" x14ac:dyDescent="0.2">
      <c r="A88" s="41" t="s">
        <v>173</v>
      </c>
      <c r="B88" s="41" t="s">
        <v>174</v>
      </c>
      <c r="C88" s="6">
        <v>5</v>
      </c>
      <c r="D88" s="6">
        <v>5</v>
      </c>
      <c r="E88" s="7">
        <v>0</v>
      </c>
      <c r="F88" s="8">
        <v>10</v>
      </c>
      <c r="G88" s="5">
        <v>0</v>
      </c>
      <c r="H88" s="6">
        <v>0</v>
      </c>
      <c r="I88" s="7">
        <v>0</v>
      </c>
      <c r="J88" s="8">
        <v>0</v>
      </c>
      <c r="K88" s="44">
        <v>5</v>
      </c>
      <c r="L88" s="44">
        <v>5</v>
      </c>
      <c r="M88" s="44">
        <v>0</v>
      </c>
      <c r="N88" s="44">
        <v>10</v>
      </c>
      <c r="O88" s="45">
        <f t="shared" si="8"/>
        <v>0.5</v>
      </c>
      <c r="P88" s="45">
        <f t="shared" si="9"/>
        <v>0</v>
      </c>
      <c r="Q88" s="45">
        <f t="shared" si="10"/>
        <v>0</v>
      </c>
      <c r="R88" s="45">
        <f t="shared" si="11"/>
        <v>0.5</v>
      </c>
    </row>
    <row r="89" spans="1:18" x14ac:dyDescent="0.2">
      <c r="A89" s="41" t="s">
        <v>53</v>
      </c>
      <c r="B89" s="41" t="s">
        <v>54</v>
      </c>
      <c r="C89" s="6">
        <v>10</v>
      </c>
      <c r="D89" s="6">
        <v>0</v>
      </c>
      <c r="E89" s="7">
        <v>0</v>
      </c>
      <c r="F89" s="8">
        <v>10</v>
      </c>
      <c r="G89" s="5">
        <v>0</v>
      </c>
      <c r="H89" s="6">
        <v>0</v>
      </c>
      <c r="I89" s="7">
        <v>0</v>
      </c>
      <c r="J89" s="8">
        <v>0</v>
      </c>
      <c r="K89" s="44">
        <v>10</v>
      </c>
      <c r="L89" s="44">
        <v>0</v>
      </c>
      <c r="M89" s="44">
        <v>0</v>
      </c>
      <c r="N89" s="44">
        <v>10</v>
      </c>
      <c r="O89" s="45">
        <f t="shared" si="8"/>
        <v>0</v>
      </c>
      <c r="P89" s="45">
        <f t="shared" si="9"/>
        <v>0</v>
      </c>
      <c r="Q89" s="45"/>
      <c r="R89" s="45">
        <f t="shared" si="11"/>
        <v>0</v>
      </c>
    </row>
    <row r="90" spans="1:18" x14ac:dyDescent="0.2">
      <c r="A90" s="41" t="s">
        <v>75</v>
      </c>
      <c r="B90" s="41" t="s">
        <v>76</v>
      </c>
      <c r="C90" s="6">
        <v>15</v>
      </c>
      <c r="D90" s="6">
        <v>0</v>
      </c>
      <c r="E90" s="7">
        <v>0</v>
      </c>
      <c r="F90" s="8">
        <v>15</v>
      </c>
      <c r="G90" s="5">
        <v>5</v>
      </c>
      <c r="H90" s="6">
        <v>0</v>
      </c>
      <c r="I90" s="7">
        <v>0</v>
      </c>
      <c r="J90" s="8">
        <v>5</v>
      </c>
      <c r="K90" s="44">
        <v>10</v>
      </c>
      <c r="L90" s="44">
        <v>0</v>
      </c>
      <c r="M90" s="44">
        <v>0</v>
      </c>
      <c r="N90" s="44">
        <v>10</v>
      </c>
      <c r="O90" s="45">
        <f t="shared" si="8"/>
        <v>0</v>
      </c>
      <c r="P90" s="45">
        <f t="shared" si="9"/>
        <v>0</v>
      </c>
      <c r="Q90" s="45"/>
      <c r="R90" s="45">
        <f t="shared" si="11"/>
        <v>0</v>
      </c>
    </row>
    <row r="91" spans="1:18" x14ac:dyDescent="0.2">
      <c r="A91" s="41" t="s">
        <v>211</v>
      </c>
      <c r="B91" s="41" t="s">
        <v>212</v>
      </c>
      <c r="C91" s="6">
        <v>10</v>
      </c>
      <c r="D91" s="6">
        <v>0</v>
      </c>
      <c r="E91" s="7">
        <v>0</v>
      </c>
      <c r="F91" s="8">
        <v>10</v>
      </c>
      <c r="G91" s="5">
        <v>0</v>
      </c>
      <c r="H91" s="6">
        <v>0</v>
      </c>
      <c r="I91" s="7">
        <v>0</v>
      </c>
      <c r="J91" s="8">
        <v>0</v>
      </c>
      <c r="K91" s="44">
        <v>10</v>
      </c>
      <c r="L91" s="44">
        <v>0</v>
      </c>
      <c r="M91" s="44">
        <v>0</v>
      </c>
      <c r="N91" s="44">
        <v>10</v>
      </c>
      <c r="O91" s="45">
        <f t="shared" si="8"/>
        <v>0</v>
      </c>
      <c r="P91" s="45">
        <f t="shared" si="9"/>
        <v>0</v>
      </c>
      <c r="Q91" s="45"/>
      <c r="R91" s="45">
        <f t="shared" si="11"/>
        <v>0</v>
      </c>
    </row>
    <row r="92" spans="1:18" x14ac:dyDescent="0.2">
      <c r="A92" s="41" t="s">
        <v>213</v>
      </c>
      <c r="B92" s="41" t="s">
        <v>214</v>
      </c>
      <c r="C92" s="6">
        <v>10</v>
      </c>
      <c r="D92" s="6">
        <v>0</v>
      </c>
      <c r="E92" s="7">
        <v>0</v>
      </c>
      <c r="F92" s="8">
        <v>10</v>
      </c>
      <c r="G92" s="5">
        <v>0</v>
      </c>
      <c r="H92" s="6">
        <v>0</v>
      </c>
      <c r="I92" s="7">
        <v>0</v>
      </c>
      <c r="J92" s="8">
        <v>0</v>
      </c>
      <c r="K92" s="44">
        <v>10</v>
      </c>
      <c r="L92" s="44">
        <v>0</v>
      </c>
      <c r="M92" s="44">
        <v>0</v>
      </c>
      <c r="N92" s="44">
        <v>10</v>
      </c>
      <c r="O92" s="45">
        <f t="shared" si="8"/>
        <v>0</v>
      </c>
      <c r="P92" s="45">
        <f t="shared" si="9"/>
        <v>0</v>
      </c>
      <c r="Q92" s="45"/>
      <c r="R92" s="45">
        <f t="shared" si="11"/>
        <v>0</v>
      </c>
    </row>
    <row r="93" spans="1:18" x14ac:dyDescent="0.2">
      <c r="A93" s="41" t="s">
        <v>60</v>
      </c>
      <c r="B93" s="41" t="s">
        <v>215</v>
      </c>
      <c r="C93" s="6">
        <v>10</v>
      </c>
      <c r="D93" s="6">
        <v>0</v>
      </c>
      <c r="E93" s="7">
        <v>0</v>
      </c>
      <c r="F93" s="8">
        <v>10</v>
      </c>
      <c r="G93" s="5">
        <v>0</v>
      </c>
      <c r="H93" s="6">
        <v>0</v>
      </c>
      <c r="I93" s="7">
        <v>0</v>
      </c>
      <c r="J93" s="8">
        <v>0</v>
      </c>
      <c r="K93" s="44">
        <v>10</v>
      </c>
      <c r="L93" s="44">
        <v>0</v>
      </c>
      <c r="M93" s="44">
        <v>0</v>
      </c>
      <c r="N93" s="44">
        <v>10</v>
      </c>
      <c r="O93" s="45">
        <f t="shared" si="8"/>
        <v>0</v>
      </c>
      <c r="P93" s="45">
        <f t="shared" si="9"/>
        <v>0</v>
      </c>
      <c r="Q93" s="45"/>
      <c r="R93" s="45">
        <f t="shared" si="11"/>
        <v>0</v>
      </c>
    </row>
    <row r="94" spans="1:18" x14ac:dyDescent="0.2">
      <c r="A94" s="41" t="s">
        <v>106</v>
      </c>
      <c r="B94" s="41" t="s">
        <v>107</v>
      </c>
      <c r="C94" s="6">
        <v>0</v>
      </c>
      <c r="D94" s="6">
        <v>5</v>
      </c>
      <c r="E94" s="7">
        <v>0</v>
      </c>
      <c r="F94" s="8">
        <v>5</v>
      </c>
      <c r="G94" s="5">
        <v>0</v>
      </c>
      <c r="H94" s="6">
        <v>0</v>
      </c>
      <c r="I94" s="7">
        <v>0</v>
      </c>
      <c r="J94" s="8">
        <v>0</v>
      </c>
      <c r="K94" s="44">
        <v>0</v>
      </c>
      <c r="L94" s="44">
        <v>5</v>
      </c>
      <c r="M94" s="44">
        <v>0</v>
      </c>
      <c r="N94" s="44">
        <v>5</v>
      </c>
      <c r="O94" s="45">
        <f t="shared" si="8"/>
        <v>1</v>
      </c>
      <c r="P94" s="45">
        <f t="shared" si="9"/>
        <v>0</v>
      </c>
      <c r="Q94" s="45">
        <f t="shared" si="10"/>
        <v>0</v>
      </c>
      <c r="R94" s="45">
        <f t="shared" si="11"/>
        <v>1</v>
      </c>
    </row>
    <row r="95" spans="1:18" x14ac:dyDescent="0.2">
      <c r="A95" s="41" t="s">
        <v>100</v>
      </c>
      <c r="B95" s="41" t="s">
        <v>101</v>
      </c>
      <c r="C95" s="6">
        <v>0</v>
      </c>
      <c r="D95" s="6">
        <v>5</v>
      </c>
      <c r="E95" s="7">
        <v>0</v>
      </c>
      <c r="F95" s="8">
        <v>5</v>
      </c>
      <c r="G95" s="5">
        <v>0</v>
      </c>
      <c r="H95" s="6">
        <v>0</v>
      </c>
      <c r="I95" s="7">
        <v>0</v>
      </c>
      <c r="J95" s="8">
        <v>0</v>
      </c>
      <c r="K95" s="44">
        <v>0</v>
      </c>
      <c r="L95" s="44">
        <v>5</v>
      </c>
      <c r="M95" s="44">
        <v>0</v>
      </c>
      <c r="N95" s="44">
        <v>5</v>
      </c>
      <c r="O95" s="45">
        <f t="shared" si="8"/>
        <v>1</v>
      </c>
      <c r="P95" s="45">
        <f t="shared" si="9"/>
        <v>0</v>
      </c>
      <c r="Q95" s="45">
        <f t="shared" si="10"/>
        <v>0</v>
      </c>
      <c r="R95" s="45">
        <f t="shared" si="11"/>
        <v>1</v>
      </c>
    </row>
    <row r="96" spans="1:18" x14ac:dyDescent="0.2">
      <c r="A96" s="41" t="s">
        <v>24</v>
      </c>
      <c r="B96" s="41" t="s">
        <v>25</v>
      </c>
      <c r="C96" s="6">
        <v>5</v>
      </c>
      <c r="D96" s="6">
        <v>10</v>
      </c>
      <c r="E96" s="7">
        <v>0</v>
      </c>
      <c r="F96" s="8">
        <v>15</v>
      </c>
      <c r="G96" s="5">
        <v>0</v>
      </c>
      <c r="H96" s="6">
        <v>10</v>
      </c>
      <c r="I96" s="7">
        <v>0</v>
      </c>
      <c r="J96" s="8">
        <v>10</v>
      </c>
      <c r="K96" s="44">
        <v>5</v>
      </c>
      <c r="L96" s="44">
        <v>0</v>
      </c>
      <c r="M96" s="44">
        <v>0</v>
      </c>
      <c r="N96" s="44">
        <v>5</v>
      </c>
      <c r="O96" s="45">
        <f t="shared" si="8"/>
        <v>0</v>
      </c>
      <c r="P96" s="45">
        <f t="shared" si="9"/>
        <v>0</v>
      </c>
      <c r="Q96" s="45"/>
      <c r="R96" s="45">
        <f t="shared" si="11"/>
        <v>0</v>
      </c>
    </row>
    <row r="97" spans="1:18" x14ac:dyDescent="0.2">
      <c r="A97" s="41" t="s">
        <v>216</v>
      </c>
      <c r="B97" s="41" t="s">
        <v>217</v>
      </c>
      <c r="C97" s="6">
        <v>5</v>
      </c>
      <c r="D97" s="6">
        <v>0</v>
      </c>
      <c r="E97" s="7">
        <v>0</v>
      </c>
      <c r="F97" s="8">
        <v>5</v>
      </c>
      <c r="G97" s="5">
        <v>0</v>
      </c>
      <c r="H97" s="6">
        <v>0</v>
      </c>
      <c r="I97" s="7">
        <v>0</v>
      </c>
      <c r="J97" s="8">
        <v>0</v>
      </c>
      <c r="K97" s="44">
        <v>5</v>
      </c>
      <c r="L97" s="44">
        <v>0</v>
      </c>
      <c r="M97" s="44">
        <v>0</v>
      </c>
      <c r="N97" s="44">
        <v>5</v>
      </c>
      <c r="O97" s="45">
        <f t="shared" si="8"/>
        <v>0</v>
      </c>
      <c r="P97" s="45">
        <f t="shared" si="9"/>
        <v>0</v>
      </c>
      <c r="Q97" s="45"/>
      <c r="R97" s="45">
        <f t="shared" si="11"/>
        <v>0</v>
      </c>
    </row>
    <row r="98" spans="1:18" x14ac:dyDescent="0.2">
      <c r="A98" s="41" t="s">
        <v>110</v>
      </c>
      <c r="B98" s="41" t="s">
        <v>111</v>
      </c>
      <c r="C98" s="6">
        <v>10</v>
      </c>
      <c r="D98" s="6">
        <v>0</v>
      </c>
      <c r="E98" s="7">
        <v>0</v>
      </c>
      <c r="F98" s="8">
        <v>10</v>
      </c>
      <c r="G98" s="5">
        <v>5</v>
      </c>
      <c r="H98" s="6">
        <v>0</v>
      </c>
      <c r="I98" s="7">
        <v>0</v>
      </c>
      <c r="J98" s="8">
        <v>5</v>
      </c>
      <c r="K98" s="44">
        <v>5</v>
      </c>
      <c r="L98" s="44">
        <v>0</v>
      </c>
      <c r="M98" s="44">
        <v>0</v>
      </c>
      <c r="N98" s="44">
        <v>5</v>
      </c>
      <c r="O98" s="45">
        <f>L98/N98</f>
        <v>0</v>
      </c>
      <c r="P98" s="45">
        <f t="shared" ref="P98:P102" si="12">M98/N98</f>
        <v>0</v>
      </c>
      <c r="Q98" s="45"/>
      <c r="R98" s="45">
        <f t="shared" si="11"/>
        <v>0</v>
      </c>
    </row>
    <row r="99" spans="1:18" x14ac:dyDescent="0.2">
      <c r="A99" s="41" t="s">
        <v>129</v>
      </c>
      <c r="B99" s="41" t="s">
        <v>130</v>
      </c>
      <c r="C99" s="6">
        <v>5</v>
      </c>
      <c r="D99" s="6">
        <v>0</v>
      </c>
      <c r="E99" s="7">
        <v>0</v>
      </c>
      <c r="F99" s="8">
        <v>5</v>
      </c>
      <c r="G99" s="5">
        <v>0</v>
      </c>
      <c r="H99" s="6">
        <v>0</v>
      </c>
      <c r="I99" s="7">
        <v>0</v>
      </c>
      <c r="J99" s="8">
        <v>0</v>
      </c>
      <c r="K99" s="44">
        <v>5</v>
      </c>
      <c r="L99" s="44">
        <v>0</v>
      </c>
      <c r="M99" s="44">
        <v>0</v>
      </c>
      <c r="N99" s="44">
        <v>5</v>
      </c>
      <c r="O99" s="45">
        <f>L99/N99</f>
        <v>0</v>
      </c>
      <c r="P99" s="45">
        <f t="shared" si="12"/>
        <v>0</v>
      </c>
      <c r="Q99" s="45"/>
      <c r="R99" s="45">
        <f t="shared" si="11"/>
        <v>0</v>
      </c>
    </row>
    <row r="100" spans="1:18" x14ac:dyDescent="0.2">
      <c r="A100" s="41" t="s">
        <v>218</v>
      </c>
      <c r="B100" s="41" t="s">
        <v>219</v>
      </c>
      <c r="C100" s="6">
        <v>5</v>
      </c>
      <c r="D100" s="6">
        <v>0</v>
      </c>
      <c r="E100" s="7">
        <v>0</v>
      </c>
      <c r="F100" s="8">
        <v>5</v>
      </c>
      <c r="G100" s="5">
        <v>0</v>
      </c>
      <c r="H100" s="6">
        <v>0</v>
      </c>
      <c r="I100" s="7">
        <v>0</v>
      </c>
      <c r="J100" s="8">
        <v>0</v>
      </c>
      <c r="K100" s="44">
        <v>5</v>
      </c>
      <c r="L100" s="44">
        <v>0</v>
      </c>
      <c r="M100" s="44">
        <v>0</v>
      </c>
      <c r="N100" s="44">
        <v>5</v>
      </c>
      <c r="O100" s="45">
        <f>L100/N100</f>
        <v>0</v>
      </c>
      <c r="P100" s="45">
        <f t="shared" si="12"/>
        <v>0</v>
      </c>
      <c r="Q100" s="45"/>
      <c r="R100" s="45">
        <f t="shared" si="11"/>
        <v>0</v>
      </c>
    </row>
    <row r="101" spans="1:18" x14ac:dyDescent="0.2">
      <c r="A101" s="41" t="s">
        <v>125</v>
      </c>
      <c r="B101" s="41" t="s">
        <v>220</v>
      </c>
      <c r="C101" s="6">
        <v>10</v>
      </c>
      <c r="D101" s="6">
        <v>0</v>
      </c>
      <c r="E101" s="7">
        <v>0</v>
      </c>
      <c r="F101" s="8">
        <v>10</v>
      </c>
      <c r="G101" s="5">
        <v>5</v>
      </c>
      <c r="H101" s="6">
        <v>0</v>
      </c>
      <c r="I101" s="7">
        <v>0</v>
      </c>
      <c r="J101" s="8">
        <v>5</v>
      </c>
      <c r="K101" s="44">
        <v>5</v>
      </c>
      <c r="L101" s="44">
        <v>0</v>
      </c>
      <c r="M101" s="44">
        <v>0</v>
      </c>
      <c r="N101" s="44">
        <v>5</v>
      </c>
      <c r="O101" s="45">
        <f>L101/N101</f>
        <v>0</v>
      </c>
      <c r="P101" s="45">
        <f t="shared" si="12"/>
        <v>0</v>
      </c>
      <c r="Q101" s="45"/>
      <c r="R101" s="45">
        <f t="shared" si="11"/>
        <v>0</v>
      </c>
    </row>
    <row r="102" spans="1:18" x14ac:dyDescent="0.2">
      <c r="A102" s="41" t="s">
        <v>8</v>
      </c>
      <c r="B102" s="41" t="s">
        <v>9</v>
      </c>
      <c r="C102" s="6">
        <v>10</v>
      </c>
      <c r="D102" s="6">
        <v>5</v>
      </c>
      <c r="E102" s="7">
        <v>0</v>
      </c>
      <c r="F102" s="8">
        <v>15</v>
      </c>
      <c r="G102" s="5">
        <v>5</v>
      </c>
      <c r="H102" s="6">
        <v>5</v>
      </c>
      <c r="I102" s="7">
        <v>0</v>
      </c>
      <c r="J102" s="8">
        <v>10</v>
      </c>
      <c r="K102" s="44">
        <v>5</v>
      </c>
      <c r="L102" s="44">
        <v>0</v>
      </c>
      <c r="M102" s="44">
        <v>0</v>
      </c>
      <c r="N102" s="44">
        <v>5</v>
      </c>
      <c r="O102" s="45">
        <f>L102/N102</f>
        <v>0</v>
      </c>
      <c r="P102" s="45">
        <f t="shared" si="12"/>
        <v>0</v>
      </c>
      <c r="Q102" s="45"/>
      <c r="R102" s="45">
        <f t="shared" si="11"/>
        <v>0</v>
      </c>
    </row>
    <row r="103" spans="1:18" x14ac:dyDescent="0.2">
      <c r="A103" s="41" t="s">
        <v>18</v>
      </c>
      <c r="B103" s="41" t="s">
        <v>19</v>
      </c>
      <c r="C103" s="6">
        <v>5</v>
      </c>
      <c r="D103" s="6">
        <v>0</v>
      </c>
      <c r="E103" s="7">
        <v>0</v>
      </c>
      <c r="F103" s="8">
        <v>5</v>
      </c>
      <c r="G103" s="5">
        <v>5</v>
      </c>
      <c r="H103" s="6">
        <v>0</v>
      </c>
      <c r="I103" s="7">
        <v>0</v>
      </c>
      <c r="J103" s="8">
        <v>5</v>
      </c>
      <c r="K103" s="44">
        <v>0</v>
      </c>
      <c r="L103" s="44">
        <v>0</v>
      </c>
      <c r="M103" s="44">
        <v>0</v>
      </c>
      <c r="N103" s="44">
        <v>0</v>
      </c>
      <c r="O103" s="45"/>
      <c r="P103" s="45"/>
      <c r="Q103" s="45"/>
    </row>
  </sheetData>
  <autoFilter ref="A1:R103">
    <filterColumn colId="13">
      <filters blank="1"/>
    </filterColumn>
  </autoFilter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4"/>
  <sheetViews>
    <sheetView zoomScale="65" zoomScaleNormal="65" workbookViewId="0">
      <selection activeCell="T2" sqref="T2"/>
    </sheetView>
  </sheetViews>
  <sheetFormatPr baseColWidth="10" defaultColWidth="11.5703125" defaultRowHeight="12.75" x14ac:dyDescent="0.2"/>
  <cols>
    <col min="3" max="7" width="11.5703125" style="11"/>
    <col min="11" max="14" width="11.5703125" style="11"/>
    <col min="16" max="19" width="11.5703125" style="11"/>
  </cols>
  <sheetData>
    <row r="1" spans="1:20" x14ac:dyDescent="0.2">
      <c r="A1" s="1" t="s">
        <v>0</v>
      </c>
      <c r="B1" s="1" t="s">
        <v>221</v>
      </c>
      <c r="C1" s="12" t="s">
        <v>222</v>
      </c>
      <c r="D1" s="13" t="s">
        <v>223</v>
      </c>
      <c r="E1" s="13" t="s">
        <v>224</v>
      </c>
      <c r="F1" s="13" t="s">
        <v>225</v>
      </c>
      <c r="G1" s="13" t="s">
        <v>226</v>
      </c>
      <c r="H1" s="14" t="s">
        <v>176</v>
      </c>
      <c r="I1" s="14" t="s">
        <v>227</v>
      </c>
      <c r="J1" s="14" t="s">
        <v>228</v>
      </c>
      <c r="K1" s="12" t="s">
        <v>229</v>
      </c>
      <c r="L1" s="13" t="s">
        <v>230</v>
      </c>
      <c r="M1" s="13" t="s">
        <v>231</v>
      </c>
      <c r="N1" s="13" t="s">
        <v>232</v>
      </c>
      <c r="O1" s="14" t="s">
        <v>233</v>
      </c>
      <c r="P1" s="12" t="s">
        <v>234</v>
      </c>
      <c r="Q1" s="13" t="s">
        <v>235</v>
      </c>
      <c r="R1" s="13" t="s">
        <v>236</v>
      </c>
      <c r="S1" s="13" t="s">
        <v>237</v>
      </c>
      <c r="T1" s="14" t="s">
        <v>5</v>
      </c>
    </row>
    <row r="2" spans="1:20" x14ac:dyDescent="0.2">
      <c r="A2" t="s">
        <v>238</v>
      </c>
      <c r="B2" s="15" t="s">
        <v>239</v>
      </c>
      <c r="C2" s="16">
        <v>12010</v>
      </c>
      <c r="D2" s="16">
        <v>3560</v>
      </c>
      <c r="E2" s="16">
        <v>1445</v>
      </c>
      <c r="F2" s="16">
        <v>380</v>
      </c>
      <c r="G2" s="16">
        <v>17395</v>
      </c>
      <c r="H2" s="17">
        <f t="shared" ref="H2:H34" si="0">D2/G2</f>
        <v>0.20465651049152056</v>
      </c>
      <c r="I2" s="17">
        <f t="shared" ref="I2:I34" si="1">(D2+E2)/G2</f>
        <v>0.28772635814889336</v>
      </c>
      <c r="J2" s="17">
        <f t="shared" ref="J2:J34" si="2">1-C2/G2</f>
        <v>0.30957171601034783</v>
      </c>
      <c r="K2" s="18">
        <v>4460</v>
      </c>
      <c r="L2" s="19">
        <v>4960</v>
      </c>
      <c r="M2" s="19">
        <v>1490</v>
      </c>
      <c r="N2" s="20">
        <v>140</v>
      </c>
      <c r="O2" s="21">
        <f t="shared" ref="O2:O34" si="3">SUM(K2:N2)</f>
        <v>11050</v>
      </c>
      <c r="P2" s="19">
        <v>16470</v>
      </c>
      <c r="Q2" s="19">
        <v>8520</v>
      </c>
      <c r="R2" s="19">
        <v>2935</v>
      </c>
      <c r="S2" s="19">
        <v>520</v>
      </c>
      <c r="T2" s="21">
        <f t="shared" ref="T2:T34" si="4">SUM(P2:S2)</f>
        <v>28445</v>
      </c>
    </row>
    <row r="3" spans="1:20" x14ac:dyDescent="0.2">
      <c r="A3" t="s">
        <v>240</v>
      </c>
      <c r="B3" s="15" t="s">
        <v>241</v>
      </c>
      <c r="C3" s="16">
        <v>4170</v>
      </c>
      <c r="D3" s="16">
        <v>3910</v>
      </c>
      <c r="E3" s="16">
        <v>965</v>
      </c>
      <c r="F3" s="16">
        <v>0</v>
      </c>
      <c r="G3" s="16">
        <v>9045</v>
      </c>
      <c r="H3" s="17">
        <f t="shared" si="0"/>
        <v>0.43228302929795465</v>
      </c>
      <c r="I3" s="17">
        <f t="shared" si="1"/>
        <v>0.53897180762852404</v>
      </c>
      <c r="J3" s="17">
        <f t="shared" si="2"/>
        <v>0.53897180762852404</v>
      </c>
      <c r="K3" s="18">
        <v>1190</v>
      </c>
      <c r="L3" s="19">
        <v>2310</v>
      </c>
      <c r="M3" s="19">
        <v>500</v>
      </c>
      <c r="N3" s="20"/>
      <c r="O3" s="21">
        <f t="shared" si="3"/>
        <v>4000</v>
      </c>
      <c r="P3" s="19">
        <v>5360</v>
      </c>
      <c r="Q3" s="19">
        <v>6220</v>
      </c>
      <c r="R3" s="19">
        <v>1465</v>
      </c>
      <c r="S3" s="19"/>
      <c r="T3" s="21">
        <f t="shared" si="4"/>
        <v>13045</v>
      </c>
    </row>
    <row r="4" spans="1:20" x14ac:dyDescent="0.2">
      <c r="A4" t="s">
        <v>242</v>
      </c>
      <c r="B4" s="15" t="s">
        <v>243</v>
      </c>
      <c r="C4" s="16">
        <v>295</v>
      </c>
      <c r="D4" s="16">
        <v>95</v>
      </c>
      <c r="E4" s="16">
        <v>155</v>
      </c>
      <c r="F4" s="16">
        <v>0</v>
      </c>
      <c r="G4" s="16">
        <v>545</v>
      </c>
      <c r="H4" s="17">
        <f t="shared" si="0"/>
        <v>0.1743119266055046</v>
      </c>
      <c r="I4" s="17">
        <f t="shared" si="1"/>
        <v>0.45871559633027525</v>
      </c>
      <c r="J4" s="17">
        <f t="shared" si="2"/>
        <v>0.45871559633027525</v>
      </c>
      <c r="K4" s="18">
        <v>85</v>
      </c>
      <c r="L4" s="19">
        <v>70</v>
      </c>
      <c r="M4" s="19">
        <v>100</v>
      </c>
      <c r="N4" s="20"/>
      <c r="O4" s="21">
        <f t="shared" si="3"/>
        <v>255</v>
      </c>
      <c r="P4" s="19">
        <v>380</v>
      </c>
      <c r="Q4" s="19">
        <v>165</v>
      </c>
      <c r="R4" s="19">
        <v>255</v>
      </c>
      <c r="S4" s="19"/>
      <c r="T4" s="21">
        <f t="shared" si="4"/>
        <v>800</v>
      </c>
    </row>
    <row r="5" spans="1:20" x14ac:dyDescent="0.2">
      <c r="A5" t="s">
        <v>244</v>
      </c>
      <c r="B5" s="15" t="s">
        <v>245</v>
      </c>
      <c r="C5" s="16">
        <v>1190</v>
      </c>
      <c r="D5" s="16">
        <v>2260</v>
      </c>
      <c r="E5" s="16">
        <v>415</v>
      </c>
      <c r="F5" s="16">
        <v>3640</v>
      </c>
      <c r="G5" s="16">
        <v>7505</v>
      </c>
      <c r="H5" s="17">
        <f t="shared" si="0"/>
        <v>0.30113257828114592</v>
      </c>
      <c r="I5" s="17">
        <f t="shared" si="1"/>
        <v>0.35642904730179881</v>
      </c>
      <c r="J5" s="17">
        <f t="shared" si="2"/>
        <v>0.84143904063957364</v>
      </c>
      <c r="K5" s="18">
        <v>235</v>
      </c>
      <c r="L5" s="19">
        <v>2505</v>
      </c>
      <c r="M5" s="19">
        <v>465</v>
      </c>
      <c r="N5" s="20">
        <v>2230</v>
      </c>
      <c r="O5" s="21">
        <f t="shared" si="3"/>
        <v>5435</v>
      </c>
      <c r="P5" s="19">
        <v>1425</v>
      </c>
      <c r="Q5" s="19">
        <v>4765</v>
      </c>
      <c r="R5" s="19">
        <v>880</v>
      </c>
      <c r="S5" s="19">
        <v>5870</v>
      </c>
      <c r="T5" s="21">
        <f t="shared" si="4"/>
        <v>12940</v>
      </c>
    </row>
    <row r="6" spans="1:20" x14ac:dyDescent="0.2">
      <c r="A6" t="s">
        <v>246</v>
      </c>
      <c r="B6" s="15" t="s">
        <v>247</v>
      </c>
      <c r="C6" s="16">
        <v>490</v>
      </c>
      <c r="D6" s="16">
        <v>40</v>
      </c>
      <c r="E6" s="16">
        <v>195</v>
      </c>
      <c r="F6" s="16">
        <v>0</v>
      </c>
      <c r="G6" s="16">
        <v>725</v>
      </c>
      <c r="H6" s="17">
        <f t="shared" si="0"/>
        <v>5.5172413793103448E-2</v>
      </c>
      <c r="I6" s="17">
        <f t="shared" si="1"/>
        <v>0.32413793103448274</v>
      </c>
      <c r="J6" s="17">
        <f t="shared" si="2"/>
        <v>0.32413793103448274</v>
      </c>
      <c r="K6" s="18">
        <v>15</v>
      </c>
      <c r="L6" s="19">
        <v>15</v>
      </c>
      <c r="M6" s="19">
        <v>135</v>
      </c>
      <c r="N6" s="20">
        <v>0</v>
      </c>
      <c r="O6" s="21">
        <f t="shared" si="3"/>
        <v>165</v>
      </c>
      <c r="P6" s="19">
        <v>505</v>
      </c>
      <c r="Q6" s="19">
        <v>55</v>
      </c>
      <c r="R6" s="19">
        <v>330</v>
      </c>
      <c r="S6" s="19">
        <v>0</v>
      </c>
      <c r="T6" s="21">
        <f t="shared" si="4"/>
        <v>890</v>
      </c>
    </row>
    <row r="7" spans="1:20" x14ac:dyDescent="0.2">
      <c r="A7" t="s">
        <v>248</v>
      </c>
      <c r="B7" s="15" t="s">
        <v>249</v>
      </c>
      <c r="C7" s="16">
        <v>520</v>
      </c>
      <c r="D7" s="16">
        <v>10</v>
      </c>
      <c r="E7" s="16">
        <v>40</v>
      </c>
      <c r="F7" s="16">
        <v>0</v>
      </c>
      <c r="G7" s="16">
        <v>570</v>
      </c>
      <c r="H7" s="17">
        <f t="shared" si="0"/>
        <v>1.7543859649122806E-2</v>
      </c>
      <c r="I7" s="17">
        <f t="shared" si="1"/>
        <v>8.771929824561403E-2</v>
      </c>
      <c r="J7" s="17">
        <f t="shared" si="2"/>
        <v>8.7719298245614086E-2</v>
      </c>
      <c r="K7" s="18">
        <v>75</v>
      </c>
      <c r="L7" s="19">
        <v>10</v>
      </c>
      <c r="M7" s="19">
        <v>30</v>
      </c>
      <c r="N7" s="20">
        <v>0</v>
      </c>
      <c r="O7" s="21">
        <f t="shared" si="3"/>
        <v>115</v>
      </c>
      <c r="P7" s="19">
        <v>595</v>
      </c>
      <c r="Q7" s="19">
        <v>20</v>
      </c>
      <c r="R7" s="19">
        <v>70</v>
      </c>
      <c r="S7" s="19">
        <v>0</v>
      </c>
      <c r="T7" s="21">
        <f t="shared" si="4"/>
        <v>685</v>
      </c>
    </row>
    <row r="8" spans="1:20" x14ac:dyDescent="0.2">
      <c r="A8" t="s">
        <v>250</v>
      </c>
      <c r="B8" s="22" t="s">
        <v>251</v>
      </c>
      <c r="C8" s="16">
        <v>56165</v>
      </c>
      <c r="D8" s="16">
        <v>9945</v>
      </c>
      <c r="E8" s="16">
        <v>11735</v>
      </c>
      <c r="F8" s="16">
        <v>3420</v>
      </c>
      <c r="G8" s="16">
        <v>81265</v>
      </c>
      <c r="H8" s="17">
        <f t="shared" si="0"/>
        <v>0.1223774072478927</v>
      </c>
      <c r="I8" s="17">
        <f t="shared" si="1"/>
        <v>0.26678151725835231</v>
      </c>
      <c r="J8" s="17">
        <f t="shared" si="2"/>
        <v>0.30886605549744661</v>
      </c>
      <c r="K8" s="23">
        <v>25785</v>
      </c>
      <c r="L8" s="24">
        <v>18800</v>
      </c>
      <c r="M8" s="24">
        <v>7620</v>
      </c>
      <c r="N8" s="25">
        <v>4360</v>
      </c>
      <c r="O8" s="21">
        <f t="shared" si="3"/>
        <v>56565</v>
      </c>
      <c r="P8" s="19">
        <v>81950</v>
      </c>
      <c r="Q8" s="19">
        <v>28745</v>
      </c>
      <c r="R8" s="19">
        <v>19355</v>
      </c>
      <c r="S8" s="19">
        <v>7780</v>
      </c>
      <c r="T8" s="21">
        <f t="shared" si="4"/>
        <v>137830</v>
      </c>
    </row>
    <row r="9" spans="1:20" x14ac:dyDescent="0.2">
      <c r="A9" t="s">
        <v>252</v>
      </c>
      <c r="B9" s="15" t="s">
        <v>253</v>
      </c>
      <c r="C9" s="16">
        <v>625</v>
      </c>
      <c r="D9" s="16">
        <v>280</v>
      </c>
      <c r="E9" s="16">
        <v>15</v>
      </c>
      <c r="F9" s="16">
        <v>160</v>
      </c>
      <c r="G9" s="16">
        <v>1080</v>
      </c>
      <c r="H9" s="17">
        <f t="shared" si="0"/>
        <v>0.25925925925925924</v>
      </c>
      <c r="I9" s="17">
        <f t="shared" si="1"/>
        <v>0.27314814814814814</v>
      </c>
      <c r="J9" s="17">
        <f t="shared" si="2"/>
        <v>0.42129629629629628</v>
      </c>
      <c r="K9" s="18">
        <v>235</v>
      </c>
      <c r="L9" s="19">
        <v>300</v>
      </c>
      <c r="M9" s="19">
        <v>20</v>
      </c>
      <c r="N9" s="20">
        <v>140</v>
      </c>
      <c r="O9" s="21">
        <f t="shared" si="3"/>
        <v>695</v>
      </c>
      <c r="P9" s="19">
        <v>860</v>
      </c>
      <c r="Q9" s="19">
        <v>580</v>
      </c>
      <c r="R9" s="19">
        <v>35</v>
      </c>
      <c r="S9" s="19">
        <v>300</v>
      </c>
      <c r="T9" s="21">
        <f t="shared" si="4"/>
        <v>1775</v>
      </c>
    </row>
    <row r="10" spans="1:20" x14ac:dyDescent="0.2">
      <c r="A10" t="s">
        <v>254</v>
      </c>
      <c r="B10" s="15" t="s">
        <v>255</v>
      </c>
      <c r="C10" s="16">
        <v>40</v>
      </c>
      <c r="D10" s="16">
        <v>5</v>
      </c>
      <c r="E10" s="16">
        <v>0</v>
      </c>
      <c r="F10" s="16">
        <v>0</v>
      </c>
      <c r="G10" s="16">
        <v>45</v>
      </c>
      <c r="H10" s="17">
        <f t="shared" si="0"/>
        <v>0.1111111111111111</v>
      </c>
      <c r="I10" s="17">
        <f t="shared" si="1"/>
        <v>0.1111111111111111</v>
      </c>
      <c r="J10" s="17">
        <f t="shared" si="2"/>
        <v>0.11111111111111116</v>
      </c>
      <c r="K10" s="18">
        <v>10</v>
      </c>
      <c r="L10" s="19">
        <v>5</v>
      </c>
      <c r="M10" s="19">
        <v>0</v>
      </c>
      <c r="N10" s="20">
        <v>0</v>
      </c>
      <c r="O10" s="21">
        <f t="shared" si="3"/>
        <v>15</v>
      </c>
      <c r="P10" s="19">
        <v>50</v>
      </c>
      <c r="Q10" s="19">
        <v>10</v>
      </c>
      <c r="R10" s="19">
        <v>0</v>
      </c>
      <c r="S10" s="19">
        <v>0</v>
      </c>
      <c r="T10" s="21">
        <f t="shared" si="4"/>
        <v>60</v>
      </c>
    </row>
    <row r="11" spans="1:20" x14ac:dyDescent="0.2">
      <c r="A11" t="s">
        <v>256</v>
      </c>
      <c r="B11" s="15" t="s">
        <v>257</v>
      </c>
      <c r="C11" s="16">
        <v>6135</v>
      </c>
      <c r="D11" s="16">
        <v>270</v>
      </c>
      <c r="E11" s="16">
        <v>705</v>
      </c>
      <c r="F11" s="16">
        <v>0</v>
      </c>
      <c r="G11" s="16">
        <v>7110</v>
      </c>
      <c r="H11" s="17">
        <f t="shared" si="0"/>
        <v>3.7974683544303799E-2</v>
      </c>
      <c r="I11" s="17">
        <f t="shared" si="1"/>
        <v>0.1371308016877637</v>
      </c>
      <c r="J11" s="17">
        <f t="shared" si="2"/>
        <v>0.1371308016877637</v>
      </c>
      <c r="K11" s="18">
        <v>1370</v>
      </c>
      <c r="L11" s="19">
        <v>115</v>
      </c>
      <c r="M11" s="19">
        <v>460</v>
      </c>
      <c r="N11" s="20">
        <v>0</v>
      </c>
      <c r="O11" s="21">
        <f t="shared" si="3"/>
        <v>1945</v>
      </c>
      <c r="P11" s="19">
        <v>7505</v>
      </c>
      <c r="Q11" s="19">
        <v>385</v>
      </c>
      <c r="R11" s="19">
        <v>1165</v>
      </c>
      <c r="S11" s="19">
        <v>0</v>
      </c>
      <c r="T11" s="21">
        <f t="shared" si="4"/>
        <v>9055</v>
      </c>
    </row>
    <row r="12" spans="1:20" x14ac:dyDescent="0.2">
      <c r="A12" t="s">
        <v>258</v>
      </c>
      <c r="B12" s="15" t="s">
        <v>259</v>
      </c>
      <c r="C12" s="16">
        <v>1305</v>
      </c>
      <c r="D12" s="16">
        <v>1045</v>
      </c>
      <c r="E12" s="16">
        <v>210</v>
      </c>
      <c r="F12" s="16">
        <v>125</v>
      </c>
      <c r="G12" s="16">
        <v>2685</v>
      </c>
      <c r="H12" s="17">
        <f t="shared" si="0"/>
        <v>0.38919925512104281</v>
      </c>
      <c r="I12" s="17">
        <f t="shared" si="1"/>
        <v>0.46741154562383613</v>
      </c>
      <c r="J12" s="17">
        <f t="shared" si="2"/>
        <v>0.51396648044692739</v>
      </c>
      <c r="K12" s="18">
        <v>225</v>
      </c>
      <c r="L12" s="19">
        <v>330</v>
      </c>
      <c r="M12" s="19">
        <v>100</v>
      </c>
      <c r="N12" s="20">
        <v>70</v>
      </c>
      <c r="O12" s="21">
        <f t="shared" si="3"/>
        <v>725</v>
      </c>
      <c r="P12" s="19">
        <v>1530</v>
      </c>
      <c r="Q12" s="19">
        <v>1375</v>
      </c>
      <c r="R12" s="19">
        <v>310</v>
      </c>
      <c r="S12" s="19">
        <v>195</v>
      </c>
      <c r="T12" s="21">
        <f t="shared" si="4"/>
        <v>3410</v>
      </c>
    </row>
    <row r="13" spans="1:20" x14ac:dyDescent="0.2">
      <c r="A13" t="s">
        <v>260</v>
      </c>
      <c r="B13" s="15" t="s">
        <v>261</v>
      </c>
      <c r="C13" s="16">
        <v>49565</v>
      </c>
      <c r="D13" s="16">
        <v>8150</v>
      </c>
      <c r="E13" s="16">
        <v>6620</v>
      </c>
      <c r="F13" s="16">
        <v>0</v>
      </c>
      <c r="G13" s="16">
        <v>64335</v>
      </c>
      <c r="H13" s="17">
        <f t="shared" si="0"/>
        <v>0.12668065594155592</v>
      </c>
      <c r="I13" s="17">
        <f t="shared" si="1"/>
        <v>0.22957954457138416</v>
      </c>
      <c r="J13" s="17">
        <f t="shared" si="2"/>
        <v>0.22957954457138419</v>
      </c>
      <c r="K13" s="18">
        <v>11595</v>
      </c>
      <c r="L13" s="19">
        <v>7400</v>
      </c>
      <c r="M13" s="19">
        <v>2140</v>
      </c>
      <c r="N13" s="20"/>
      <c r="O13" s="21">
        <f t="shared" si="3"/>
        <v>21135</v>
      </c>
      <c r="P13" s="19">
        <v>61160</v>
      </c>
      <c r="Q13" s="19">
        <v>15550</v>
      </c>
      <c r="R13" s="19">
        <v>8760</v>
      </c>
      <c r="S13" s="19"/>
      <c r="T13" s="21">
        <f t="shared" si="4"/>
        <v>85470</v>
      </c>
    </row>
    <row r="14" spans="1:20" x14ac:dyDescent="0.2">
      <c r="A14" t="s">
        <v>262</v>
      </c>
      <c r="B14" s="15" t="s">
        <v>263</v>
      </c>
      <c r="C14" s="16">
        <v>6635</v>
      </c>
      <c r="D14" s="16">
        <v>3260</v>
      </c>
      <c r="E14" s="16">
        <v>685</v>
      </c>
      <c r="F14" s="16">
        <v>0</v>
      </c>
      <c r="G14" s="16">
        <v>10580</v>
      </c>
      <c r="H14" s="17">
        <f t="shared" si="0"/>
        <v>0.30812854442344045</v>
      </c>
      <c r="I14" s="17">
        <f t="shared" si="1"/>
        <v>0.3728733459357278</v>
      </c>
      <c r="J14" s="17">
        <f t="shared" si="2"/>
        <v>0.37287334593572774</v>
      </c>
      <c r="K14" s="18">
        <v>1530</v>
      </c>
      <c r="L14" s="19">
        <v>2395</v>
      </c>
      <c r="M14" s="19">
        <v>415</v>
      </c>
      <c r="N14" s="20">
        <v>0</v>
      </c>
      <c r="O14" s="21">
        <f t="shared" si="3"/>
        <v>4340</v>
      </c>
      <c r="P14" s="19">
        <v>8165</v>
      </c>
      <c r="Q14" s="19">
        <v>5655</v>
      </c>
      <c r="R14" s="19">
        <v>1100</v>
      </c>
      <c r="S14" s="19">
        <v>0</v>
      </c>
      <c r="T14" s="21">
        <f t="shared" si="4"/>
        <v>14920</v>
      </c>
    </row>
    <row r="15" spans="1:20" x14ac:dyDescent="0.2">
      <c r="A15" t="s">
        <v>264</v>
      </c>
      <c r="B15" s="15" t="s">
        <v>265</v>
      </c>
      <c r="C15" s="16">
        <v>120</v>
      </c>
      <c r="D15" s="16">
        <v>25</v>
      </c>
      <c r="E15" s="16">
        <v>5</v>
      </c>
      <c r="F15" s="16">
        <v>0</v>
      </c>
      <c r="G15" s="16">
        <v>150</v>
      </c>
      <c r="H15" s="17">
        <f t="shared" si="0"/>
        <v>0.16666666666666666</v>
      </c>
      <c r="I15" s="17">
        <f t="shared" si="1"/>
        <v>0.2</v>
      </c>
      <c r="J15" s="17">
        <f t="shared" si="2"/>
        <v>0.19999999999999996</v>
      </c>
      <c r="K15" s="18">
        <v>30</v>
      </c>
      <c r="L15" s="19">
        <v>10</v>
      </c>
      <c r="M15" s="19">
        <v>10</v>
      </c>
      <c r="N15" s="20">
        <v>0</v>
      </c>
      <c r="O15" s="21">
        <f t="shared" si="3"/>
        <v>50</v>
      </c>
      <c r="P15" s="19">
        <v>150</v>
      </c>
      <c r="Q15" s="19">
        <v>35</v>
      </c>
      <c r="R15" s="19">
        <v>15</v>
      </c>
      <c r="S15" s="19">
        <v>0</v>
      </c>
      <c r="T15" s="21">
        <f t="shared" si="4"/>
        <v>200</v>
      </c>
    </row>
    <row r="16" spans="1:20" x14ac:dyDescent="0.2">
      <c r="A16" t="s">
        <v>266</v>
      </c>
      <c r="B16" s="15" t="s">
        <v>267</v>
      </c>
      <c r="C16" s="16">
        <v>255</v>
      </c>
      <c r="D16" s="16">
        <v>30</v>
      </c>
      <c r="E16" s="16">
        <v>125</v>
      </c>
      <c r="F16" s="16">
        <v>10</v>
      </c>
      <c r="G16" s="16">
        <v>420</v>
      </c>
      <c r="H16" s="17">
        <f t="shared" si="0"/>
        <v>7.1428571428571425E-2</v>
      </c>
      <c r="I16" s="17">
        <f t="shared" si="1"/>
        <v>0.36904761904761907</v>
      </c>
      <c r="J16" s="17">
        <f t="shared" si="2"/>
        <v>0.3928571428571429</v>
      </c>
      <c r="K16" s="18">
        <v>255</v>
      </c>
      <c r="L16" s="19">
        <v>35</v>
      </c>
      <c r="M16" s="19">
        <v>145</v>
      </c>
      <c r="N16" s="20">
        <v>5</v>
      </c>
      <c r="O16" s="21">
        <f t="shared" si="3"/>
        <v>440</v>
      </c>
      <c r="P16" s="19">
        <v>510</v>
      </c>
      <c r="Q16" s="19">
        <v>65</v>
      </c>
      <c r="R16" s="19">
        <v>270</v>
      </c>
      <c r="S16" s="19">
        <v>15</v>
      </c>
      <c r="T16" s="21">
        <f t="shared" si="4"/>
        <v>860</v>
      </c>
    </row>
    <row r="17" spans="1:20" x14ac:dyDescent="0.2">
      <c r="A17" t="s">
        <v>268</v>
      </c>
      <c r="B17" s="15" t="s">
        <v>269</v>
      </c>
      <c r="C17" s="16">
        <v>80</v>
      </c>
      <c r="D17" s="16">
        <v>320</v>
      </c>
      <c r="E17" s="16">
        <v>115</v>
      </c>
      <c r="F17" s="16">
        <v>100</v>
      </c>
      <c r="G17" s="16">
        <v>615</v>
      </c>
      <c r="H17" s="17">
        <f t="shared" si="0"/>
        <v>0.52032520325203258</v>
      </c>
      <c r="I17" s="17">
        <f t="shared" si="1"/>
        <v>0.70731707317073167</v>
      </c>
      <c r="J17" s="17">
        <f t="shared" si="2"/>
        <v>0.86991869918699183</v>
      </c>
      <c r="K17" s="18">
        <v>5</v>
      </c>
      <c r="L17" s="19">
        <v>240</v>
      </c>
      <c r="M17" s="19">
        <v>15</v>
      </c>
      <c r="N17" s="20">
        <v>40</v>
      </c>
      <c r="O17" s="21">
        <f t="shared" si="3"/>
        <v>300</v>
      </c>
      <c r="P17" s="19">
        <v>85</v>
      </c>
      <c r="Q17" s="19">
        <v>560</v>
      </c>
      <c r="R17" s="19">
        <v>130</v>
      </c>
      <c r="S17" s="19">
        <v>140</v>
      </c>
      <c r="T17" s="21">
        <f t="shared" si="4"/>
        <v>915</v>
      </c>
    </row>
    <row r="18" spans="1:20" x14ac:dyDescent="0.2">
      <c r="A18" t="s">
        <v>270</v>
      </c>
      <c r="B18" s="15" t="s">
        <v>271</v>
      </c>
      <c r="C18" s="16">
        <v>155</v>
      </c>
      <c r="D18" s="16">
        <v>45</v>
      </c>
      <c r="E18" s="16">
        <v>10</v>
      </c>
      <c r="F18" s="16">
        <v>0</v>
      </c>
      <c r="G18" s="16">
        <v>210</v>
      </c>
      <c r="H18" s="17">
        <f t="shared" si="0"/>
        <v>0.21428571428571427</v>
      </c>
      <c r="I18" s="17">
        <f t="shared" si="1"/>
        <v>0.26190476190476192</v>
      </c>
      <c r="J18" s="17">
        <f t="shared" si="2"/>
        <v>0.26190476190476186</v>
      </c>
      <c r="K18" s="18">
        <v>45</v>
      </c>
      <c r="L18" s="19">
        <v>15</v>
      </c>
      <c r="M18" s="19">
        <v>0</v>
      </c>
      <c r="N18" s="20">
        <v>0</v>
      </c>
      <c r="O18" s="21">
        <f t="shared" si="3"/>
        <v>60</v>
      </c>
      <c r="P18" s="19">
        <v>200</v>
      </c>
      <c r="Q18" s="19">
        <v>60</v>
      </c>
      <c r="R18" s="19">
        <v>10</v>
      </c>
      <c r="S18" s="19">
        <v>0</v>
      </c>
      <c r="T18" s="21">
        <f t="shared" si="4"/>
        <v>270</v>
      </c>
    </row>
    <row r="19" spans="1:20" x14ac:dyDescent="0.2">
      <c r="A19" t="s">
        <v>272</v>
      </c>
      <c r="B19" s="15" t="s">
        <v>273</v>
      </c>
      <c r="C19" s="16">
        <v>43795</v>
      </c>
      <c r="D19" s="16">
        <v>3730</v>
      </c>
      <c r="E19" s="16">
        <v>2635</v>
      </c>
      <c r="F19" s="16">
        <v>12215</v>
      </c>
      <c r="G19" s="16">
        <v>62375</v>
      </c>
      <c r="H19" s="17">
        <f t="shared" si="0"/>
        <v>5.9799599198396794E-2</v>
      </c>
      <c r="I19" s="17">
        <f t="shared" si="1"/>
        <v>0.1020440881763527</v>
      </c>
      <c r="J19" s="17">
        <f t="shared" si="2"/>
        <v>0.29787575150300605</v>
      </c>
      <c r="K19" s="18">
        <v>2430</v>
      </c>
      <c r="L19" s="19">
        <v>835</v>
      </c>
      <c r="M19" s="19">
        <v>320</v>
      </c>
      <c r="N19" s="20">
        <v>6055</v>
      </c>
      <c r="O19" s="21">
        <f t="shared" si="3"/>
        <v>9640</v>
      </c>
      <c r="P19" s="19">
        <v>46225</v>
      </c>
      <c r="Q19" s="19">
        <v>4565</v>
      </c>
      <c r="R19" s="19">
        <v>2955</v>
      </c>
      <c r="S19" s="19">
        <v>18270</v>
      </c>
      <c r="T19" s="21">
        <f t="shared" si="4"/>
        <v>72015</v>
      </c>
    </row>
    <row r="20" spans="1:20" x14ac:dyDescent="0.2">
      <c r="A20" t="s">
        <v>274</v>
      </c>
      <c r="B20" s="15" t="s">
        <v>275</v>
      </c>
      <c r="C20" s="16">
        <v>10</v>
      </c>
      <c r="D20" s="16">
        <v>0</v>
      </c>
      <c r="E20" s="16">
        <v>5</v>
      </c>
      <c r="F20" s="16">
        <v>0</v>
      </c>
      <c r="G20" s="16">
        <v>15</v>
      </c>
      <c r="H20" s="17">
        <f t="shared" si="0"/>
        <v>0</v>
      </c>
      <c r="I20" s="17">
        <f t="shared" si="1"/>
        <v>0.33333333333333331</v>
      </c>
      <c r="J20" s="17">
        <f t="shared" si="2"/>
        <v>0.33333333333333337</v>
      </c>
      <c r="K20" s="18">
        <v>0</v>
      </c>
      <c r="L20" s="19">
        <v>0</v>
      </c>
      <c r="M20" s="19">
        <v>0</v>
      </c>
      <c r="N20" s="20">
        <v>0</v>
      </c>
      <c r="O20" s="21">
        <f t="shared" si="3"/>
        <v>0</v>
      </c>
      <c r="P20" s="19">
        <v>10</v>
      </c>
      <c r="Q20" s="19">
        <v>0</v>
      </c>
      <c r="R20" s="19">
        <v>5</v>
      </c>
      <c r="S20" s="19">
        <v>0</v>
      </c>
      <c r="T20" s="21">
        <f t="shared" si="4"/>
        <v>15</v>
      </c>
    </row>
    <row r="21" spans="1:20" x14ac:dyDescent="0.2">
      <c r="A21" t="s">
        <v>276</v>
      </c>
      <c r="B21" s="15" t="s">
        <v>277</v>
      </c>
      <c r="C21" s="16">
        <v>100</v>
      </c>
      <c r="D21" s="16">
        <v>70</v>
      </c>
      <c r="E21" s="16">
        <v>10</v>
      </c>
      <c r="F21" s="16">
        <v>0</v>
      </c>
      <c r="G21" s="16">
        <v>180</v>
      </c>
      <c r="H21" s="17">
        <f t="shared" si="0"/>
        <v>0.3888888888888889</v>
      </c>
      <c r="I21" s="17">
        <f t="shared" si="1"/>
        <v>0.44444444444444442</v>
      </c>
      <c r="J21" s="17">
        <f t="shared" si="2"/>
        <v>0.44444444444444442</v>
      </c>
      <c r="K21" s="18">
        <v>20</v>
      </c>
      <c r="L21" s="19">
        <v>40</v>
      </c>
      <c r="M21" s="19">
        <v>10</v>
      </c>
      <c r="N21" s="20">
        <v>0</v>
      </c>
      <c r="O21" s="21">
        <f t="shared" si="3"/>
        <v>70</v>
      </c>
      <c r="P21" s="19">
        <v>120</v>
      </c>
      <c r="Q21" s="19">
        <v>110</v>
      </c>
      <c r="R21" s="19">
        <v>20</v>
      </c>
      <c r="S21" s="19">
        <v>0</v>
      </c>
      <c r="T21" s="21">
        <f t="shared" si="4"/>
        <v>250</v>
      </c>
    </row>
    <row r="22" spans="1:20" x14ac:dyDescent="0.2">
      <c r="A22" t="s">
        <v>278</v>
      </c>
      <c r="B22" s="15" t="s">
        <v>279</v>
      </c>
      <c r="C22" s="16">
        <v>235</v>
      </c>
      <c r="D22" s="16">
        <v>500</v>
      </c>
      <c r="E22" s="16">
        <v>45</v>
      </c>
      <c r="F22" s="16">
        <v>0</v>
      </c>
      <c r="G22" s="16">
        <v>780</v>
      </c>
      <c r="H22" s="17">
        <f t="shared" si="0"/>
        <v>0.64102564102564108</v>
      </c>
      <c r="I22" s="17">
        <f t="shared" si="1"/>
        <v>0.69871794871794868</v>
      </c>
      <c r="J22" s="17">
        <f t="shared" si="2"/>
        <v>0.69871794871794868</v>
      </c>
      <c r="K22" s="18">
        <v>45</v>
      </c>
      <c r="L22" s="19">
        <v>300</v>
      </c>
      <c r="M22" s="19">
        <v>15</v>
      </c>
      <c r="N22" s="20"/>
      <c r="O22" s="21">
        <f t="shared" si="3"/>
        <v>360</v>
      </c>
      <c r="P22" s="19">
        <v>280</v>
      </c>
      <c r="Q22" s="19">
        <v>800</v>
      </c>
      <c r="R22" s="19">
        <v>60</v>
      </c>
      <c r="S22" s="19"/>
      <c r="T22" s="21">
        <f t="shared" si="4"/>
        <v>1140</v>
      </c>
    </row>
    <row r="23" spans="1:20" x14ac:dyDescent="0.2">
      <c r="A23" t="s">
        <v>280</v>
      </c>
      <c r="B23" s="15" t="s">
        <v>281</v>
      </c>
      <c r="C23" s="16">
        <v>50</v>
      </c>
      <c r="D23" s="16">
        <v>15</v>
      </c>
      <c r="E23" s="16">
        <v>5</v>
      </c>
      <c r="F23" s="16">
        <v>0</v>
      </c>
      <c r="G23" s="16">
        <v>70</v>
      </c>
      <c r="H23" s="17">
        <f t="shared" si="0"/>
        <v>0.21428571428571427</v>
      </c>
      <c r="I23" s="17">
        <f t="shared" si="1"/>
        <v>0.2857142857142857</v>
      </c>
      <c r="J23" s="17">
        <f t="shared" si="2"/>
        <v>0.2857142857142857</v>
      </c>
      <c r="K23" s="18">
        <v>20</v>
      </c>
      <c r="L23" s="19">
        <v>0</v>
      </c>
      <c r="M23" s="19">
        <v>0</v>
      </c>
      <c r="N23" s="20"/>
      <c r="O23" s="21">
        <f t="shared" si="3"/>
        <v>20</v>
      </c>
      <c r="P23" s="19">
        <v>70</v>
      </c>
      <c r="Q23" s="19">
        <v>15</v>
      </c>
      <c r="R23" s="19">
        <v>5</v>
      </c>
      <c r="S23" s="19"/>
      <c r="T23" s="21">
        <f t="shared" si="4"/>
        <v>90</v>
      </c>
    </row>
    <row r="24" spans="1:20" x14ac:dyDescent="0.2">
      <c r="A24" t="s">
        <v>282</v>
      </c>
      <c r="B24" s="15" t="s">
        <v>283</v>
      </c>
      <c r="C24" s="16">
        <v>270</v>
      </c>
      <c r="D24" s="16">
        <v>20</v>
      </c>
      <c r="E24" s="16">
        <v>135</v>
      </c>
      <c r="F24" s="16">
        <v>5</v>
      </c>
      <c r="G24" s="16">
        <v>430</v>
      </c>
      <c r="H24" s="17">
        <f t="shared" si="0"/>
        <v>4.6511627906976744E-2</v>
      </c>
      <c r="I24" s="17">
        <f t="shared" si="1"/>
        <v>0.36046511627906974</v>
      </c>
      <c r="J24" s="17">
        <f t="shared" si="2"/>
        <v>0.37209302325581395</v>
      </c>
      <c r="K24" s="18">
        <v>45</v>
      </c>
      <c r="L24" s="19">
        <v>40</v>
      </c>
      <c r="M24" s="19">
        <v>115</v>
      </c>
      <c r="N24" s="20">
        <v>10</v>
      </c>
      <c r="O24" s="21">
        <f t="shared" si="3"/>
        <v>210</v>
      </c>
      <c r="P24" s="19">
        <v>315</v>
      </c>
      <c r="Q24" s="19">
        <v>60</v>
      </c>
      <c r="R24" s="19">
        <v>250</v>
      </c>
      <c r="S24" s="19">
        <v>15</v>
      </c>
      <c r="T24" s="21">
        <f t="shared" si="4"/>
        <v>640</v>
      </c>
    </row>
    <row r="25" spans="1:20" x14ac:dyDescent="0.2">
      <c r="A25" t="s">
        <v>284</v>
      </c>
      <c r="B25" s="15" t="s">
        <v>285</v>
      </c>
      <c r="C25" s="16">
        <v>3630</v>
      </c>
      <c r="D25" s="16">
        <v>1275</v>
      </c>
      <c r="E25" s="16">
        <v>745</v>
      </c>
      <c r="F25" s="16">
        <v>60</v>
      </c>
      <c r="G25" s="16">
        <v>5710</v>
      </c>
      <c r="H25" s="17">
        <f t="shared" si="0"/>
        <v>0.22329246935201402</v>
      </c>
      <c r="I25" s="17">
        <f t="shared" si="1"/>
        <v>0.35376532399299476</v>
      </c>
      <c r="J25" s="17">
        <f t="shared" si="2"/>
        <v>0.36427320490367776</v>
      </c>
      <c r="K25" s="18">
        <v>1135</v>
      </c>
      <c r="L25" s="19">
        <v>65</v>
      </c>
      <c r="M25" s="19">
        <v>425</v>
      </c>
      <c r="N25" s="20">
        <v>220</v>
      </c>
      <c r="O25" s="21">
        <f t="shared" si="3"/>
        <v>1845</v>
      </c>
      <c r="P25" s="19">
        <v>4765</v>
      </c>
      <c r="Q25" s="19">
        <v>1340</v>
      </c>
      <c r="R25" s="19">
        <v>1170</v>
      </c>
      <c r="S25" s="19">
        <v>280</v>
      </c>
      <c r="T25" s="21">
        <f t="shared" si="4"/>
        <v>7555</v>
      </c>
    </row>
    <row r="26" spans="1:20" x14ac:dyDescent="0.2">
      <c r="A26" t="s">
        <v>286</v>
      </c>
      <c r="B26" s="15" t="s">
        <v>287</v>
      </c>
      <c r="C26" s="16">
        <v>375</v>
      </c>
      <c r="D26" s="16">
        <v>605</v>
      </c>
      <c r="E26" s="16">
        <v>10</v>
      </c>
      <c r="F26" s="16">
        <v>15</v>
      </c>
      <c r="G26" s="16">
        <v>1005</v>
      </c>
      <c r="H26" s="17">
        <f t="shared" si="0"/>
        <v>0.60199004975124382</v>
      </c>
      <c r="I26" s="17">
        <f t="shared" si="1"/>
        <v>0.61194029850746268</v>
      </c>
      <c r="J26" s="17">
        <f t="shared" si="2"/>
        <v>0.62686567164179108</v>
      </c>
      <c r="K26" s="18">
        <v>125</v>
      </c>
      <c r="L26" s="19">
        <v>250</v>
      </c>
      <c r="M26" s="19">
        <v>15</v>
      </c>
      <c r="N26" s="20">
        <v>35</v>
      </c>
      <c r="O26" s="21">
        <f t="shared" si="3"/>
        <v>425</v>
      </c>
      <c r="P26" s="19">
        <v>500</v>
      </c>
      <c r="Q26" s="19">
        <v>855</v>
      </c>
      <c r="R26" s="19">
        <v>25</v>
      </c>
      <c r="S26" s="19">
        <v>50</v>
      </c>
      <c r="T26" s="21">
        <f t="shared" si="4"/>
        <v>1430</v>
      </c>
    </row>
    <row r="27" spans="1:20" x14ac:dyDescent="0.2">
      <c r="A27" t="s">
        <v>288</v>
      </c>
      <c r="B27" s="15" t="s">
        <v>289</v>
      </c>
      <c r="C27" s="16">
        <v>710</v>
      </c>
      <c r="D27" s="16">
        <v>75</v>
      </c>
      <c r="E27" s="16">
        <v>55</v>
      </c>
      <c r="F27" s="16">
        <v>0</v>
      </c>
      <c r="G27" s="16">
        <v>840</v>
      </c>
      <c r="H27" s="17">
        <f t="shared" si="0"/>
        <v>8.9285714285714288E-2</v>
      </c>
      <c r="I27" s="17">
        <f t="shared" si="1"/>
        <v>0.15476190476190477</v>
      </c>
      <c r="J27" s="17">
        <f t="shared" si="2"/>
        <v>0.15476190476190477</v>
      </c>
      <c r="K27" s="18">
        <v>540</v>
      </c>
      <c r="L27" s="19">
        <v>35</v>
      </c>
      <c r="M27" s="19">
        <v>65</v>
      </c>
      <c r="N27" s="20">
        <v>10</v>
      </c>
      <c r="O27" s="21">
        <f t="shared" si="3"/>
        <v>650</v>
      </c>
      <c r="P27" s="19">
        <v>1250</v>
      </c>
      <c r="Q27" s="19">
        <v>110</v>
      </c>
      <c r="R27" s="19">
        <v>120</v>
      </c>
      <c r="S27" s="19">
        <v>10</v>
      </c>
      <c r="T27" s="21">
        <f t="shared" si="4"/>
        <v>1490</v>
      </c>
    </row>
    <row r="28" spans="1:20" x14ac:dyDescent="0.2">
      <c r="A28" t="s">
        <v>290</v>
      </c>
      <c r="B28" s="15" t="s">
        <v>291</v>
      </c>
      <c r="C28" s="16">
        <v>185</v>
      </c>
      <c r="D28" s="16">
        <v>40</v>
      </c>
      <c r="E28" s="16">
        <v>115</v>
      </c>
      <c r="F28" s="16">
        <v>0</v>
      </c>
      <c r="G28" s="16">
        <v>340</v>
      </c>
      <c r="H28" s="17">
        <f t="shared" si="0"/>
        <v>0.11764705882352941</v>
      </c>
      <c r="I28" s="17">
        <f t="shared" si="1"/>
        <v>0.45588235294117646</v>
      </c>
      <c r="J28" s="17">
        <f t="shared" si="2"/>
        <v>0.45588235294117652</v>
      </c>
      <c r="K28" s="18">
        <v>30</v>
      </c>
      <c r="L28" s="19">
        <v>10</v>
      </c>
      <c r="M28" s="19">
        <v>65</v>
      </c>
      <c r="N28" s="20"/>
      <c r="O28" s="21">
        <f t="shared" si="3"/>
        <v>105</v>
      </c>
      <c r="P28" s="19">
        <v>215</v>
      </c>
      <c r="Q28" s="19">
        <v>50</v>
      </c>
      <c r="R28" s="19">
        <v>180</v>
      </c>
      <c r="S28" s="19"/>
      <c r="T28" s="21">
        <f t="shared" si="4"/>
        <v>445</v>
      </c>
    </row>
    <row r="29" spans="1:20" x14ac:dyDescent="0.2">
      <c r="A29" t="s">
        <v>292</v>
      </c>
      <c r="B29" s="15" t="s">
        <v>293</v>
      </c>
      <c r="C29" s="16">
        <v>265</v>
      </c>
      <c r="D29" s="16">
        <v>110</v>
      </c>
      <c r="E29" s="16">
        <v>95</v>
      </c>
      <c r="F29" s="16">
        <v>0</v>
      </c>
      <c r="G29" s="16">
        <v>470</v>
      </c>
      <c r="H29" s="17">
        <f t="shared" si="0"/>
        <v>0.23404255319148937</v>
      </c>
      <c r="I29" s="17">
        <f t="shared" si="1"/>
        <v>0.43617021276595747</v>
      </c>
      <c r="J29" s="17">
        <f t="shared" si="2"/>
        <v>0.43617021276595747</v>
      </c>
      <c r="K29" s="18">
        <v>60</v>
      </c>
      <c r="L29" s="19">
        <v>50</v>
      </c>
      <c r="M29" s="19">
        <v>35</v>
      </c>
      <c r="N29" s="20">
        <v>0</v>
      </c>
      <c r="O29" s="21">
        <f t="shared" si="3"/>
        <v>145</v>
      </c>
      <c r="P29" s="19">
        <v>325</v>
      </c>
      <c r="Q29" s="19">
        <v>160</v>
      </c>
      <c r="R29" s="19">
        <v>130</v>
      </c>
      <c r="S29" s="19">
        <v>0</v>
      </c>
      <c r="T29" s="21">
        <f t="shared" si="4"/>
        <v>615</v>
      </c>
    </row>
    <row r="30" spans="1:20" x14ac:dyDescent="0.2">
      <c r="A30" t="s">
        <v>294</v>
      </c>
      <c r="B30" s="15" t="s">
        <v>295</v>
      </c>
      <c r="C30" s="16">
        <v>12080</v>
      </c>
      <c r="D30" s="16">
        <v>3040</v>
      </c>
      <c r="E30" s="16">
        <v>1515</v>
      </c>
      <c r="F30" s="16">
        <v>305</v>
      </c>
      <c r="G30" s="16">
        <v>16940</v>
      </c>
      <c r="H30" s="17">
        <f t="shared" si="0"/>
        <v>0.17945690672963399</v>
      </c>
      <c r="I30" s="17">
        <f t="shared" si="1"/>
        <v>0.26889020070838254</v>
      </c>
      <c r="J30" s="17">
        <f t="shared" si="2"/>
        <v>0.28689492325855959</v>
      </c>
      <c r="K30" s="18">
        <v>3850</v>
      </c>
      <c r="L30" s="19">
        <v>1430</v>
      </c>
      <c r="M30" s="19">
        <v>1275</v>
      </c>
      <c r="N30" s="20">
        <v>180</v>
      </c>
      <c r="O30" s="21">
        <f t="shared" si="3"/>
        <v>6735</v>
      </c>
      <c r="P30" s="19">
        <v>15930</v>
      </c>
      <c r="Q30" s="19">
        <v>4470</v>
      </c>
      <c r="R30" s="19">
        <v>2790</v>
      </c>
      <c r="S30" s="19">
        <v>485</v>
      </c>
      <c r="T30" s="21">
        <f t="shared" si="4"/>
        <v>23675</v>
      </c>
    </row>
    <row r="31" spans="1:20" x14ac:dyDescent="0.2">
      <c r="A31" t="s">
        <v>296</v>
      </c>
      <c r="B31" s="15" t="s">
        <v>297</v>
      </c>
      <c r="C31" s="16">
        <v>95</v>
      </c>
      <c r="D31" s="16">
        <v>70</v>
      </c>
      <c r="E31" s="16">
        <v>0</v>
      </c>
      <c r="F31" s="16">
        <v>0</v>
      </c>
      <c r="G31" s="16">
        <v>165</v>
      </c>
      <c r="H31" s="17">
        <f t="shared" si="0"/>
        <v>0.42424242424242425</v>
      </c>
      <c r="I31" s="17">
        <f t="shared" si="1"/>
        <v>0.42424242424242425</v>
      </c>
      <c r="J31" s="17">
        <f t="shared" si="2"/>
        <v>0.4242424242424242</v>
      </c>
      <c r="K31" s="18">
        <v>15</v>
      </c>
      <c r="L31" s="19">
        <v>20</v>
      </c>
      <c r="M31" s="19">
        <v>0</v>
      </c>
      <c r="N31" s="20"/>
      <c r="O31" s="21">
        <f t="shared" si="3"/>
        <v>35</v>
      </c>
      <c r="P31" s="19">
        <v>110</v>
      </c>
      <c r="Q31" s="19">
        <v>90</v>
      </c>
      <c r="R31" s="19">
        <v>0</v>
      </c>
      <c r="S31" s="19"/>
      <c r="T31" s="21">
        <f t="shared" si="4"/>
        <v>200</v>
      </c>
    </row>
    <row r="32" spans="1:20" x14ac:dyDescent="0.2">
      <c r="A32" t="s">
        <v>298</v>
      </c>
      <c r="B32" s="15" t="s">
        <v>299</v>
      </c>
      <c r="C32" s="16">
        <v>30</v>
      </c>
      <c r="D32" s="16">
        <v>0</v>
      </c>
      <c r="E32" s="16">
        <v>10</v>
      </c>
      <c r="F32" s="16">
        <v>5</v>
      </c>
      <c r="G32" s="16">
        <v>45</v>
      </c>
      <c r="H32" s="17">
        <f t="shared" si="0"/>
        <v>0</v>
      </c>
      <c r="I32" s="17">
        <f t="shared" si="1"/>
        <v>0.22222222222222221</v>
      </c>
      <c r="J32" s="17">
        <f t="shared" si="2"/>
        <v>0.33333333333333337</v>
      </c>
      <c r="K32" s="18">
        <v>5</v>
      </c>
      <c r="L32" s="19">
        <v>0</v>
      </c>
      <c r="M32" s="19">
        <v>0</v>
      </c>
      <c r="N32" s="20">
        <v>0</v>
      </c>
      <c r="O32" s="21">
        <f t="shared" si="3"/>
        <v>5</v>
      </c>
      <c r="P32" s="19">
        <v>35</v>
      </c>
      <c r="Q32" s="19">
        <v>0</v>
      </c>
      <c r="R32" s="19">
        <v>10</v>
      </c>
      <c r="S32" s="19">
        <v>5</v>
      </c>
      <c r="T32" s="21">
        <f t="shared" si="4"/>
        <v>50</v>
      </c>
    </row>
    <row r="33" spans="1:20" x14ac:dyDescent="0.2">
      <c r="A33" t="s">
        <v>300</v>
      </c>
      <c r="B33" s="15" t="s">
        <v>301</v>
      </c>
      <c r="C33" s="16">
        <v>12130</v>
      </c>
      <c r="D33" s="16">
        <v>3595</v>
      </c>
      <c r="E33" s="16">
        <v>560</v>
      </c>
      <c r="F33" s="16">
        <v>395</v>
      </c>
      <c r="G33" s="16">
        <v>16680</v>
      </c>
      <c r="H33" s="17">
        <f t="shared" si="0"/>
        <v>0.21552757793764987</v>
      </c>
      <c r="I33" s="17">
        <f t="shared" si="1"/>
        <v>0.24910071942446044</v>
      </c>
      <c r="J33" s="17">
        <f t="shared" si="2"/>
        <v>0.2727817745803357</v>
      </c>
      <c r="K33" s="18">
        <v>2895</v>
      </c>
      <c r="L33" s="19">
        <v>1735</v>
      </c>
      <c r="M33" s="19">
        <v>450</v>
      </c>
      <c r="N33" s="20">
        <v>585</v>
      </c>
      <c r="O33" s="21">
        <f t="shared" si="3"/>
        <v>5665</v>
      </c>
      <c r="P33" s="19">
        <v>15025</v>
      </c>
      <c r="Q33" s="19">
        <v>5330</v>
      </c>
      <c r="R33" s="19">
        <v>1010</v>
      </c>
      <c r="S33" s="19">
        <v>980</v>
      </c>
      <c r="T33" s="21">
        <f t="shared" si="4"/>
        <v>22345</v>
      </c>
    </row>
    <row r="34" spans="1:20" x14ac:dyDescent="0.2">
      <c r="B34" s="15" t="s">
        <v>161</v>
      </c>
      <c r="C34" s="16">
        <v>213715</v>
      </c>
      <c r="D34" s="16">
        <v>46375</v>
      </c>
      <c r="E34" s="16">
        <v>29360</v>
      </c>
      <c r="F34" s="16">
        <v>20860</v>
      </c>
      <c r="G34" s="16">
        <v>310310</v>
      </c>
      <c r="H34" s="17">
        <f t="shared" si="0"/>
        <v>0.14944732686668172</v>
      </c>
      <c r="I34" s="17">
        <f t="shared" si="1"/>
        <v>0.24406238922367954</v>
      </c>
      <c r="J34" s="17">
        <f t="shared" si="2"/>
        <v>0.31128548870484352</v>
      </c>
      <c r="K34" s="18">
        <v>58370</v>
      </c>
      <c r="L34" s="19">
        <v>44335</v>
      </c>
      <c r="M34" s="19">
        <v>16440</v>
      </c>
      <c r="N34" s="20">
        <v>14075</v>
      </c>
      <c r="O34" s="21">
        <f t="shared" si="3"/>
        <v>133220</v>
      </c>
      <c r="P34" s="19">
        <v>272085</v>
      </c>
      <c r="Q34" s="19">
        <v>90710</v>
      </c>
      <c r="R34" s="19">
        <v>45800</v>
      </c>
      <c r="S34" s="19">
        <v>34935</v>
      </c>
      <c r="T34" s="21">
        <f t="shared" si="4"/>
        <v>443530</v>
      </c>
    </row>
  </sheetData>
  <autoFilter ref="A1:T34"/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28"/>
  <sheetViews>
    <sheetView zoomScale="65" zoomScaleNormal="65" workbookViewId="0">
      <selection sqref="A1:AI65536"/>
    </sheetView>
  </sheetViews>
  <sheetFormatPr baseColWidth="10" defaultColWidth="11.5703125" defaultRowHeight="12.75" x14ac:dyDescent="0.2"/>
  <sheetData>
    <row r="1" spans="1:35" x14ac:dyDescent="0.2">
      <c r="A1" s="26" t="s">
        <v>302</v>
      </c>
      <c r="B1" s="27" t="s">
        <v>303</v>
      </c>
      <c r="C1" s="28" t="s">
        <v>304</v>
      </c>
      <c r="D1" s="14" t="s">
        <v>239</v>
      </c>
      <c r="E1" s="14" t="s">
        <v>241</v>
      </c>
      <c r="F1" s="14" t="s">
        <v>243</v>
      </c>
      <c r="G1" s="14" t="s">
        <v>247</v>
      </c>
      <c r="H1" s="14" t="s">
        <v>265</v>
      </c>
      <c r="I1" s="14" t="s">
        <v>253</v>
      </c>
      <c r="J1" s="14" t="s">
        <v>257</v>
      </c>
      <c r="K1" s="14" t="s">
        <v>255</v>
      </c>
      <c r="L1" s="14" t="s">
        <v>259</v>
      </c>
      <c r="M1" s="14" t="s">
        <v>261</v>
      </c>
      <c r="N1" s="14" t="s">
        <v>263</v>
      </c>
      <c r="O1" s="14" t="s">
        <v>267</v>
      </c>
      <c r="P1" s="14" t="s">
        <v>269</v>
      </c>
      <c r="Q1" s="14" t="s">
        <v>271</v>
      </c>
      <c r="R1" s="14" t="s">
        <v>273</v>
      </c>
      <c r="S1" s="14" t="s">
        <v>281</v>
      </c>
      <c r="T1" s="14" t="s">
        <v>275</v>
      </c>
      <c r="U1" s="14" t="s">
        <v>277</v>
      </c>
      <c r="V1" s="14" t="s">
        <v>279</v>
      </c>
      <c r="W1" s="14" t="s">
        <v>283</v>
      </c>
      <c r="X1" s="14" t="s">
        <v>287</v>
      </c>
      <c r="Y1" s="14" t="s">
        <v>285</v>
      </c>
      <c r="Z1" s="14" t="s">
        <v>289</v>
      </c>
      <c r="AA1" s="14" t="s">
        <v>291</v>
      </c>
      <c r="AB1" s="14" t="s">
        <v>293</v>
      </c>
      <c r="AC1" s="14" t="s">
        <v>301</v>
      </c>
      <c r="AD1" s="14" t="s">
        <v>299</v>
      </c>
      <c r="AE1" s="14" t="s">
        <v>297</v>
      </c>
      <c r="AF1" s="14" t="s">
        <v>295</v>
      </c>
      <c r="AG1" s="14" t="s">
        <v>245</v>
      </c>
      <c r="AH1" s="14" t="s">
        <v>249</v>
      </c>
      <c r="AI1" s="29" t="s">
        <v>305</v>
      </c>
    </row>
    <row r="2" spans="1:35" x14ac:dyDescent="0.2">
      <c r="A2" s="2" t="s">
        <v>306</v>
      </c>
      <c r="B2" s="3" t="s">
        <v>154</v>
      </c>
      <c r="C2" s="5">
        <v>39295</v>
      </c>
      <c r="D2" s="6">
        <v>2595</v>
      </c>
      <c r="E2" s="6">
        <v>2570</v>
      </c>
      <c r="F2" s="6">
        <v>420</v>
      </c>
      <c r="G2" s="6">
        <v>1240</v>
      </c>
      <c r="H2" s="6">
        <v>75</v>
      </c>
      <c r="I2" s="6">
        <v>510</v>
      </c>
      <c r="J2" s="6">
        <v>2125</v>
      </c>
      <c r="K2" s="6">
        <v>0</v>
      </c>
      <c r="L2" s="6">
        <v>85</v>
      </c>
      <c r="M2" s="6">
        <v>2250</v>
      </c>
      <c r="N2" s="6">
        <v>11160</v>
      </c>
      <c r="O2" s="6">
        <v>40</v>
      </c>
      <c r="P2" s="6">
        <v>315</v>
      </c>
      <c r="Q2" s="6">
        <v>30</v>
      </c>
      <c r="R2" s="6">
        <v>180</v>
      </c>
      <c r="S2" s="6">
        <v>0</v>
      </c>
      <c r="T2" s="6">
        <v>0</v>
      </c>
      <c r="U2" s="6">
        <v>5</v>
      </c>
      <c r="V2" s="6">
        <v>205</v>
      </c>
      <c r="W2" s="6">
        <v>380</v>
      </c>
      <c r="X2" s="6">
        <v>395</v>
      </c>
      <c r="Y2" s="6">
        <v>2610</v>
      </c>
      <c r="Z2" s="6">
        <v>15</v>
      </c>
      <c r="AA2" s="6">
        <v>0</v>
      </c>
      <c r="AB2" s="6">
        <v>275</v>
      </c>
      <c r="AC2" s="6">
        <v>645</v>
      </c>
      <c r="AD2" s="6">
        <v>5</v>
      </c>
      <c r="AE2" s="6">
        <v>130</v>
      </c>
      <c r="AF2" s="6">
        <v>2585</v>
      </c>
      <c r="AG2" s="6">
        <v>1155</v>
      </c>
      <c r="AH2" s="7">
        <v>25</v>
      </c>
      <c r="AI2" s="8">
        <v>71320</v>
      </c>
    </row>
    <row r="3" spans="1:35" x14ac:dyDescent="0.2">
      <c r="A3" s="2" t="s">
        <v>307</v>
      </c>
      <c r="B3" s="3" t="s">
        <v>82</v>
      </c>
      <c r="C3" s="5">
        <v>15310</v>
      </c>
      <c r="D3" s="6">
        <v>575</v>
      </c>
      <c r="E3" s="6">
        <v>1540</v>
      </c>
      <c r="F3" s="6">
        <v>530</v>
      </c>
      <c r="G3" s="6">
        <v>310</v>
      </c>
      <c r="H3" s="6">
        <v>50</v>
      </c>
      <c r="I3" s="6">
        <v>85</v>
      </c>
      <c r="J3" s="6">
        <v>55</v>
      </c>
      <c r="K3" s="6">
        <v>0</v>
      </c>
      <c r="L3" s="6">
        <v>1035</v>
      </c>
      <c r="M3" s="6">
        <v>1625</v>
      </c>
      <c r="N3" s="6">
        <v>7155</v>
      </c>
      <c r="O3" s="6">
        <v>225</v>
      </c>
      <c r="P3" s="6">
        <v>45</v>
      </c>
      <c r="Q3" s="6">
        <v>95</v>
      </c>
      <c r="R3" s="6">
        <v>795</v>
      </c>
      <c r="S3" s="6">
        <v>15</v>
      </c>
      <c r="T3" s="6">
        <v>0</v>
      </c>
      <c r="U3" s="6">
        <v>35</v>
      </c>
      <c r="V3" s="6">
        <v>155</v>
      </c>
      <c r="W3" s="6">
        <v>5</v>
      </c>
      <c r="X3" s="6">
        <v>105</v>
      </c>
      <c r="Y3" s="6">
        <v>1150</v>
      </c>
      <c r="Z3" s="6">
        <v>60</v>
      </c>
      <c r="AA3" s="6">
        <v>5</v>
      </c>
      <c r="AB3" s="6">
        <v>785</v>
      </c>
      <c r="AC3" s="6">
        <v>2440</v>
      </c>
      <c r="AD3" s="6">
        <v>10</v>
      </c>
      <c r="AE3" s="6">
        <v>75</v>
      </c>
      <c r="AF3" s="6">
        <v>1280</v>
      </c>
      <c r="AG3" s="6">
        <v>530</v>
      </c>
      <c r="AH3" s="7">
        <v>55</v>
      </c>
      <c r="AI3" s="8">
        <v>36135</v>
      </c>
    </row>
    <row r="4" spans="1:35" x14ac:dyDescent="0.2">
      <c r="A4" s="2" t="s">
        <v>308</v>
      </c>
      <c r="B4" s="3" t="s">
        <v>7</v>
      </c>
      <c r="C4" s="5">
        <v>10465</v>
      </c>
      <c r="D4" s="6">
        <v>1565</v>
      </c>
      <c r="E4" s="6">
        <v>1735</v>
      </c>
      <c r="F4" s="6">
        <v>735</v>
      </c>
      <c r="G4" s="6">
        <v>0</v>
      </c>
      <c r="H4" s="6">
        <v>180</v>
      </c>
      <c r="I4" s="6">
        <v>90</v>
      </c>
      <c r="J4" s="6">
        <v>50</v>
      </c>
      <c r="K4" s="6">
        <v>0</v>
      </c>
      <c r="L4" s="6">
        <v>190</v>
      </c>
      <c r="M4" s="6">
        <v>8030</v>
      </c>
      <c r="N4" s="6">
        <v>6805</v>
      </c>
      <c r="O4" s="6">
        <v>245</v>
      </c>
      <c r="P4" s="6">
        <v>70</v>
      </c>
      <c r="Q4" s="6">
        <v>25</v>
      </c>
      <c r="R4" s="6">
        <v>365</v>
      </c>
      <c r="S4" s="6">
        <v>0</v>
      </c>
      <c r="T4" s="6">
        <v>0</v>
      </c>
      <c r="U4" s="6">
        <v>15</v>
      </c>
      <c r="V4" s="6">
        <v>140</v>
      </c>
      <c r="W4" s="6">
        <v>0</v>
      </c>
      <c r="X4" s="6">
        <v>435</v>
      </c>
      <c r="Y4" s="6">
        <v>845</v>
      </c>
      <c r="Z4" s="6">
        <v>30</v>
      </c>
      <c r="AA4" s="6">
        <v>0</v>
      </c>
      <c r="AB4" s="6">
        <v>35</v>
      </c>
      <c r="AC4" s="6">
        <v>1580</v>
      </c>
      <c r="AD4" s="6">
        <v>10</v>
      </c>
      <c r="AE4" s="6">
        <v>405</v>
      </c>
      <c r="AF4" s="6">
        <v>750</v>
      </c>
      <c r="AG4" s="6">
        <v>970</v>
      </c>
      <c r="AH4" s="7">
        <v>30</v>
      </c>
      <c r="AI4" s="8">
        <v>35795</v>
      </c>
    </row>
    <row r="5" spans="1:35" x14ac:dyDescent="0.2">
      <c r="A5" s="2" t="s">
        <v>309</v>
      </c>
      <c r="B5" s="3" t="s">
        <v>127</v>
      </c>
      <c r="C5" s="5">
        <v>2845</v>
      </c>
      <c r="D5" s="6">
        <v>220</v>
      </c>
      <c r="E5" s="6">
        <v>180</v>
      </c>
      <c r="F5" s="6">
        <v>100</v>
      </c>
      <c r="G5" s="6">
        <v>380</v>
      </c>
      <c r="H5" s="6">
        <v>35</v>
      </c>
      <c r="I5" s="6">
        <v>30</v>
      </c>
      <c r="J5" s="6">
        <v>300</v>
      </c>
      <c r="K5" s="6">
        <v>5</v>
      </c>
      <c r="L5" s="6">
        <v>20</v>
      </c>
      <c r="M5" s="6">
        <v>2305</v>
      </c>
      <c r="N5" s="6">
        <v>5715</v>
      </c>
      <c r="O5" s="6">
        <v>15</v>
      </c>
      <c r="P5" s="6">
        <v>200</v>
      </c>
      <c r="Q5" s="6">
        <v>35</v>
      </c>
      <c r="R5" s="6">
        <v>5325</v>
      </c>
      <c r="S5" s="6">
        <v>0</v>
      </c>
      <c r="T5" s="6">
        <v>0</v>
      </c>
      <c r="U5" s="6">
        <v>0</v>
      </c>
      <c r="V5" s="6">
        <v>5</v>
      </c>
      <c r="W5" s="6">
        <v>15</v>
      </c>
      <c r="X5" s="6">
        <v>40</v>
      </c>
      <c r="Y5" s="6">
        <v>275</v>
      </c>
      <c r="Z5" s="6">
        <v>20</v>
      </c>
      <c r="AA5" s="6">
        <v>50</v>
      </c>
      <c r="AB5" s="6">
        <v>20</v>
      </c>
      <c r="AC5" s="6">
        <v>2010</v>
      </c>
      <c r="AD5" s="6">
        <v>10</v>
      </c>
      <c r="AE5" s="6">
        <v>750</v>
      </c>
      <c r="AF5" s="6">
        <v>345</v>
      </c>
      <c r="AG5" s="6">
        <v>110</v>
      </c>
      <c r="AH5" s="7">
        <v>15</v>
      </c>
      <c r="AI5" s="8">
        <v>21375</v>
      </c>
    </row>
    <row r="6" spans="1:35" x14ac:dyDescent="0.2">
      <c r="A6" s="2" t="s">
        <v>310</v>
      </c>
      <c r="B6" s="3" t="s">
        <v>186</v>
      </c>
      <c r="C6" s="5">
        <v>9660</v>
      </c>
      <c r="D6" s="6">
        <v>545</v>
      </c>
      <c r="E6" s="6">
        <v>105</v>
      </c>
      <c r="F6" s="6">
        <v>0</v>
      </c>
      <c r="G6" s="6">
        <v>80</v>
      </c>
      <c r="H6" s="6">
        <v>0</v>
      </c>
      <c r="I6" s="6">
        <v>10</v>
      </c>
      <c r="J6" s="6">
        <v>270</v>
      </c>
      <c r="K6" s="6">
        <v>0</v>
      </c>
      <c r="L6" s="6">
        <v>65</v>
      </c>
      <c r="M6" s="6">
        <v>2395</v>
      </c>
      <c r="N6" s="6">
        <v>115</v>
      </c>
      <c r="O6" s="6">
        <v>0</v>
      </c>
      <c r="P6" s="6">
        <v>165</v>
      </c>
      <c r="Q6" s="6">
        <v>15</v>
      </c>
      <c r="R6" s="6">
        <v>5435</v>
      </c>
      <c r="S6" s="6">
        <v>0</v>
      </c>
      <c r="T6" s="6">
        <v>0</v>
      </c>
      <c r="U6" s="6">
        <v>5</v>
      </c>
      <c r="V6" s="6">
        <v>10</v>
      </c>
      <c r="W6" s="6">
        <v>30</v>
      </c>
      <c r="X6" s="6">
        <v>15</v>
      </c>
      <c r="Y6" s="6">
        <v>465</v>
      </c>
      <c r="Z6" s="6">
        <v>5</v>
      </c>
      <c r="AA6" s="6">
        <v>15</v>
      </c>
      <c r="AB6" s="6">
        <v>0</v>
      </c>
      <c r="AC6" s="6">
        <v>1045</v>
      </c>
      <c r="AD6" s="6">
        <v>0</v>
      </c>
      <c r="AE6" s="6">
        <v>0</v>
      </c>
      <c r="AF6" s="6">
        <v>360</v>
      </c>
      <c r="AG6" s="6">
        <v>450</v>
      </c>
      <c r="AH6" s="7">
        <v>10</v>
      </c>
      <c r="AI6" s="8">
        <v>21270</v>
      </c>
    </row>
    <row r="7" spans="1:35" x14ac:dyDescent="0.2">
      <c r="A7" s="2" t="s">
        <v>311</v>
      </c>
      <c r="B7" s="3" t="s">
        <v>80</v>
      </c>
      <c r="C7" s="5">
        <v>9600</v>
      </c>
      <c r="D7" s="6">
        <v>835</v>
      </c>
      <c r="E7" s="6">
        <v>440</v>
      </c>
      <c r="F7" s="6">
        <v>30</v>
      </c>
      <c r="G7" s="6">
        <v>110</v>
      </c>
      <c r="H7" s="6">
        <v>95</v>
      </c>
      <c r="I7" s="6">
        <v>175</v>
      </c>
      <c r="J7" s="6">
        <v>30</v>
      </c>
      <c r="K7" s="6">
        <v>5</v>
      </c>
      <c r="L7" s="6">
        <v>200</v>
      </c>
      <c r="M7" s="6">
        <v>465</v>
      </c>
      <c r="N7" s="6">
        <v>1085</v>
      </c>
      <c r="O7" s="6">
        <v>20</v>
      </c>
      <c r="P7" s="6">
        <v>20</v>
      </c>
      <c r="Q7" s="6">
        <v>25</v>
      </c>
      <c r="R7" s="6">
        <v>155</v>
      </c>
      <c r="S7" s="6">
        <v>0</v>
      </c>
      <c r="T7" s="6">
        <v>0</v>
      </c>
      <c r="U7" s="6">
        <v>15</v>
      </c>
      <c r="V7" s="6">
        <v>25</v>
      </c>
      <c r="W7" s="6">
        <v>5</v>
      </c>
      <c r="X7" s="6">
        <v>115</v>
      </c>
      <c r="Y7" s="6">
        <v>1860</v>
      </c>
      <c r="Z7" s="6">
        <v>25</v>
      </c>
      <c r="AA7" s="6">
        <v>5</v>
      </c>
      <c r="AB7" s="6">
        <v>100</v>
      </c>
      <c r="AC7" s="6">
        <v>2430</v>
      </c>
      <c r="AD7" s="6">
        <v>5</v>
      </c>
      <c r="AE7" s="6">
        <v>135</v>
      </c>
      <c r="AF7" s="6">
        <v>1165</v>
      </c>
      <c r="AG7" s="6">
        <v>400</v>
      </c>
      <c r="AH7" s="7">
        <v>10</v>
      </c>
      <c r="AI7" s="8">
        <v>19585</v>
      </c>
    </row>
    <row r="8" spans="1:35" x14ac:dyDescent="0.2">
      <c r="A8" s="2" t="s">
        <v>312</v>
      </c>
      <c r="B8" s="3" t="s">
        <v>165</v>
      </c>
      <c r="C8" s="5">
        <v>9130</v>
      </c>
      <c r="D8" s="6">
        <v>140</v>
      </c>
      <c r="E8" s="6">
        <v>740</v>
      </c>
      <c r="F8" s="6">
        <v>5</v>
      </c>
      <c r="G8" s="6">
        <v>45</v>
      </c>
      <c r="H8" s="6">
        <v>10</v>
      </c>
      <c r="I8" s="6">
        <v>15</v>
      </c>
      <c r="J8" s="6">
        <v>180</v>
      </c>
      <c r="K8" s="6">
        <v>0</v>
      </c>
      <c r="L8" s="6">
        <v>195</v>
      </c>
      <c r="M8" s="6">
        <v>1745</v>
      </c>
      <c r="N8" s="6">
        <v>3100</v>
      </c>
      <c r="O8" s="6">
        <v>0</v>
      </c>
      <c r="P8" s="6">
        <v>5</v>
      </c>
      <c r="Q8" s="6">
        <v>0</v>
      </c>
      <c r="R8" s="6">
        <v>330</v>
      </c>
      <c r="S8" s="6">
        <v>10</v>
      </c>
      <c r="T8" s="6">
        <v>0</v>
      </c>
      <c r="U8" s="6">
        <v>15</v>
      </c>
      <c r="V8" s="6">
        <v>30</v>
      </c>
      <c r="W8" s="6">
        <v>5</v>
      </c>
      <c r="X8" s="6">
        <v>740</v>
      </c>
      <c r="Y8" s="6">
        <v>1110</v>
      </c>
      <c r="Z8" s="6">
        <v>15</v>
      </c>
      <c r="AA8" s="6">
        <v>20</v>
      </c>
      <c r="AB8" s="6">
        <v>55</v>
      </c>
      <c r="AC8" s="6">
        <v>485</v>
      </c>
      <c r="AD8" s="6">
        <v>0</v>
      </c>
      <c r="AE8" s="6">
        <v>60</v>
      </c>
      <c r="AF8" s="6">
        <v>470</v>
      </c>
      <c r="AG8" s="6">
        <v>860</v>
      </c>
      <c r="AH8" s="7">
        <v>25</v>
      </c>
      <c r="AI8" s="8">
        <v>19540</v>
      </c>
    </row>
    <row r="9" spans="1:35" x14ac:dyDescent="0.2">
      <c r="A9" s="2" t="s">
        <v>313</v>
      </c>
      <c r="B9" s="3" t="s">
        <v>169</v>
      </c>
      <c r="C9" s="5">
        <v>315</v>
      </c>
      <c r="D9" s="6">
        <v>5</v>
      </c>
      <c r="E9" s="6">
        <v>290</v>
      </c>
      <c r="F9" s="6">
        <v>0</v>
      </c>
      <c r="G9" s="6">
        <v>0</v>
      </c>
      <c r="H9" s="6">
        <v>0</v>
      </c>
      <c r="I9" s="6">
        <v>10</v>
      </c>
      <c r="J9" s="6">
        <v>14250</v>
      </c>
      <c r="K9" s="6">
        <v>0</v>
      </c>
      <c r="L9" s="6">
        <v>5</v>
      </c>
      <c r="M9" s="6">
        <v>355</v>
      </c>
      <c r="N9" s="6">
        <v>15</v>
      </c>
      <c r="O9" s="6">
        <v>0</v>
      </c>
      <c r="P9" s="6">
        <v>30</v>
      </c>
      <c r="Q9" s="6">
        <v>5</v>
      </c>
      <c r="R9" s="6">
        <v>740</v>
      </c>
      <c r="S9" s="6">
        <v>0</v>
      </c>
      <c r="T9" s="6">
        <v>0</v>
      </c>
      <c r="U9" s="6">
        <v>0</v>
      </c>
      <c r="V9" s="6">
        <v>5</v>
      </c>
      <c r="W9" s="6">
        <v>30</v>
      </c>
      <c r="X9" s="6">
        <v>25</v>
      </c>
      <c r="Y9" s="6">
        <v>115</v>
      </c>
      <c r="Z9" s="6">
        <v>0</v>
      </c>
      <c r="AA9" s="6">
        <v>25</v>
      </c>
      <c r="AB9" s="6">
        <v>0</v>
      </c>
      <c r="AC9" s="6">
        <v>25</v>
      </c>
      <c r="AD9" s="6">
        <v>0</v>
      </c>
      <c r="AE9" s="6">
        <v>0</v>
      </c>
      <c r="AF9" s="6">
        <v>110</v>
      </c>
      <c r="AG9" s="6">
        <v>40</v>
      </c>
      <c r="AH9" s="7">
        <v>0</v>
      </c>
      <c r="AI9" s="8">
        <v>16395</v>
      </c>
    </row>
    <row r="10" spans="1:35" x14ac:dyDescent="0.2">
      <c r="A10" s="2" t="s">
        <v>314</v>
      </c>
      <c r="B10" s="3" t="s">
        <v>11</v>
      </c>
      <c r="C10" s="5">
        <v>2480</v>
      </c>
      <c r="D10" s="6">
        <v>50</v>
      </c>
      <c r="E10" s="6">
        <v>605</v>
      </c>
      <c r="F10" s="6">
        <v>0</v>
      </c>
      <c r="G10" s="6">
        <v>0</v>
      </c>
      <c r="H10" s="6">
        <v>0</v>
      </c>
      <c r="I10" s="6">
        <v>60</v>
      </c>
      <c r="J10" s="6">
        <v>35</v>
      </c>
      <c r="K10" s="6">
        <v>0</v>
      </c>
      <c r="L10" s="6">
        <v>30</v>
      </c>
      <c r="M10" s="6">
        <v>6130</v>
      </c>
      <c r="N10" s="6">
        <v>2490</v>
      </c>
      <c r="O10" s="6">
        <v>0</v>
      </c>
      <c r="P10" s="6">
        <v>275</v>
      </c>
      <c r="Q10" s="6">
        <v>85</v>
      </c>
      <c r="R10" s="6">
        <v>705</v>
      </c>
      <c r="S10" s="6">
        <v>0</v>
      </c>
      <c r="T10" s="6">
        <v>0</v>
      </c>
      <c r="U10" s="6">
        <v>0</v>
      </c>
      <c r="V10" s="6">
        <v>30</v>
      </c>
      <c r="W10" s="6">
        <v>0</v>
      </c>
      <c r="X10" s="6">
        <v>45</v>
      </c>
      <c r="Y10" s="6">
        <v>535</v>
      </c>
      <c r="Z10" s="6">
        <v>0</v>
      </c>
      <c r="AA10" s="6">
        <v>10</v>
      </c>
      <c r="AB10" s="6">
        <v>0</v>
      </c>
      <c r="AC10" s="6">
        <v>1620</v>
      </c>
      <c r="AD10" s="6">
        <v>0</v>
      </c>
      <c r="AE10" s="6">
        <v>15</v>
      </c>
      <c r="AF10" s="6">
        <v>565</v>
      </c>
      <c r="AG10" s="6">
        <v>65</v>
      </c>
      <c r="AH10" s="7">
        <v>0</v>
      </c>
      <c r="AI10" s="8">
        <v>15830</v>
      </c>
    </row>
    <row r="11" spans="1:35" x14ac:dyDescent="0.2">
      <c r="A11" s="2" t="s">
        <v>315</v>
      </c>
      <c r="B11" s="3" t="s">
        <v>316</v>
      </c>
      <c r="C11" s="5">
        <v>5315</v>
      </c>
      <c r="D11" s="6">
        <v>45</v>
      </c>
      <c r="E11" s="6">
        <v>690</v>
      </c>
      <c r="F11" s="6">
        <v>0</v>
      </c>
      <c r="G11" s="6">
        <v>0</v>
      </c>
      <c r="H11" s="6">
        <v>0</v>
      </c>
      <c r="I11" s="6">
        <v>440</v>
      </c>
      <c r="J11" s="6">
        <v>30</v>
      </c>
      <c r="K11" s="6">
        <v>0</v>
      </c>
      <c r="L11" s="6">
        <v>5</v>
      </c>
      <c r="M11" s="6">
        <v>1315</v>
      </c>
      <c r="N11" s="6">
        <v>250</v>
      </c>
      <c r="O11" s="6">
        <v>0</v>
      </c>
      <c r="P11" s="6">
        <v>5</v>
      </c>
      <c r="Q11" s="6">
        <v>0</v>
      </c>
      <c r="R11" s="6">
        <v>690</v>
      </c>
      <c r="S11" s="6">
        <v>5</v>
      </c>
      <c r="T11" s="6">
        <v>0</v>
      </c>
      <c r="U11" s="6">
        <v>0</v>
      </c>
      <c r="V11" s="6">
        <v>225</v>
      </c>
      <c r="W11" s="6">
        <v>50</v>
      </c>
      <c r="X11" s="6">
        <v>250</v>
      </c>
      <c r="Y11" s="6">
        <v>1390</v>
      </c>
      <c r="Z11" s="6">
        <v>0</v>
      </c>
      <c r="AA11" s="6">
        <v>50</v>
      </c>
      <c r="AB11" s="6">
        <v>0</v>
      </c>
      <c r="AC11" s="6">
        <v>1550</v>
      </c>
      <c r="AD11" s="6">
        <v>0</v>
      </c>
      <c r="AE11" s="6">
        <v>60</v>
      </c>
      <c r="AF11" s="6">
        <v>840</v>
      </c>
      <c r="AG11" s="6">
        <v>2470</v>
      </c>
      <c r="AH11" s="7">
        <v>0</v>
      </c>
      <c r="AI11" s="8">
        <v>15675</v>
      </c>
    </row>
    <row r="12" spans="1:35" x14ac:dyDescent="0.2">
      <c r="A12" s="2" t="s">
        <v>317</v>
      </c>
      <c r="B12" s="3" t="s">
        <v>184</v>
      </c>
      <c r="C12" s="5">
        <v>3650</v>
      </c>
      <c r="D12" s="6">
        <v>350</v>
      </c>
      <c r="E12" s="6">
        <v>655</v>
      </c>
      <c r="F12" s="6">
        <v>0</v>
      </c>
      <c r="G12" s="6">
        <v>240</v>
      </c>
      <c r="H12" s="6">
        <v>0</v>
      </c>
      <c r="I12" s="6">
        <v>350</v>
      </c>
      <c r="J12" s="6">
        <v>630</v>
      </c>
      <c r="K12" s="6">
        <v>0</v>
      </c>
      <c r="L12" s="6">
        <v>45</v>
      </c>
      <c r="M12" s="6">
        <v>4385</v>
      </c>
      <c r="N12" s="6">
        <v>1015</v>
      </c>
      <c r="O12" s="6">
        <v>0</v>
      </c>
      <c r="P12" s="6">
        <v>330</v>
      </c>
      <c r="Q12" s="6">
        <v>20</v>
      </c>
      <c r="R12" s="6">
        <v>805</v>
      </c>
      <c r="S12" s="6">
        <v>10</v>
      </c>
      <c r="T12" s="6">
        <v>25</v>
      </c>
      <c r="U12" s="6">
        <v>0</v>
      </c>
      <c r="V12" s="6">
        <v>95</v>
      </c>
      <c r="W12" s="6">
        <v>0</v>
      </c>
      <c r="X12" s="6">
        <v>35</v>
      </c>
      <c r="Y12" s="6">
        <v>310</v>
      </c>
      <c r="Z12" s="6">
        <v>40</v>
      </c>
      <c r="AA12" s="6">
        <v>5</v>
      </c>
      <c r="AB12" s="6">
        <v>5</v>
      </c>
      <c r="AC12" s="6">
        <v>60</v>
      </c>
      <c r="AD12" s="6">
        <v>5</v>
      </c>
      <c r="AE12" s="6">
        <v>0</v>
      </c>
      <c r="AF12" s="6">
        <v>940</v>
      </c>
      <c r="AG12" s="6">
        <v>750</v>
      </c>
      <c r="AH12" s="7">
        <v>125</v>
      </c>
      <c r="AI12" s="8">
        <v>14880</v>
      </c>
    </row>
    <row r="13" spans="1:35" x14ac:dyDescent="0.2">
      <c r="A13" s="2" t="s">
        <v>318</v>
      </c>
      <c r="B13" s="3" t="s">
        <v>133</v>
      </c>
      <c r="C13" s="5">
        <v>4545</v>
      </c>
      <c r="D13" s="6">
        <v>725</v>
      </c>
      <c r="E13" s="6">
        <v>480</v>
      </c>
      <c r="F13" s="6">
        <v>0</v>
      </c>
      <c r="G13" s="6">
        <v>10</v>
      </c>
      <c r="H13" s="6">
        <v>5</v>
      </c>
      <c r="I13" s="6">
        <v>90</v>
      </c>
      <c r="J13" s="6">
        <v>395</v>
      </c>
      <c r="K13" s="6">
        <v>5</v>
      </c>
      <c r="L13" s="6">
        <v>370</v>
      </c>
      <c r="M13" s="6">
        <v>2255</v>
      </c>
      <c r="N13" s="6">
        <v>40</v>
      </c>
      <c r="O13" s="6">
        <v>0</v>
      </c>
      <c r="P13" s="6">
        <v>0</v>
      </c>
      <c r="Q13" s="6">
        <v>5</v>
      </c>
      <c r="R13" s="6">
        <v>115</v>
      </c>
      <c r="S13" s="6">
        <v>40</v>
      </c>
      <c r="T13" s="6">
        <v>0</v>
      </c>
      <c r="U13" s="6">
        <v>35</v>
      </c>
      <c r="V13" s="6">
        <v>5</v>
      </c>
      <c r="W13" s="6">
        <v>5</v>
      </c>
      <c r="X13" s="6">
        <v>55</v>
      </c>
      <c r="Y13" s="6">
        <v>275</v>
      </c>
      <c r="Z13" s="6">
        <v>1850</v>
      </c>
      <c r="AA13" s="6">
        <v>5</v>
      </c>
      <c r="AB13" s="6">
        <v>0</v>
      </c>
      <c r="AC13" s="6">
        <v>180</v>
      </c>
      <c r="AD13" s="6">
        <v>0</v>
      </c>
      <c r="AE13" s="6">
        <v>15</v>
      </c>
      <c r="AF13" s="6">
        <v>390</v>
      </c>
      <c r="AG13" s="6">
        <v>145</v>
      </c>
      <c r="AH13" s="7">
        <v>60</v>
      </c>
      <c r="AI13" s="8">
        <v>12100</v>
      </c>
    </row>
    <row r="14" spans="1:35" x14ac:dyDescent="0.2">
      <c r="A14" s="2" t="s">
        <v>319</v>
      </c>
      <c r="B14" s="3" t="s">
        <v>23</v>
      </c>
      <c r="C14" s="5">
        <v>270</v>
      </c>
      <c r="D14" s="6">
        <v>110</v>
      </c>
      <c r="E14" s="6">
        <v>60</v>
      </c>
      <c r="F14" s="6">
        <v>0</v>
      </c>
      <c r="G14" s="6">
        <v>395</v>
      </c>
      <c r="H14" s="6">
        <v>0</v>
      </c>
      <c r="I14" s="6">
        <v>5</v>
      </c>
      <c r="J14" s="6">
        <v>155</v>
      </c>
      <c r="K14" s="6">
        <v>5</v>
      </c>
      <c r="L14" s="6">
        <v>10</v>
      </c>
      <c r="M14" s="6">
        <v>3455</v>
      </c>
      <c r="N14" s="6">
        <v>1135</v>
      </c>
      <c r="O14" s="6">
        <v>0</v>
      </c>
      <c r="P14" s="6">
        <v>35</v>
      </c>
      <c r="Q14" s="6">
        <v>0</v>
      </c>
      <c r="R14" s="6">
        <v>4300</v>
      </c>
      <c r="S14" s="6">
        <v>0</v>
      </c>
      <c r="T14" s="6">
        <v>0</v>
      </c>
      <c r="U14" s="6">
        <v>0</v>
      </c>
      <c r="V14" s="6">
        <v>0</v>
      </c>
      <c r="W14" s="6">
        <v>110</v>
      </c>
      <c r="X14" s="6">
        <v>0</v>
      </c>
      <c r="Y14" s="6">
        <v>20</v>
      </c>
      <c r="Z14" s="6">
        <v>10</v>
      </c>
      <c r="AA14" s="6">
        <v>0</v>
      </c>
      <c r="AB14" s="6">
        <v>45</v>
      </c>
      <c r="AC14" s="6">
        <v>1100</v>
      </c>
      <c r="AD14" s="6">
        <v>0</v>
      </c>
      <c r="AE14" s="6">
        <v>50</v>
      </c>
      <c r="AF14" s="6">
        <v>195</v>
      </c>
      <c r="AG14" s="6">
        <v>10</v>
      </c>
      <c r="AH14" s="7">
        <v>0</v>
      </c>
      <c r="AI14" s="8">
        <v>11475</v>
      </c>
    </row>
    <row r="15" spans="1:35" x14ac:dyDescent="0.2">
      <c r="A15" s="2" t="s">
        <v>320</v>
      </c>
      <c r="B15" s="3" t="s">
        <v>146</v>
      </c>
      <c r="C15" s="5">
        <v>5125</v>
      </c>
      <c r="D15" s="6">
        <v>415</v>
      </c>
      <c r="E15" s="6">
        <v>535</v>
      </c>
      <c r="F15" s="6">
        <v>0</v>
      </c>
      <c r="G15" s="6">
        <v>45</v>
      </c>
      <c r="H15" s="6">
        <v>0</v>
      </c>
      <c r="I15" s="6">
        <v>75</v>
      </c>
      <c r="J15" s="6">
        <v>30</v>
      </c>
      <c r="K15" s="6">
        <v>0</v>
      </c>
      <c r="L15" s="6">
        <v>240</v>
      </c>
      <c r="M15" s="6">
        <v>1625</v>
      </c>
      <c r="N15" s="6">
        <v>515</v>
      </c>
      <c r="O15" s="6">
        <v>0</v>
      </c>
      <c r="P15" s="6">
        <v>35</v>
      </c>
      <c r="Q15" s="6">
        <v>35</v>
      </c>
      <c r="R15" s="6">
        <v>500</v>
      </c>
      <c r="S15" s="6">
        <v>0</v>
      </c>
      <c r="T15" s="6">
        <v>5</v>
      </c>
      <c r="U15" s="6">
        <v>0</v>
      </c>
      <c r="V15" s="6">
        <v>20</v>
      </c>
      <c r="W15" s="6">
        <v>275</v>
      </c>
      <c r="X15" s="6">
        <v>50</v>
      </c>
      <c r="Y15" s="6">
        <v>200</v>
      </c>
      <c r="Z15" s="6">
        <v>0</v>
      </c>
      <c r="AA15" s="6">
        <v>10</v>
      </c>
      <c r="AB15" s="6">
        <v>15</v>
      </c>
      <c r="AC15" s="6">
        <v>255</v>
      </c>
      <c r="AD15" s="6">
        <v>0</v>
      </c>
      <c r="AE15" s="6">
        <v>0</v>
      </c>
      <c r="AF15" s="6">
        <v>690</v>
      </c>
      <c r="AG15" s="6">
        <v>480</v>
      </c>
      <c r="AH15" s="7">
        <v>0</v>
      </c>
      <c r="AI15" s="8">
        <v>11175</v>
      </c>
    </row>
    <row r="16" spans="1:35" x14ac:dyDescent="0.2">
      <c r="A16" s="2" t="s">
        <v>321</v>
      </c>
      <c r="B16" s="3" t="s">
        <v>180</v>
      </c>
      <c r="C16" s="5">
        <v>2540</v>
      </c>
      <c r="D16" s="6">
        <v>5</v>
      </c>
      <c r="E16" s="6">
        <v>905</v>
      </c>
      <c r="F16" s="6">
        <v>0</v>
      </c>
      <c r="G16" s="6">
        <v>5</v>
      </c>
      <c r="H16" s="6">
        <v>0</v>
      </c>
      <c r="I16" s="6">
        <v>15</v>
      </c>
      <c r="J16" s="6">
        <v>490</v>
      </c>
      <c r="K16" s="6">
        <v>0</v>
      </c>
      <c r="L16" s="6">
        <v>0</v>
      </c>
      <c r="M16" s="6">
        <v>4230</v>
      </c>
      <c r="N16" s="6">
        <v>115</v>
      </c>
      <c r="O16" s="6">
        <v>0</v>
      </c>
      <c r="P16" s="6">
        <v>0</v>
      </c>
      <c r="Q16" s="6">
        <v>0</v>
      </c>
      <c r="R16" s="6">
        <v>1415</v>
      </c>
      <c r="S16" s="6">
        <v>0</v>
      </c>
      <c r="T16" s="6">
        <v>0</v>
      </c>
      <c r="U16" s="6">
        <v>0</v>
      </c>
      <c r="V16" s="6">
        <v>30</v>
      </c>
      <c r="W16" s="6">
        <v>5</v>
      </c>
      <c r="X16" s="6">
        <v>20</v>
      </c>
      <c r="Y16" s="6">
        <v>220</v>
      </c>
      <c r="Z16" s="6">
        <v>0</v>
      </c>
      <c r="AA16" s="6">
        <v>45</v>
      </c>
      <c r="AB16" s="6">
        <v>0</v>
      </c>
      <c r="AC16" s="6">
        <v>35</v>
      </c>
      <c r="AD16" s="6">
        <v>0</v>
      </c>
      <c r="AE16" s="6">
        <v>0</v>
      </c>
      <c r="AF16" s="6">
        <v>55</v>
      </c>
      <c r="AG16" s="6">
        <v>190</v>
      </c>
      <c r="AH16" s="7">
        <v>0</v>
      </c>
      <c r="AI16" s="8">
        <v>10320</v>
      </c>
    </row>
    <row r="17" spans="1:35" x14ac:dyDescent="0.2">
      <c r="A17" s="2" t="s">
        <v>322</v>
      </c>
      <c r="B17" s="3" t="s">
        <v>185</v>
      </c>
      <c r="C17" s="5">
        <v>1365</v>
      </c>
      <c r="D17" s="6">
        <v>130</v>
      </c>
      <c r="E17" s="6">
        <v>130</v>
      </c>
      <c r="F17" s="6">
        <v>5</v>
      </c>
      <c r="G17" s="6">
        <v>0</v>
      </c>
      <c r="H17" s="6">
        <v>60</v>
      </c>
      <c r="I17" s="6">
        <v>70</v>
      </c>
      <c r="J17" s="6">
        <v>765</v>
      </c>
      <c r="K17" s="6">
        <v>0</v>
      </c>
      <c r="L17" s="6">
        <v>5</v>
      </c>
      <c r="M17" s="6">
        <v>2430</v>
      </c>
      <c r="N17" s="6">
        <v>650</v>
      </c>
      <c r="O17" s="6">
        <v>0</v>
      </c>
      <c r="P17" s="6">
        <v>65</v>
      </c>
      <c r="Q17" s="6">
        <v>0</v>
      </c>
      <c r="R17" s="6">
        <v>135</v>
      </c>
      <c r="S17" s="6">
        <v>0</v>
      </c>
      <c r="T17" s="6">
        <v>5</v>
      </c>
      <c r="U17" s="6">
        <v>0</v>
      </c>
      <c r="V17" s="6">
        <v>55</v>
      </c>
      <c r="W17" s="6">
        <v>5</v>
      </c>
      <c r="X17" s="6">
        <v>5</v>
      </c>
      <c r="Y17" s="6">
        <v>1045</v>
      </c>
      <c r="Z17" s="6">
        <v>5</v>
      </c>
      <c r="AA17" s="6">
        <v>0</v>
      </c>
      <c r="AB17" s="6">
        <v>0</v>
      </c>
      <c r="AC17" s="6">
        <v>215</v>
      </c>
      <c r="AD17" s="6">
        <v>0</v>
      </c>
      <c r="AE17" s="6">
        <v>450</v>
      </c>
      <c r="AF17" s="6">
        <v>105</v>
      </c>
      <c r="AG17" s="6">
        <v>595</v>
      </c>
      <c r="AH17" s="7">
        <v>10</v>
      </c>
      <c r="AI17" s="8">
        <v>8305</v>
      </c>
    </row>
    <row r="18" spans="1:35" x14ac:dyDescent="0.2">
      <c r="A18" s="2" t="s">
        <v>166</v>
      </c>
      <c r="B18" s="3" t="s">
        <v>167</v>
      </c>
      <c r="C18" s="5">
        <v>1140</v>
      </c>
      <c r="D18" s="6">
        <v>185</v>
      </c>
      <c r="E18" s="6">
        <v>115</v>
      </c>
      <c r="F18" s="6">
        <v>5</v>
      </c>
      <c r="G18" s="6">
        <v>25</v>
      </c>
      <c r="H18" s="6">
        <v>0</v>
      </c>
      <c r="I18" s="6">
        <v>35</v>
      </c>
      <c r="J18" s="6">
        <v>1480</v>
      </c>
      <c r="K18" s="6">
        <v>10</v>
      </c>
      <c r="L18" s="6">
        <v>20</v>
      </c>
      <c r="M18" s="6">
        <v>565</v>
      </c>
      <c r="N18" s="6">
        <v>55</v>
      </c>
      <c r="O18" s="6">
        <v>0</v>
      </c>
      <c r="P18" s="6">
        <v>0</v>
      </c>
      <c r="Q18" s="6">
        <v>30</v>
      </c>
      <c r="R18" s="6">
        <v>2035</v>
      </c>
      <c r="S18" s="6">
        <v>0</v>
      </c>
      <c r="T18" s="6">
        <v>0</v>
      </c>
      <c r="U18" s="6">
        <v>10</v>
      </c>
      <c r="V18" s="6">
        <v>10</v>
      </c>
      <c r="W18" s="6">
        <v>20</v>
      </c>
      <c r="X18" s="6">
        <v>35</v>
      </c>
      <c r="Y18" s="6">
        <v>260</v>
      </c>
      <c r="Z18" s="6">
        <v>295</v>
      </c>
      <c r="AA18" s="6">
        <v>85</v>
      </c>
      <c r="AB18" s="6">
        <v>5</v>
      </c>
      <c r="AC18" s="6">
        <v>205</v>
      </c>
      <c r="AD18" s="6">
        <v>0</v>
      </c>
      <c r="AE18" s="6">
        <v>0</v>
      </c>
      <c r="AF18" s="6">
        <v>500</v>
      </c>
      <c r="AG18" s="6">
        <v>55</v>
      </c>
      <c r="AH18" s="7">
        <v>300</v>
      </c>
      <c r="AI18" s="8">
        <v>7480</v>
      </c>
    </row>
    <row r="19" spans="1:35" x14ac:dyDescent="0.2">
      <c r="A19" s="2" t="s">
        <v>323</v>
      </c>
      <c r="B19" s="3" t="s">
        <v>44</v>
      </c>
      <c r="C19" s="5">
        <v>105</v>
      </c>
      <c r="D19" s="6">
        <v>0</v>
      </c>
      <c r="E19" s="6">
        <v>115</v>
      </c>
      <c r="F19" s="6">
        <v>0</v>
      </c>
      <c r="G19" s="6">
        <v>0</v>
      </c>
      <c r="H19" s="6">
        <v>0</v>
      </c>
      <c r="I19" s="6">
        <v>10</v>
      </c>
      <c r="J19" s="6">
        <v>6115</v>
      </c>
      <c r="K19" s="6">
        <v>0</v>
      </c>
      <c r="L19" s="6">
        <v>0</v>
      </c>
      <c r="M19" s="6">
        <v>185</v>
      </c>
      <c r="N19" s="6">
        <v>0</v>
      </c>
      <c r="O19" s="6">
        <v>0</v>
      </c>
      <c r="P19" s="6">
        <v>0</v>
      </c>
      <c r="Q19" s="6">
        <v>5</v>
      </c>
      <c r="R19" s="6">
        <v>355</v>
      </c>
      <c r="S19" s="6">
        <v>0</v>
      </c>
      <c r="T19" s="6">
        <v>0</v>
      </c>
      <c r="U19" s="6">
        <v>0</v>
      </c>
      <c r="V19" s="6">
        <v>0</v>
      </c>
      <c r="W19" s="6">
        <v>5</v>
      </c>
      <c r="X19" s="6">
        <v>10</v>
      </c>
      <c r="Y19" s="6">
        <v>35</v>
      </c>
      <c r="Z19" s="6">
        <v>0</v>
      </c>
      <c r="AA19" s="6">
        <v>15</v>
      </c>
      <c r="AB19" s="6">
        <v>0</v>
      </c>
      <c r="AC19" s="6">
        <v>20</v>
      </c>
      <c r="AD19" s="6">
        <v>0</v>
      </c>
      <c r="AE19" s="6">
        <v>0</v>
      </c>
      <c r="AF19" s="6">
        <v>295</v>
      </c>
      <c r="AG19" s="6">
        <v>45</v>
      </c>
      <c r="AH19" s="7">
        <v>0</v>
      </c>
      <c r="AI19" s="8">
        <v>7315</v>
      </c>
    </row>
    <row r="20" spans="1:35" x14ac:dyDescent="0.2">
      <c r="A20" s="2" t="s">
        <v>324</v>
      </c>
      <c r="B20" s="3" t="s">
        <v>325</v>
      </c>
      <c r="C20" s="5">
        <v>4385</v>
      </c>
      <c r="D20" s="6">
        <v>30</v>
      </c>
      <c r="E20" s="6">
        <v>605</v>
      </c>
      <c r="F20" s="6">
        <v>0</v>
      </c>
      <c r="G20" s="6">
        <v>0</v>
      </c>
      <c r="H20" s="6">
        <v>0</v>
      </c>
      <c r="I20" s="6">
        <v>0</v>
      </c>
      <c r="J20" s="6">
        <v>5</v>
      </c>
      <c r="K20" s="6">
        <v>0</v>
      </c>
      <c r="L20" s="6">
        <v>80</v>
      </c>
      <c r="M20" s="6">
        <v>0</v>
      </c>
      <c r="N20" s="6">
        <v>0</v>
      </c>
      <c r="O20" s="6">
        <v>10</v>
      </c>
      <c r="P20" s="6">
        <v>0</v>
      </c>
      <c r="Q20" s="6">
        <v>0</v>
      </c>
      <c r="R20" s="6">
        <v>905</v>
      </c>
      <c r="S20" s="6">
        <v>0</v>
      </c>
      <c r="T20" s="6">
        <v>0</v>
      </c>
      <c r="U20" s="6">
        <v>0</v>
      </c>
      <c r="V20" s="6">
        <v>20</v>
      </c>
      <c r="W20" s="6">
        <v>0</v>
      </c>
      <c r="X20" s="6">
        <v>0</v>
      </c>
      <c r="Y20" s="6">
        <v>605</v>
      </c>
      <c r="Z20" s="6">
        <v>0</v>
      </c>
      <c r="AA20" s="6">
        <v>0</v>
      </c>
      <c r="AB20" s="6">
        <v>0</v>
      </c>
      <c r="AC20" s="6">
        <v>5</v>
      </c>
      <c r="AD20" s="6">
        <v>0</v>
      </c>
      <c r="AE20" s="6">
        <v>0</v>
      </c>
      <c r="AF20" s="6">
        <v>275</v>
      </c>
      <c r="AG20" s="6">
        <v>120</v>
      </c>
      <c r="AH20" s="7">
        <v>0</v>
      </c>
      <c r="AI20" s="8">
        <v>7045</v>
      </c>
    </row>
    <row r="21" spans="1:35" x14ac:dyDescent="0.2">
      <c r="A21" s="2" t="s">
        <v>326</v>
      </c>
      <c r="B21" s="3" t="s">
        <v>105</v>
      </c>
      <c r="C21" s="5">
        <v>1195</v>
      </c>
      <c r="D21" s="6">
        <v>140</v>
      </c>
      <c r="E21" s="6">
        <v>225</v>
      </c>
      <c r="F21" s="6">
        <v>0</v>
      </c>
      <c r="G21" s="6">
        <v>0</v>
      </c>
      <c r="H21" s="6">
        <v>10</v>
      </c>
      <c r="I21" s="6">
        <v>150</v>
      </c>
      <c r="J21" s="6">
        <v>930</v>
      </c>
      <c r="K21" s="6">
        <v>5</v>
      </c>
      <c r="L21" s="6">
        <v>15</v>
      </c>
      <c r="M21" s="6">
        <v>540</v>
      </c>
      <c r="N21" s="6">
        <v>310</v>
      </c>
      <c r="O21" s="6">
        <v>0</v>
      </c>
      <c r="P21" s="6">
        <v>5</v>
      </c>
      <c r="Q21" s="6">
        <v>5</v>
      </c>
      <c r="R21" s="6">
        <v>1400</v>
      </c>
      <c r="S21" s="6">
        <v>0</v>
      </c>
      <c r="T21" s="6">
        <v>0</v>
      </c>
      <c r="U21" s="6">
        <v>0</v>
      </c>
      <c r="V21" s="6">
        <v>65</v>
      </c>
      <c r="W21" s="6">
        <v>0</v>
      </c>
      <c r="X21" s="6">
        <v>15</v>
      </c>
      <c r="Y21" s="6">
        <v>900</v>
      </c>
      <c r="Z21" s="6">
        <v>0</v>
      </c>
      <c r="AA21" s="6">
        <v>20</v>
      </c>
      <c r="AB21" s="6">
        <v>5</v>
      </c>
      <c r="AC21" s="6">
        <v>90</v>
      </c>
      <c r="AD21" s="6">
        <v>0</v>
      </c>
      <c r="AE21" s="6">
        <v>150</v>
      </c>
      <c r="AF21" s="6">
        <v>340</v>
      </c>
      <c r="AG21" s="6">
        <v>400</v>
      </c>
      <c r="AH21" s="7">
        <v>0</v>
      </c>
      <c r="AI21" s="8">
        <v>6915</v>
      </c>
    </row>
    <row r="22" spans="1:35" x14ac:dyDescent="0.2">
      <c r="A22" s="2" t="s">
        <v>327</v>
      </c>
      <c r="B22" s="3" t="s">
        <v>148</v>
      </c>
      <c r="C22" s="5">
        <v>845</v>
      </c>
      <c r="D22" s="6">
        <v>25</v>
      </c>
      <c r="E22" s="6">
        <v>210</v>
      </c>
      <c r="F22" s="6">
        <v>0</v>
      </c>
      <c r="G22" s="6">
        <v>0</v>
      </c>
      <c r="H22" s="6">
        <v>0</v>
      </c>
      <c r="I22" s="6">
        <v>10</v>
      </c>
      <c r="J22" s="6">
        <v>65</v>
      </c>
      <c r="K22" s="6">
        <v>0</v>
      </c>
      <c r="L22" s="6">
        <v>5</v>
      </c>
      <c r="M22" s="6">
        <v>3415</v>
      </c>
      <c r="N22" s="6">
        <v>55</v>
      </c>
      <c r="O22" s="6">
        <v>0</v>
      </c>
      <c r="P22" s="6">
        <v>45</v>
      </c>
      <c r="Q22" s="6">
        <v>0</v>
      </c>
      <c r="R22" s="6">
        <v>225</v>
      </c>
      <c r="S22" s="6">
        <v>0</v>
      </c>
      <c r="T22" s="6">
        <v>0</v>
      </c>
      <c r="U22" s="6">
        <v>0</v>
      </c>
      <c r="V22" s="6">
        <v>45</v>
      </c>
      <c r="W22" s="6">
        <v>55</v>
      </c>
      <c r="X22" s="6">
        <v>40</v>
      </c>
      <c r="Y22" s="6">
        <v>300</v>
      </c>
      <c r="Z22" s="6">
        <v>0</v>
      </c>
      <c r="AA22" s="6">
        <v>20</v>
      </c>
      <c r="AB22" s="6">
        <v>0</v>
      </c>
      <c r="AC22" s="6">
        <v>1320</v>
      </c>
      <c r="AD22" s="6">
        <v>0</v>
      </c>
      <c r="AE22" s="6">
        <v>0</v>
      </c>
      <c r="AF22" s="6">
        <v>95</v>
      </c>
      <c r="AG22" s="6">
        <v>15</v>
      </c>
      <c r="AH22" s="7">
        <v>0</v>
      </c>
      <c r="AI22" s="8">
        <v>6790</v>
      </c>
    </row>
    <row r="23" spans="1:35" x14ac:dyDescent="0.2">
      <c r="A23" s="2" t="s">
        <v>328</v>
      </c>
      <c r="B23" s="3" t="s">
        <v>181</v>
      </c>
      <c r="C23" s="5">
        <v>605</v>
      </c>
      <c r="D23" s="6">
        <v>5</v>
      </c>
      <c r="E23" s="6">
        <v>140</v>
      </c>
      <c r="F23" s="6">
        <v>0</v>
      </c>
      <c r="G23" s="6">
        <v>0</v>
      </c>
      <c r="H23" s="6">
        <v>0</v>
      </c>
      <c r="I23" s="6">
        <v>0</v>
      </c>
      <c r="J23" s="6">
        <v>275</v>
      </c>
      <c r="K23" s="6">
        <v>0</v>
      </c>
      <c r="L23" s="6">
        <v>0</v>
      </c>
      <c r="M23" s="6">
        <v>3775</v>
      </c>
      <c r="N23" s="6">
        <v>30</v>
      </c>
      <c r="O23" s="6">
        <v>0</v>
      </c>
      <c r="P23" s="6">
        <v>5</v>
      </c>
      <c r="Q23" s="6">
        <v>5</v>
      </c>
      <c r="R23" s="6">
        <v>1615</v>
      </c>
      <c r="S23" s="6">
        <v>0</v>
      </c>
      <c r="T23" s="6">
        <v>0</v>
      </c>
      <c r="U23" s="6">
        <v>0</v>
      </c>
      <c r="V23" s="6">
        <v>5</v>
      </c>
      <c r="W23" s="6">
        <v>15</v>
      </c>
      <c r="X23" s="6">
        <v>0</v>
      </c>
      <c r="Y23" s="6">
        <v>55</v>
      </c>
      <c r="Z23" s="6">
        <v>0</v>
      </c>
      <c r="AA23" s="6">
        <v>5</v>
      </c>
      <c r="AB23" s="6">
        <v>0</v>
      </c>
      <c r="AC23" s="6">
        <v>20</v>
      </c>
      <c r="AD23" s="6">
        <v>0</v>
      </c>
      <c r="AE23" s="6">
        <v>0</v>
      </c>
      <c r="AF23" s="6">
        <v>10</v>
      </c>
      <c r="AG23" s="6">
        <v>60</v>
      </c>
      <c r="AH23" s="7">
        <v>0</v>
      </c>
      <c r="AI23" s="8">
        <v>6625</v>
      </c>
    </row>
    <row r="24" spans="1:35" x14ac:dyDescent="0.2">
      <c r="A24" s="2" t="s">
        <v>329</v>
      </c>
      <c r="B24" s="3" t="s">
        <v>330</v>
      </c>
      <c r="C24" s="5">
        <v>260</v>
      </c>
      <c r="D24" s="6">
        <v>15</v>
      </c>
      <c r="E24" s="6">
        <v>440</v>
      </c>
      <c r="F24" s="6">
        <v>0</v>
      </c>
      <c r="G24" s="6">
        <v>50</v>
      </c>
      <c r="H24" s="6">
        <v>5</v>
      </c>
      <c r="I24" s="6">
        <v>0</v>
      </c>
      <c r="J24" s="6">
        <v>120</v>
      </c>
      <c r="K24" s="6">
        <v>0</v>
      </c>
      <c r="L24" s="6">
        <v>5</v>
      </c>
      <c r="M24" s="6">
        <v>3210</v>
      </c>
      <c r="N24" s="6">
        <v>1005</v>
      </c>
      <c r="O24" s="6">
        <v>0</v>
      </c>
      <c r="P24" s="6">
        <v>90</v>
      </c>
      <c r="Q24" s="6">
        <v>0</v>
      </c>
      <c r="R24" s="6">
        <v>45</v>
      </c>
      <c r="S24" s="6">
        <v>0</v>
      </c>
      <c r="T24" s="6">
        <v>0</v>
      </c>
      <c r="U24" s="6">
        <v>0</v>
      </c>
      <c r="V24" s="6">
        <v>0</v>
      </c>
      <c r="W24" s="6">
        <v>0</v>
      </c>
      <c r="X24" s="6">
        <v>0</v>
      </c>
      <c r="Y24" s="6">
        <v>10</v>
      </c>
      <c r="Z24" s="6">
        <v>0</v>
      </c>
      <c r="AA24" s="6">
        <v>85</v>
      </c>
      <c r="AB24" s="6">
        <v>0</v>
      </c>
      <c r="AC24" s="6">
        <v>160</v>
      </c>
      <c r="AD24" s="6">
        <v>0</v>
      </c>
      <c r="AE24" s="6">
        <v>10</v>
      </c>
      <c r="AF24" s="6">
        <v>75</v>
      </c>
      <c r="AG24" s="6">
        <v>75</v>
      </c>
      <c r="AH24" s="7">
        <v>5</v>
      </c>
      <c r="AI24" s="8">
        <v>5665</v>
      </c>
    </row>
    <row r="25" spans="1:35" x14ac:dyDescent="0.2">
      <c r="A25" s="2" t="s">
        <v>331</v>
      </c>
      <c r="B25" s="3" t="s">
        <v>128</v>
      </c>
      <c r="C25" s="5">
        <v>0</v>
      </c>
      <c r="D25" s="6">
        <v>0</v>
      </c>
      <c r="E25" s="6">
        <v>1910</v>
      </c>
      <c r="F25" s="6">
        <v>0</v>
      </c>
      <c r="G25" s="6">
        <v>85</v>
      </c>
      <c r="H25" s="6">
        <v>5</v>
      </c>
      <c r="I25" s="6">
        <v>0</v>
      </c>
      <c r="J25" s="6">
        <v>1580</v>
      </c>
      <c r="K25" s="6">
        <v>0</v>
      </c>
      <c r="L25" s="6">
        <v>0</v>
      </c>
      <c r="M25" s="6">
        <v>195</v>
      </c>
      <c r="N25" s="6">
        <v>910</v>
      </c>
      <c r="O25" s="6">
        <v>0</v>
      </c>
      <c r="P25" s="6">
        <v>20</v>
      </c>
      <c r="Q25" s="6">
        <v>20</v>
      </c>
      <c r="R25" s="6">
        <v>65</v>
      </c>
      <c r="S25" s="6">
        <v>0</v>
      </c>
      <c r="T25" s="6">
        <v>0</v>
      </c>
      <c r="U25" s="6">
        <v>0</v>
      </c>
      <c r="V25" s="6">
        <v>0</v>
      </c>
      <c r="W25" s="6">
        <v>5</v>
      </c>
      <c r="X25" s="6">
        <v>0</v>
      </c>
      <c r="Y25" s="6">
        <v>80</v>
      </c>
      <c r="Z25" s="6">
        <v>0</v>
      </c>
      <c r="AA25" s="6">
        <v>0</v>
      </c>
      <c r="AB25" s="6">
        <v>20</v>
      </c>
      <c r="AC25" s="6">
        <v>200</v>
      </c>
      <c r="AD25" s="6">
        <v>0</v>
      </c>
      <c r="AE25" s="6">
        <v>5</v>
      </c>
      <c r="AF25" s="6">
        <v>325</v>
      </c>
      <c r="AG25" s="6">
        <v>0</v>
      </c>
      <c r="AH25" s="7">
        <v>5</v>
      </c>
      <c r="AI25" s="8">
        <v>5430</v>
      </c>
    </row>
    <row r="26" spans="1:35" x14ac:dyDescent="0.2">
      <c r="A26" s="2" t="s">
        <v>332</v>
      </c>
      <c r="B26" s="3" t="s">
        <v>142</v>
      </c>
      <c r="C26" s="5">
        <v>2130</v>
      </c>
      <c r="D26" s="6">
        <v>115</v>
      </c>
      <c r="E26" s="6">
        <v>175</v>
      </c>
      <c r="F26" s="6">
        <v>0</v>
      </c>
      <c r="G26" s="6">
        <v>0</v>
      </c>
      <c r="H26" s="6">
        <v>5</v>
      </c>
      <c r="I26" s="6">
        <v>5</v>
      </c>
      <c r="J26" s="6">
        <v>0</v>
      </c>
      <c r="K26" s="6">
        <v>0</v>
      </c>
      <c r="L26" s="6">
        <v>0</v>
      </c>
      <c r="M26" s="6">
        <v>1995</v>
      </c>
      <c r="N26" s="6">
        <v>5</v>
      </c>
      <c r="O26" s="6">
        <v>0</v>
      </c>
      <c r="P26" s="6">
        <v>0</v>
      </c>
      <c r="Q26" s="6">
        <v>10</v>
      </c>
      <c r="R26" s="6">
        <v>85</v>
      </c>
      <c r="S26" s="6">
        <v>0</v>
      </c>
      <c r="T26" s="6">
        <v>35</v>
      </c>
      <c r="U26" s="6">
        <v>0</v>
      </c>
      <c r="V26" s="6">
        <v>45</v>
      </c>
      <c r="W26" s="6">
        <v>0</v>
      </c>
      <c r="X26" s="6">
        <v>20</v>
      </c>
      <c r="Y26" s="6">
        <v>135</v>
      </c>
      <c r="Z26" s="6">
        <v>0</v>
      </c>
      <c r="AA26" s="6">
        <v>0</v>
      </c>
      <c r="AB26" s="6">
        <v>10</v>
      </c>
      <c r="AC26" s="6">
        <v>5</v>
      </c>
      <c r="AD26" s="6">
        <v>0</v>
      </c>
      <c r="AE26" s="6">
        <v>20</v>
      </c>
      <c r="AF26" s="6">
        <v>185</v>
      </c>
      <c r="AG26" s="6">
        <v>80</v>
      </c>
      <c r="AH26" s="7">
        <v>0</v>
      </c>
      <c r="AI26" s="8">
        <v>5060</v>
      </c>
    </row>
    <row r="27" spans="1:35" x14ac:dyDescent="0.2">
      <c r="A27" s="2" t="s">
        <v>333</v>
      </c>
      <c r="B27" s="3" t="s">
        <v>103</v>
      </c>
      <c r="C27" s="5">
        <v>330</v>
      </c>
      <c r="D27" s="6">
        <v>10</v>
      </c>
      <c r="E27" s="6">
        <v>40</v>
      </c>
      <c r="F27" s="6">
        <v>0</v>
      </c>
      <c r="G27" s="6">
        <v>0</v>
      </c>
      <c r="H27" s="6">
        <v>0</v>
      </c>
      <c r="I27" s="6">
        <v>0</v>
      </c>
      <c r="J27" s="6">
        <v>385</v>
      </c>
      <c r="K27" s="6">
        <v>0</v>
      </c>
      <c r="L27" s="6">
        <v>0</v>
      </c>
      <c r="M27" s="6">
        <v>1880</v>
      </c>
      <c r="N27" s="6">
        <v>30</v>
      </c>
      <c r="O27" s="6">
        <v>0</v>
      </c>
      <c r="P27" s="6">
        <v>0</v>
      </c>
      <c r="Q27" s="6">
        <v>0</v>
      </c>
      <c r="R27" s="6">
        <v>2150</v>
      </c>
      <c r="S27" s="6">
        <v>0</v>
      </c>
      <c r="T27" s="6">
        <v>0</v>
      </c>
      <c r="U27" s="6">
        <v>0</v>
      </c>
      <c r="V27" s="6">
        <v>0</v>
      </c>
      <c r="W27" s="6">
        <v>5</v>
      </c>
      <c r="X27" s="6">
        <v>0</v>
      </c>
      <c r="Y27" s="6">
        <v>35</v>
      </c>
      <c r="Z27" s="6">
        <v>0</v>
      </c>
      <c r="AA27" s="6">
        <v>0</v>
      </c>
      <c r="AB27" s="6">
        <v>0</v>
      </c>
      <c r="AC27" s="6">
        <v>0</v>
      </c>
      <c r="AD27" s="6">
        <v>0</v>
      </c>
      <c r="AE27" s="6">
        <v>0</v>
      </c>
      <c r="AF27" s="6">
        <v>5</v>
      </c>
      <c r="AG27" s="6">
        <v>30</v>
      </c>
      <c r="AH27" s="7">
        <v>0</v>
      </c>
      <c r="AI27" s="8">
        <v>4900</v>
      </c>
    </row>
    <row r="28" spans="1:35" x14ac:dyDescent="0.2">
      <c r="A28" s="2" t="s">
        <v>334</v>
      </c>
      <c r="B28" s="3" t="s">
        <v>189</v>
      </c>
      <c r="C28" s="5">
        <v>1710</v>
      </c>
      <c r="D28" s="6">
        <v>75</v>
      </c>
      <c r="E28" s="6">
        <v>150</v>
      </c>
      <c r="F28" s="6">
        <v>0</v>
      </c>
      <c r="G28" s="6">
        <v>0</v>
      </c>
      <c r="H28" s="6">
        <v>0</v>
      </c>
      <c r="I28" s="6">
        <v>15</v>
      </c>
      <c r="J28" s="6">
        <v>145</v>
      </c>
      <c r="K28" s="6">
        <v>0</v>
      </c>
      <c r="L28" s="6">
        <v>5</v>
      </c>
      <c r="M28" s="6">
        <v>1960</v>
      </c>
      <c r="N28" s="6">
        <v>60</v>
      </c>
      <c r="O28" s="6">
        <v>0</v>
      </c>
      <c r="P28" s="6">
        <v>0</v>
      </c>
      <c r="Q28" s="6">
        <v>0</v>
      </c>
      <c r="R28" s="6">
        <v>90</v>
      </c>
      <c r="S28" s="6">
        <v>0</v>
      </c>
      <c r="T28" s="6">
        <v>0</v>
      </c>
      <c r="U28" s="6">
        <v>5</v>
      </c>
      <c r="V28" s="6">
        <v>5</v>
      </c>
      <c r="W28" s="6">
        <v>0</v>
      </c>
      <c r="X28" s="6">
        <v>5</v>
      </c>
      <c r="Y28" s="6">
        <v>95</v>
      </c>
      <c r="Z28" s="6">
        <v>60</v>
      </c>
      <c r="AA28" s="6">
        <v>5</v>
      </c>
      <c r="AB28" s="6">
        <v>0</v>
      </c>
      <c r="AC28" s="6">
        <v>5</v>
      </c>
      <c r="AD28" s="6">
        <v>0</v>
      </c>
      <c r="AE28" s="6">
        <v>0</v>
      </c>
      <c r="AF28" s="6">
        <v>175</v>
      </c>
      <c r="AG28" s="6">
        <v>35</v>
      </c>
      <c r="AH28" s="7">
        <v>55</v>
      </c>
      <c r="AI28" s="8">
        <v>4655</v>
      </c>
    </row>
    <row r="29" spans="1:35" x14ac:dyDescent="0.2">
      <c r="A29" s="2" t="s">
        <v>335</v>
      </c>
      <c r="B29" s="3" t="s">
        <v>190</v>
      </c>
      <c r="C29" s="5">
        <v>300</v>
      </c>
      <c r="D29" s="6">
        <v>10</v>
      </c>
      <c r="E29" s="6">
        <v>135</v>
      </c>
      <c r="F29" s="6">
        <v>0</v>
      </c>
      <c r="G29" s="6">
        <v>5</v>
      </c>
      <c r="H29" s="6">
        <v>0</v>
      </c>
      <c r="I29" s="6">
        <v>5</v>
      </c>
      <c r="J29" s="6">
        <v>275</v>
      </c>
      <c r="K29" s="6">
        <v>0</v>
      </c>
      <c r="L29" s="6">
        <v>10</v>
      </c>
      <c r="M29" s="6">
        <v>1235</v>
      </c>
      <c r="N29" s="6">
        <v>10</v>
      </c>
      <c r="O29" s="6">
        <v>0</v>
      </c>
      <c r="P29" s="6">
        <v>0</v>
      </c>
      <c r="Q29" s="6">
        <v>0</v>
      </c>
      <c r="R29" s="6">
        <v>2455</v>
      </c>
      <c r="S29" s="6">
        <v>0</v>
      </c>
      <c r="T29" s="6">
        <v>0</v>
      </c>
      <c r="U29" s="6">
        <v>0</v>
      </c>
      <c r="V29" s="6">
        <v>10</v>
      </c>
      <c r="W29" s="6">
        <v>0</v>
      </c>
      <c r="X29" s="6">
        <v>0</v>
      </c>
      <c r="Y29" s="6">
        <v>60</v>
      </c>
      <c r="Z29" s="6">
        <v>0</v>
      </c>
      <c r="AA29" s="6">
        <v>10</v>
      </c>
      <c r="AB29" s="6">
        <v>0</v>
      </c>
      <c r="AC29" s="6">
        <v>10</v>
      </c>
      <c r="AD29" s="6">
        <v>0</v>
      </c>
      <c r="AE29" s="6">
        <v>0</v>
      </c>
      <c r="AF29" s="6">
        <v>25</v>
      </c>
      <c r="AG29" s="6">
        <v>50</v>
      </c>
      <c r="AH29" s="7">
        <v>0</v>
      </c>
      <c r="AI29" s="8">
        <v>4605</v>
      </c>
    </row>
    <row r="30" spans="1:35" x14ac:dyDescent="0.2">
      <c r="A30" s="2" t="s">
        <v>336</v>
      </c>
      <c r="B30" s="3" t="s">
        <v>42</v>
      </c>
      <c r="C30" s="5">
        <v>365</v>
      </c>
      <c r="D30" s="6">
        <v>120</v>
      </c>
      <c r="E30" s="6">
        <v>115</v>
      </c>
      <c r="F30" s="6">
        <v>5</v>
      </c>
      <c r="G30" s="6">
        <v>0</v>
      </c>
      <c r="H30" s="6">
        <v>0</v>
      </c>
      <c r="I30" s="6">
        <v>0</v>
      </c>
      <c r="J30" s="6">
        <v>125</v>
      </c>
      <c r="K30" s="6">
        <v>0</v>
      </c>
      <c r="L30" s="6">
        <v>0</v>
      </c>
      <c r="M30" s="6">
        <v>1885</v>
      </c>
      <c r="N30" s="6">
        <v>290</v>
      </c>
      <c r="O30" s="6">
        <v>0</v>
      </c>
      <c r="P30" s="6">
        <v>20</v>
      </c>
      <c r="Q30" s="6">
        <v>0</v>
      </c>
      <c r="R30" s="6">
        <v>210</v>
      </c>
      <c r="S30" s="6">
        <v>0</v>
      </c>
      <c r="T30" s="6">
        <v>0</v>
      </c>
      <c r="U30" s="6">
        <v>0</v>
      </c>
      <c r="V30" s="6">
        <v>0</v>
      </c>
      <c r="W30" s="6">
        <v>0</v>
      </c>
      <c r="X30" s="6">
        <v>0</v>
      </c>
      <c r="Y30" s="6">
        <v>140</v>
      </c>
      <c r="Z30" s="6">
        <v>5</v>
      </c>
      <c r="AA30" s="6">
        <v>5</v>
      </c>
      <c r="AB30" s="6">
        <v>0</v>
      </c>
      <c r="AC30" s="6">
        <v>885</v>
      </c>
      <c r="AD30" s="6">
        <v>0</v>
      </c>
      <c r="AE30" s="6">
        <v>0</v>
      </c>
      <c r="AF30" s="6">
        <v>45</v>
      </c>
      <c r="AG30" s="6">
        <v>245</v>
      </c>
      <c r="AH30" s="7">
        <v>0</v>
      </c>
      <c r="AI30" s="8">
        <v>4460</v>
      </c>
    </row>
    <row r="31" spans="1:35" x14ac:dyDescent="0.2">
      <c r="A31" s="2" t="s">
        <v>337</v>
      </c>
      <c r="B31" s="3" t="s">
        <v>67</v>
      </c>
      <c r="C31" s="5">
        <v>1375</v>
      </c>
      <c r="D31" s="6">
        <v>70</v>
      </c>
      <c r="E31" s="6">
        <v>60</v>
      </c>
      <c r="F31" s="6">
        <v>0</v>
      </c>
      <c r="G31" s="6">
        <v>20</v>
      </c>
      <c r="H31" s="6">
        <v>0</v>
      </c>
      <c r="I31" s="6">
        <v>15</v>
      </c>
      <c r="J31" s="6">
        <v>95</v>
      </c>
      <c r="K31" s="6">
        <v>0</v>
      </c>
      <c r="L31" s="6">
        <v>30</v>
      </c>
      <c r="M31" s="6">
        <v>130</v>
      </c>
      <c r="N31" s="6">
        <v>25</v>
      </c>
      <c r="O31" s="6">
        <v>0</v>
      </c>
      <c r="P31" s="6">
        <v>0</v>
      </c>
      <c r="Q31" s="6">
        <v>0</v>
      </c>
      <c r="R31" s="6">
        <v>1855</v>
      </c>
      <c r="S31" s="6">
        <v>0</v>
      </c>
      <c r="T31" s="6">
        <v>0</v>
      </c>
      <c r="U31" s="6">
        <v>0</v>
      </c>
      <c r="V31" s="6">
        <v>5</v>
      </c>
      <c r="W31" s="6">
        <v>15</v>
      </c>
      <c r="X31" s="6">
        <v>0</v>
      </c>
      <c r="Y31" s="6">
        <v>285</v>
      </c>
      <c r="Z31" s="6">
        <v>0</v>
      </c>
      <c r="AA31" s="6">
        <v>5</v>
      </c>
      <c r="AB31" s="6">
        <v>0</v>
      </c>
      <c r="AC31" s="6">
        <v>65</v>
      </c>
      <c r="AD31" s="6">
        <v>0</v>
      </c>
      <c r="AE31" s="6">
        <v>0</v>
      </c>
      <c r="AF31" s="6">
        <v>105</v>
      </c>
      <c r="AG31" s="6">
        <v>170</v>
      </c>
      <c r="AH31" s="7">
        <v>0</v>
      </c>
      <c r="AI31" s="8">
        <v>4325</v>
      </c>
    </row>
    <row r="32" spans="1:35" x14ac:dyDescent="0.2">
      <c r="A32" s="2" t="s">
        <v>338</v>
      </c>
      <c r="B32" s="3" t="s">
        <v>40</v>
      </c>
      <c r="C32" s="5">
        <v>860</v>
      </c>
      <c r="D32" s="6">
        <v>25</v>
      </c>
      <c r="E32" s="6">
        <v>360</v>
      </c>
      <c r="F32" s="6">
        <v>0</v>
      </c>
      <c r="G32" s="6">
        <v>255</v>
      </c>
      <c r="H32" s="6">
        <v>0</v>
      </c>
      <c r="I32" s="6">
        <v>5</v>
      </c>
      <c r="J32" s="6">
        <v>195</v>
      </c>
      <c r="K32" s="6">
        <v>0</v>
      </c>
      <c r="L32" s="6">
        <v>55</v>
      </c>
      <c r="M32" s="6">
        <v>730</v>
      </c>
      <c r="N32" s="6">
        <v>815</v>
      </c>
      <c r="O32" s="6">
        <v>0</v>
      </c>
      <c r="P32" s="6">
        <v>15</v>
      </c>
      <c r="Q32" s="6">
        <v>0</v>
      </c>
      <c r="R32" s="6">
        <v>430</v>
      </c>
      <c r="S32" s="6">
        <v>0</v>
      </c>
      <c r="T32" s="6">
        <v>0</v>
      </c>
      <c r="U32" s="6">
        <v>0</v>
      </c>
      <c r="V32" s="6">
        <v>5</v>
      </c>
      <c r="W32" s="6">
        <v>0</v>
      </c>
      <c r="X32" s="6">
        <v>0</v>
      </c>
      <c r="Y32" s="6">
        <v>35</v>
      </c>
      <c r="Z32" s="6">
        <v>0</v>
      </c>
      <c r="AA32" s="6">
        <v>20</v>
      </c>
      <c r="AB32" s="6">
        <v>5</v>
      </c>
      <c r="AC32" s="6">
        <v>175</v>
      </c>
      <c r="AD32" s="6">
        <v>0</v>
      </c>
      <c r="AE32" s="6">
        <v>0</v>
      </c>
      <c r="AF32" s="6">
        <v>120</v>
      </c>
      <c r="AG32" s="6">
        <v>55</v>
      </c>
      <c r="AH32" s="7">
        <v>0</v>
      </c>
      <c r="AI32" s="8">
        <v>4160</v>
      </c>
    </row>
    <row r="33" spans="1:35" x14ac:dyDescent="0.2">
      <c r="A33" s="2" t="s">
        <v>339</v>
      </c>
      <c r="B33" s="3" t="s">
        <v>340</v>
      </c>
      <c r="C33" s="5">
        <v>1060</v>
      </c>
      <c r="D33" s="6">
        <v>60</v>
      </c>
      <c r="E33" s="6">
        <v>215</v>
      </c>
      <c r="F33" s="6">
        <v>0</v>
      </c>
      <c r="G33" s="6">
        <v>0</v>
      </c>
      <c r="H33" s="6">
        <v>5</v>
      </c>
      <c r="I33" s="6">
        <v>10</v>
      </c>
      <c r="J33" s="6">
        <v>0</v>
      </c>
      <c r="K33" s="6">
        <v>0</v>
      </c>
      <c r="L33" s="6">
        <v>5</v>
      </c>
      <c r="M33" s="6">
        <v>1990</v>
      </c>
      <c r="N33" s="6">
        <v>5</v>
      </c>
      <c r="O33" s="6">
        <v>0</v>
      </c>
      <c r="P33" s="6">
        <v>10</v>
      </c>
      <c r="Q33" s="6">
        <v>5</v>
      </c>
      <c r="R33" s="6">
        <v>345</v>
      </c>
      <c r="S33" s="6">
        <v>0</v>
      </c>
      <c r="T33" s="6">
        <v>0</v>
      </c>
      <c r="U33" s="6">
        <v>0</v>
      </c>
      <c r="V33" s="6">
        <v>75</v>
      </c>
      <c r="W33" s="6">
        <v>0</v>
      </c>
      <c r="X33" s="6">
        <v>5</v>
      </c>
      <c r="Y33" s="6">
        <v>40</v>
      </c>
      <c r="Z33" s="6">
        <v>0</v>
      </c>
      <c r="AA33" s="6">
        <v>0</v>
      </c>
      <c r="AB33" s="6">
        <v>0</v>
      </c>
      <c r="AC33" s="6">
        <v>10</v>
      </c>
      <c r="AD33" s="6">
        <v>0</v>
      </c>
      <c r="AE33" s="6">
        <v>15</v>
      </c>
      <c r="AF33" s="6">
        <v>165</v>
      </c>
      <c r="AG33" s="6">
        <v>95</v>
      </c>
      <c r="AH33" s="7">
        <v>5</v>
      </c>
      <c r="AI33" s="8">
        <v>4120</v>
      </c>
    </row>
    <row r="34" spans="1:35" x14ac:dyDescent="0.2">
      <c r="A34" s="2" t="s">
        <v>341</v>
      </c>
      <c r="B34" s="3" t="s">
        <v>78</v>
      </c>
      <c r="C34" s="5">
        <v>800</v>
      </c>
      <c r="D34" s="6">
        <v>205</v>
      </c>
      <c r="E34" s="6">
        <v>70</v>
      </c>
      <c r="F34" s="6">
        <v>0</v>
      </c>
      <c r="G34" s="6">
        <v>595</v>
      </c>
      <c r="H34" s="6">
        <v>5</v>
      </c>
      <c r="I34" s="6">
        <v>5</v>
      </c>
      <c r="J34" s="6">
        <v>55</v>
      </c>
      <c r="K34" s="6">
        <v>5</v>
      </c>
      <c r="L34" s="6">
        <v>5</v>
      </c>
      <c r="M34" s="6">
        <v>170</v>
      </c>
      <c r="N34" s="6">
        <v>155</v>
      </c>
      <c r="O34" s="6">
        <v>0</v>
      </c>
      <c r="P34" s="6">
        <v>30</v>
      </c>
      <c r="Q34" s="6">
        <v>0</v>
      </c>
      <c r="R34" s="6">
        <v>550</v>
      </c>
      <c r="S34" s="6">
        <v>5</v>
      </c>
      <c r="T34" s="6">
        <v>0</v>
      </c>
      <c r="U34" s="6">
        <v>0</v>
      </c>
      <c r="V34" s="6">
        <v>0</v>
      </c>
      <c r="W34" s="6">
        <v>0</v>
      </c>
      <c r="X34" s="6">
        <v>5</v>
      </c>
      <c r="Y34" s="6">
        <v>55</v>
      </c>
      <c r="Z34" s="6">
        <v>5</v>
      </c>
      <c r="AA34" s="6">
        <v>0</v>
      </c>
      <c r="AB34" s="6">
        <v>35</v>
      </c>
      <c r="AC34" s="6">
        <v>1215</v>
      </c>
      <c r="AD34" s="6">
        <v>0</v>
      </c>
      <c r="AE34" s="6">
        <v>30</v>
      </c>
      <c r="AF34" s="6">
        <v>80</v>
      </c>
      <c r="AG34" s="6">
        <v>25</v>
      </c>
      <c r="AH34" s="7">
        <v>5</v>
      </c>
      <c r="AI34" s="8">
        <v>4110</v>
      </c>
    </row>
    <row r="35" spans="1:35" x14ac:dyDescent="0.2">
      <c r="A35" s="2" t="s">
        <v>342</v>
      </c>
      <c r="B35" s="3" t="s">
        <v>152</v>
      </c>
      <c r="C35" s="5">
        <v>335</v>
      </c>
      <c r="D35" s="6">
        <v>15</v>
      </c>
      <c r="E35" s="6">
        <v>95</v>
      </c>
      <c r="F35" s="6">
        <v>0</v>
      </c>
      <c r="G35" s="6">
        <v>190</v>
      </c>
      <c r="H35" s="6">
        <v>0</v>
      </c>
      <c r="I35" s="6">
        <v>10</v>
      </c>
      <c r="J35" s="6">
        <v>5</v>
      </c>
      <c r="K35" s="6">
        <v>0</v>
      </c>
      <c r="L35" s="6">
        <v>5</v>
      </c>
      <c r="M35" s="6">
        <v>1645</v>
      </c>
      <c r="N35" s="6">
        <v>45</v>
      </c>
      <c r="O35" s="6">
        <v>0</v>
      </c>
      <c r="P35" s="6">
        <v>5</v>
      </c>
      <c r="Q35" s="6">
        <v>0</v>
      </c>
      <c r="R35" s="6">
        <v>375</v>
      </c>
      <c r="S35" s="6">
        <v>0</v>
      </c>
      <c r="T35" s="6">
        <v>0</v>
      </c>
      <c r="U35" s="6">
        <v>15</v>
      </c>
      <c r="V35" s="6">
        <v>0</v>
      </c>
      <c r="W35" s="6">
        <v>5</v>
      </c>
      <c r="X35" s="6">
        <v>0</v>
      </c>
      <c r="Y35" s="6">
        <v>40</v>
      </c>
      <c r="Z35" s="6">
        <v>0</v>
      </c>
      <c r="AA35" s="6">
        <v>5</v>
      </c>
      <c r="AB35" s="6">
        <v>10</v>
      </c>
      <c r="AC35" s="6">
        <v>470</v>
      </c>
      <c r="AD35" s="6">
        <v>0</v>
      </c>
      <c r="AE35" s="6">
        <v>5</v>
      </c>
      <c r="AF35" s="6">
        <v>35</v>
      </c>
      <c r="AG35" s="6">
        <v>525</v>
      </c>
      <c r="AH35" s="7">
        <v>0</v>
      </c>
      <c r="AI35" s="8">
        <v>3835</v>
      </c>
    </row>
    <row r="36" spans="1:35" x14ac:dyDescent="0.2">
      <c r="A36" s="2" t="s">
        <v>343</v>
      </c>
      <c r="B36" s="3" t="s">
        <v>94</v>
      </c>
      <c r="C36" s="5">
        <v>855</v>
      </c>
      <c r="D36" s="6">
        <v>35</v>
      </c>
      <c r="E36" s="6">
        <v>130</v>
      </c>
      <c r="F36" s="6">
        <v>0</v>
      </c>
      <c r="G36" s="6">
        <v>5</v>
      </c>
      <c r="H36" s="6">
        <v>15</v>
      </c>
      <c r="I36" s="6">
        <v>25</v>
      </c>
      <c r="J36" s="6">
        <v>55</v>
      </c>
      <c r="K36" s="6">
        <v>0</v>
      </c>
      <c r="L36" s="6">
        <v>5</v>
      </c>
      <c r="M36" s="6">
        <v>510</v>
      </c>
      <c r="N36" s="6">
        <v>60</v>
      </c>
      <c r="O36" s="6">
        <v>0</v>
      </c>
      <c r="P36" s="6">
        <v>45</v>
      </c>
      <c r="Q36" s="6">
        <v>5</v>
      </c>
      <c r="R36" s="6">
        <v>235</v>
      </c>
      <c r="S36" s="6">
        <v>0</v>
      </c>
      <c r="T36" s="6">
        <v>0</v>
      </c>
      <c r="U36" s="6">
        <v>0</v>
      </c>
      <c r="V36" s="6">
        <v>0</v>
      </c>
      <c r="W36" s="6">
        <v>225</v>
      </c>
      <c r="X36" s="6">
        <v>10</v>
      </c>
      <c r="Y36" s="6">
        <v>445</v>
      </c>
      <c r="Z36" s="6">
        <v>0</v>
      </c>
      <c r="AA36" s="6">
        <v>0</v>
      </c>
      <c r="AB36" s="6">
        <v>0</v>
      </c>
      <c r="AC36" s="6">
        <v>820</v>
      </c>
      <c r="AD36" s="6">
        <v>0</v>
      </c>
      <c r="AE36" s="6">
        <v>20</v>
      </c>
      <c r="AF36" s="6">
        <v>105</v>
      </c>
      <c r="AG36" s="6">
        <v>130</v>
      </c>
      <c r="AH36" s="7">
        <v>0</v>
      </c>
      <c r="AI36" s="8">
        <v>3735</v>
      </c>
    </row>
    <row r="37" spans="1:35" x14ac:dyDescent="0.2">
      <c r="A37" s="2" t="s">
        <v>344</v>
      </c>
      <c r="B37" s="3" t="s">
        <v>345</v>
      </c>
      <c r="C37" s="5">
        <v>690</v>
      </c>
      <c r="D37" s="6">
        <v>75</v>
      </c>
      <c r="E37" s="6">
        <v>75</v>
      </c>
      <c r="F37" s="6">
        <v>5</v>
      </c>
      <c r="G37" s="6">
        <v>320</v>
      </c>
      <c r="H37" s="6">
        <v>0</v>
      </c>
      <c r="I37" s="6">
        <v>0</v>
      </c>
      <c r="J37" s="6">
        <v>30</v>
      </c>
      <c r="K37" s="6">
        <v>10</v>
      </c>
      <c r="L37" s="6">
        <v>5</v>
      </c>
      <c r="M37" s="6">
        <v>470</v>
      </c>
      <c r="N37" s="6">
        <v>535</v>
      </c>
      <c r="O37" s="6">
        <v>0</v>
      </c>
      <c r="P37" s="6">
        <v>20</v>
      </c>
      <c r="Q37" s="6">
        <v>5</v>
      </c>
      <c r="R37" s="6">
        <v>570</v>
      </c>
      <c r="S37" s="6">
        <v>0</v>
      </c>
      <c r="T37" s="6">
        <v>0</v>
      </c>
      <c r="U37" s="6">
        <v>0</v>
      </c>
      <c r="V37" s="6">
        <v>5</v>
      </c>
      <c r="W37" s="6">
        <v>15</v>
      </c>
      <c r="X37" s="6">
        <v>5</v>
      </c>
      <c r="Y37" s="6">
        <v>175</v>
      </c>
      <c r="Z37" s="6">
        <v>10</v>
      </c>
      <c r="AA37" s="6">
        <v>0</v>
      </c>
      <c r="AB37" s="6">
        <v>0</v>
      </c>
      <c r="AC37" s="6">
        <v>300</v>
      </c>
      <c r="AD37" s="6">
        <v>0</v>
      </c>
      <c r="AE37" s="6">
        <v>10</v>
      </c>
      <c r="AF37" s="6">
        <v>370</v>
      </c>
      <c r="AG37" s="6">
        <v>25</v>
      </c>
      <c r="AH37" s="7">
        <v>5</v>
      </c>
      <c r="AI37" s="8">
        <v>3730</v>
      </c>
    </row>
    <row r="38" spans="1:35" x14ac:dyDescent="0.2">
      <c r="A38" s="2" t="s">
        <v>346</v>
      </c>
      <c r="B38" s="3" t="s">
        <v>192</v>
      </c>
      <c r="C38" s="5">
        <v>2040</v>
      </c>
      <c r="D38" s="6">
        <v>10</v>
      </c>
      <c r="E38" s="6">
        <v>170</v>
      </c>
      <c r="F38" s="6">
        <v>0</v>
      </c>
      <c r="G38" s="6">
        <v>0</v>
      </c>
      <c r="H38" s="6">
        <v>5</v>
      </c>
      <c r="I38" s="6">
        <v>10</v>
      </c>
      <c r="J38" s="6">
        <v>0</v>
      </c>
      <c r="K38" s="6">
        <v>0</v>
      </c>
      <c r="L38" s="6">
        <v>5</v>
      </c>
      <c r="M38" s="6">
        <v>1120</v>
      </c>
      <c r="N38" s="6">
        <v>10</v>
      </c>
      <c r="O38" s="6">
        <v>0</v>
      </c>
      <c r="P38" s="6">
        <v>0</v>
      </c>
      <c r="Q38" s="6">
        <v>0</v>
      </c>
      <c r="R38" s="6">
        <v>40</v>
      </c>
      <c r="S38" s="6">
        <v>0</v>
      </c>
      <c r="T38" s="6">
        <v>10</v>
      </c>
      <c r="U38" s="6">
        <v>0</v>
      </c>
      <c r="V38" s="6">
        <v>45</v>
      </c>
      <c r="W38" s="6">
        <v>0</v>
      </c>
      <c r="X38" s="6">
        <v>5</v>
      </c>
      <c r="Y38" s="6">
        <v>85</v>
      </c>
      <c r="Z38" s="6">
        <v>0</v>
      </c>
      <c r="AA38" s="6">
        <v>0</v>
      </c>
      <c r="AB38" s="6">
        <v>0</v>
      </c>
      <c r="AC38" s="6">
        <v>0</v>
      </c>
      <c r="AD38" s="6">
        <v>0</v>
      </c>
      <c r="AE38" s="6">
        <v>0</v>
      </c>
      <c r="AF38" s="6">
        <v>85</v>
      </c>
      <c r="AG38" s="6">
        <v>60</v>
      </c>
      <c r="AH38" s="7">
        <v>0</v>
      </c>
      <c r="AI38" s="8">
        <v>3700</v>
      </c>
    </row>
    <row r="39" spans="1:35" x14ac:dyDescent="0.2">
      <c r="A39" s="2" t="s">
        <v>347</v>
      </c>
      <c r="B39" s="3" t="s">
        <v>17</v>
      </c>
      <c r="C39" s="5">
        <v>1070</v>
      </c>
      <c r="D39" s="6">
        <v>250</v>
      </c>
      <c r="E39" s="6">
        <v>0</v>
      </c>
      <c r="F39" s="6">
        <v>5</v>
      </c>
      <c r="G39" s="6">
        <v>0</v>
      </c>
      <c r="H39" s="6">
        <v>0</v>
      </c>
      <c r="I39" s="6">
        <v>125</v>
      </c>
      <c r="J39" s="6">
        <v>10</v>
      </c>
      <c r="K39" s="6">
        <v>0</v>
      </c>
      <c r="L39" s="6">
        <v>15</v>
      </c>
      <c r="M39" s="6">
        <v>310</v>
      </c>
      <c r="N39" s="6">
        <v>260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  <c r="V39" s="6">
        <v>0</v>
      </c>
      <c r="W39" s="6">
        <v>0</v>
      </c>
      <c r="X39" s="6">
        <v>70</v>
      </c>
      <c r="Y39" s="6">
        <v>100</v>
      </c>
      <c r="Z39" s="6">
        <v>0</v>
      </c>
      <c r="AA39" s="6">
        <v>0</v>
      </c>
      <c r="AB39" s="6">
        <v>0</v>
      </c>
      <c r="AC39" s="6">
        <v>525</v>
      </c>
      <c r="AD39" s="6">
        <v>0</v>
      </c>
      <c r="AE39" s="6">
        <v>0</v>
      </c>
      <c r="AF39" s="6">
        <v>730</v>
      </c>
      <c r="AG39" s="6">
        <v>115</v>
      </c>
      <c r="AH39" s="7">
        <v>15</v>
      </c>
      <c r="AI39" s="8">
        <v>3600</v>
      </c>
    </row>
    <row r="40" spans="1:35" x14ac:dyDescent="0.2">
      <c r="A40" s="2" t="s">
        <v>348</v>
      </c>
      <c r="B40" s="3" t="s">
        <v>58</v>
      </c>
      <c r="C40" s="5">
        <v>5</v>
      </c>
      <c r="D40" s="6">
        <v>0</v>
      </c>
      <c r="E40" s="6">
        <v>160</v>
      </c>
      <c r="F40" s="6">
        <v>0</v>
      </c>
      <c r="G40" s="6">
        <v>0</v>
      </c>
      <c r="H40" s="6">
        <v>0</v>
      </c>
      <c r="I40" s="6">
        <v>5</v>
      </c>
      <c r="J40" s="6">
        <v>1700</v>
      </c>
      <c r="K40" s="6">
        <v>0</v>
      </c>
      <c r="L40" s="6">
        <v>0</v>
      </c>
      <c r="M40" s="6">
        <v>45</v>
      </c>
      <c r="N40" s="6">
        <v>0</v>
      </c>
      <c r="O40" s="6">
        <v>0</v>
      </c>
      <c r="P40" s="6">
        <v>5</v>
      </c>
      <c r="Q40" s="6">
        <v>0</v>
      </c>
      <c r="R40" s="6">
        <v>1330</v>
      </c>
      <c r="S40" s="6">
        <v>0</v>
      </c>
      <c r="T40" s="6">
        <v>0</v>
      </c>
      <c r="U40" s="6">
        <v>0</v>
      </c>
      <c r="V40" s="6">
        <v>0</v>
      </c>
      <c r="W40" s="6">
        <v>0</v>
      </c>
      <c r="X40" s="6">
        <v>10</v>
      </c>
      <c r="Y40" s="6">
        <v>15</v>
      </c>
      <c r="Z40" s="6">
        <v>0</v>
      </c>
      <c r="AA40" s="6">
        <v>0</v>
      </c>
      <c r="AB40" s="6">
        <v>0</v>
      </c>
      <c r="AC40" s="6">
        <v>85</v>
      </c>
      <c r="AD40" s="6">
        <v>0</v>
      </c>
      <c r="AE40" s="6">
        <v>0</v>
      </c>
      <c r="AF40" s="6">
        <v>210</v>
      </c>
      <c r="AG40" s="6">
        <v>5</v>
      </c>
      <c r="AH40" s="7">
        <v>0</v>
      </c>
      <c r="AI40" s="8">
        <v>3575</v>
      </c>
    </row>
    <row r="41" spans="1:35" x14ac:dyDescent="0.2">
      <c r="A41" s="2" t="s">
        <v>349</v>
      </c>
      <c r="B41" s="3" t="s">
        <v>197</v>
      </c>
      <c r="C41" s="5">
        <v>1995</v>
      </c>
      <c r="D41" s="6">
        <v>50</v>
      </c>
      <c r="E41" s="6">
        <v>20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5</v>
      </c>
      <c r="L41" s="6">
        <v>15</v>
      </c>
      <c r="M41" s="6">
        <v>410</v>
      </c>
      <c r="N41" s="6">
        <v>0</v>
      </c>
      <c r="O41" s="6">
        <v>0</v>
      </c>
      <c r="P41" s="6">
        <v>0</v>
      </c>
      <c r="Q41" s="6">
        <v>0</v>
      </c>
      <c r="R41" s="6">
        <v>35</v>
      </c>
      <c r="S41" s="6">
        <v>5</v>
      </c>
      <c r="T41" s="6">
        <v>0</v>
      </c>
      <c r="U41" s="6">
        <v>5</v>
      </c>
      <c r="V41" s="6">
        <v>0</v>
      </c>
      <c r="W41" s="6">
        <v>0</v>
      </c>
      <c r="X41" s="6">
        <v>0</v>
      </c>
      <c r="Y41" s="6">
        <v>250</v>
      </c>
      <c r="Z41" s="6">
        <v>25</v>
      </c>
      <c r="AA41" s="6">
        <v>5</v>
      </c>
      <c r="AB41" s="6">
        <v>0</v>
      </c>
      <c r="AC41" s="6">
        <v>95</v>
      </c>
      <c r="AD41" s="6">
        <v>20</v>
      </c>
      <c r="AE41" s="6">
        <v>5</v>
      </c>
      <c r="AF41" s="6">
        <v>390</v>
      </c>
      <c r="AG41" s="6">
        <v>95</v>
      </c>
      <c r="AH41" s="7">
        <v>30</v>
      </c>
      <c r="AI41" s="8">
        <v>3455</v>
      </c>
    </row>
    <row r="42" spans="1:35" x14ac:dyDescent="0.2">
      <c r="A42" s="2" t="s">
        <v>350</v>
      </c>
      <c r="B42" s="3" t="s">
        <v>351</v>
      </c>
      <c r="C42" s="5">
        <v>1130</v>
      </c>
      <c r="D42" s="6">
        <v>25</v>
      </c>
      <c r="E42" s="6">
        <v>75</v>
      </c>
      <c r="F42" s="6">
        <v>0</v>
      </c>
      <c r="G42" s="6">
        <v>0</v>
      </c>
      <c r="H42" s="6">
        <v>0</v>
      </c>
      <c r="I42" s="6">
        <v>0</v>
      </c>
      <c r="J42" s="6">
        <v>5</v>
      </c>
      <c r="K42" s="6">
        <v>0</v>
      </c>
      <c r="L42" s="6">
        <v>20</v>
      </c>
      <c r="M42" s="6">
        <v>550</v>
      </c>
      <c r="N42" s="6">
        <v>120</v>
      </c>
      <c r="O42" s="6">
        <v>5</v>
      </c>
      <c r="P42" s="6">
        <v>5</v>
      </c>
      <c r="Q42" s="6">
        <v>0</v>
      </c>
      <c r="R42" s="6">
        <v>70</v>
      </c>
      <c r="S42" s="6">
        <v>0</v>
      </c>
      <c r="T42" s="6">
        <v>0</v>
      </c>
      <c r="U42" s="6">
        <v>0</v>
      </c>
      <c r="V42" s="6">
        <v>10</v>
      </c>
      <c r="W42" s="6">
        <v>40</v>
      </c>
      <c r="X42" s="6">
        <v>55</v>
      </c>
      <c r="Y42" s="6">
        <v>95</v>
      </c>
      <c r="Z42" s="6">
        <v>0</v>
      </c>
      <c r="AA42" s="6">
        <v>5</v>
      </c>
      <c r="AB42" s="6">
        <v>0</v>
      </c>
      <c r="AC42" s="6">
        <v>375</v>
      </c>
      <c r="AD42" s="6">
        <v>0</v>
      </c>
      <c r="AE42" s="6">
        <v>0</v>
      </c>
      <c r="AF42" s="6">
        <v>340</v>
      </c>
      <c r="AG42" s="6">
        <v>215</v>
      </c>
      <c r="AH42" s="7">
        <v>0</v>
      </c>
      <c r="AI42" s="8">
        <v>3140</v>
      </c>
    </row>
    <row r="43" spans="1:35" x14ac:dyDescent="0.2">
      <c r="A43" s="2" t="s">
        <v>352</v>
      </c>
      <c r="B43" s="3" t="s">
        <v>113</v>
      </c>
      <c r="C43" s="5">
        <v>1990</v>
      </c>
      <c r="D43" s="6">
        <v>35</v>
      </c>
      <c r="E43" s="6">
        <v>5</v>
      </c>
      <c r="F43" s="6">
        <v>0</v>
      </c>
      <c r="G43" s="6">
        <v>0</v>
      </c>
      <c r="H43" s="6">
        <v>0</v>
      </c>
      <c r="I43" s="6">
        <v>0</v>
      </c>
      <c r="J43" s="6">
        <v>5</v>
      </c>
      <c r="K43" s="6">
        <v>0</v>
      </c>
      <c r="L43" s="6">
        <v>0</v>
      </c>
      <c r="M43" s="6">
        <v>180</v>
      </c>
      <c r="N43" s="6">
        <v>30</v>
      </c>
      <c r="O43" s="6">
        <v>0</v>
      </c>
      <c r="P43" s="6">
        <v>0</v>
      </c>
      <c r="Q43" s="6">
        <v>0</v>
      </c>
      <c r="R43" s="6">
        <v>40</v>
      </c>
      <c r="S43" s="6">
        <v>0</v>
      </c>
      <c r="T43" s="6">
        <v>0</v>
      </c>
      <c r="U43" s="6">
        <v>0</v>
      </c>
      <c r="V43" s="6">
        <v>0</v>
      </c>
      <c r="W43" s="6">
        <v>0</v>
      </c>
      <c r="X43" s="6">
        <v>0</v>
      </c>
      <c r="Y43" s="6">
        <v>655</v>
      </c>
      <c r="Z43" s="6">
        <v>0</v>
      </c>
      <c r="AA43" s="6">
        <v>0</v>
      </c>
      <c r="AB43" s="6">
        <v>15</v>
      </c>
      <c r="AC43" s="6">
        <v>0</v>
      </c>
      <c r="AD43" s="6">
        <v>0</v>
      </c>
      <c r="AE43" s="6">
        <v>0</v>
      </c>
      <c r="AF43" s="6">
        <v>15</v>
      </c>
      <c r="AG43" s="6">
        <v>0</v>
      </c>
      <c r="AH43" s="7">
        <v>5</v>
      </c>
      <c r="AI43" s="8">
        <v>2975</v>
      </c>
    </row>
    <row r="44" spans="1:35" x14ac:dyDescent="0.2">
      <c r="A44" s="2" t="s">
        <v>353</v>
      </c>
      <c r="B44" s="3" t="s">
        <v>163</v>
      </c>
      <c r="C44" s="5">
        <v>595</v>
      </c>
      <c r="D44" s="6">
        <v>40</v>
      </c>
      <c r="E44" s="6">
        <v>40</v>
      </c>
      <c r="F44" s="6">
        <v>0</v>
      </c>
      <c r="G44" s="6">
        <v>0</v>
      </c>
      <c r="H44" s="6">
        <v>5</v>
      </c>
      <c r="I44" s="6">
        <v>35</v>
      </c>
      <c r="J44" s="6">
        <v>75</v>
      </c>
      <c r="K44" s="6">
        <v>0</v>
      </c>
      <c r="L44" s="6">
        <v>0</v>
      </c>
      <c r="M44" s="6">
        <v>340</v>
      </c>
      <c r="N44" s="6">
        <v>50</v>
      </c>
      <c r="O44" s="6">
        <v>0</v>
      </c>
      <c r="P44" s="6">
        <v>0</v>
      </c>
      <c r="Q44" s="6">
        <v>5</v>
      </c>
      <c r="R44" s="6">
        <v>765</v>
      </c>
      <c r="S44" s="6">
        <v>0</v>
      </c>
      <c r="T44" s="6">
        <v>0</v>
      </c>
      <c r="U44" s="6">
        <v>0</v>
      </c>
      <c r="V44" s="6">
        <v>50</v>
      </c>
      <c r="W44" s="6">
        <v>0</v>
      </c>
      <c r="X44" s="6">
        <v>0</v>
      </c>
      <c r="Y44" s="6">
        <v>365</v>
      </c>
      <c r="Z44" s="6">
        <v>0</v>
      </c>
      <c r="AA44" s="6">
        <v>0</v>
      </c>
      <c r="AB44" s="6">
        <v>5</v>
      </c>
      <c r="AC44" s="6">
        <v>35</v>
      </c>
      <c r="AD44" s="6">
        <v>0</v>
      </c>
      <c r="AE44" s="6">
        <v>40</v>
      </c>
      <c r="AF44" s="6">
        <v>100</v>
      </c>
      <c r="AG44" s="6">
        <v>265</v>
      </c>
      <c r="AH44" s="7">
        <v>0</v>
      </c>
      <c r="AI44" s="8">
        <v>2810</v>
      </c>
    </row>
    <row r="45" spans="1:35" x14ac:dyDescent="0.2">
      <c r="A45" s="2" t="s">
        <v>354</v>
      </c>
      <c r="B45" s="3" t="s">
        <v>198</v>
      </c>
      <c r="C45" s="5">
        <v>755</v>
      </c>
      <c r="D45" s="6">
        <v>15</v>
      </c>
      <c r="E45" s="6">
        <v>85</v>
      </c>
      <c r="F45" s="6">
        <v>0</v>
      </c>
      <c r="G45" s="6">
        <v>0</v>
      </c>
      <c r="H45" s="6">
        <v>5</v>
      </c>
      <c r="I45" s="6">
        <v>5</v>
      </c>
      <c r="J45" s="6">
        <v>365</v>
      </c>
      <c r="K45" s="6">
        <v>0</v>
      </c>
      <c r="L45" s="6">
        <v>30</v>
      </c>
      <c r="M45" s="6">
        <v>165</v>
      </c>
      <c r="N45" s="6">
        <v>260</v>
      </c>
      <c r="O45" s="6">
        <v>0</v>
      </c>
      <c r="P45" s="6">
        <v>0</v>
      </c>
      <c r="Q45" s="6">
        <v>0</v>
      </c>
      <c r="R45" s="6">
        <v>15</v>
      </c>
      <c r="S45" s="6">
        <v>0</v>
      </c>
      <c r="T45" s="6">
        <v>0</v>
      </c>
      <c r="U45" s="6">
        <v>0</v>
      </c>
      <c r="V45" s="6">
        <v>10</v>
      </c>
      <c r="W45" s="6">
        <v>0</v>
      </c>
      <c r="X45" s="6">
        <v>10</v>
      </c>
      <c r="Y45" s="6">
        <v>370</v>
      </c>
      <c r="Z45" s="6">
        <v>5</v>
      </c>
      <c r="AA45" s="6">
        <v>0</v>
      </c>
      <c r="AB45" s="6">
        <v>0</v>
      </c>
      <c r="AC45" s="6">
        <v>215</v>
      </c>
      <c r="AD45" s="6">
        <v>20</v>
      </c>
      <c r="AE45" s="6">
        <v>0</v>
      </c>
      <c r="AF45" s="6">
        <v>290</v>
      </c>
      <c r="AG45" s="6">
        <v>25</v>
      </c>
      <c r="AH45" s="7">
        <v>0</v>
      </c>
      <c r="AI45" s="8">
        <v>2645</v>
      </c>
    </row>
    <row r="46" spans="1:35" x14ac:dyDescent="0.2">
      <c r="A46" s="2" t="s">
        <v>355</v>
      </c>
      <c r="B46" s="3" t="s">
        <v>69</v>
      </c>
      <c r="C46" s="5">
        <v>865</v>
      </c>
      <c r="D46" s="6">
        <v>15</v>
      </c>
      <c r="E46" s="6">
        <v>55</v>
      </c>
      <c r="F46" s="6">
        <v>0</v>
      </c>
      <c r="G46" s="6">
        <v>0</v>
      </c>
      <c r="H46" s="6">
        <v>0</v>
      </c>
      <c r="I46" s="6">
        <v>10</v>
      </c>
      <c r="J46" s="6">
        <v>55</v>
      </c>
      <c r="K46" s="6">
        <v>0</v>
      </c>
      <c r="L46" s="6">
        <v>5</v>
      </c>
      <c r="M46" s="6">
        <v>40</v>
      </c>
      <c r="N46" s="6">
        <v>140</v>
      </c>
      <c r="O46" s="6">
        <v>0</v>
      </c>
      <c r="P46" s="6">
        <v>15</v>
      </c>
      <c r="Q46" s="6">
        <v>5</v>
      </c>
      <c r="R46" s="6">
        <v>1070</v>
      </c>
      <c r="S46" s="6">
        <v>0</v>
      </c>
      <c r="T46" s="6">
        <v>0</v>
      </c>
      <c r="U46" s="6">
        <v>0</v>
      </c>
      <c r="V46" s="6">
        <v>0</v>
      </c>
      <c r="W46" s="6">
        <v>0</v>
      </c>
      <c r="X46" s="6">
        <v>0</v>
      </c>
      <c r="Y46" s="6">
        <v>70</v>
      </c>
      <c r="Z46" s="6">
        <v>0</v>
      </c>
      <c r="AA46" s="6">
        <v>0</v>
      </c>
      <c r="AB46" s="6">
        <v>0</v>
      </c>
      <c r="AC46" s="6">
        <v>180</v>
      </c>
      <c r="AD46" s="6">
        <v>0</v>
      </c>
      <c r="AE46" s="6">
        <v>0</v>
      </c>
      <c r="AF46" s="6">
        <v>55</v>
      </c>
      <c r="AG46" s="6">
        <v>30</v>
      </c>
      <c r="AH46" s="7">
        <v>0</v>
      </c>
      <c r="AI46" s="8">
        <v>2610</v>
      </c>
    </row>
    <row r="47" spans="1:35" x14ac:dyDescent="0.2">
      <c r="A47" s="2" t="s">
        <v>356</v>
      </c>
      <c r="B47" s="3" t="s">
        <v>357</v>
      </c>
      <c r="C47" s="5">
        <v>560</v>
      </c>
      <c r="D47" s="6">
        <v>0</v>
      </c>
      <c r="E47" s="6">
        <v>5</v>
      </c>
      <c r="F47" s="6">
        <v>0</v>
      </c>
      <c r="G47" s="6">
        <v>305</v>
      </c>
      <c r="H47" s="6">
        <v>0</v>
      </c>
      <c r="I47" s="6">
        <v>5</v>
      </c>
      <c r="J47" s="6">
        <v>75</v>
      </c>
      <c r="K47" s="6">
        <v>0</v>
      </c>
      <c r="L47" s="6">
        <v>0</v>
      </c>
      <c r="M47" s="6">
        <v>40</v>
      </c>
      <c r="N47" s="6">
        <v>15</v>
      </c>
      <c r="O47" s="6">
        <v>0</v>
      </c>
      <c r="P47" s="6">
        <v>15</v>
      </c>
      <c r="Q47" s="6">
        <v>0</v>
      </c>
      <c r="R47" s="6">
        <v>0</v>
      </c>
      <c r="S47" s="6">
        <v>5</v>
      </c>
      <c r="T47" s="6">
        <v>0</v>
      </c>
      <c r="U47" s="6">
        <v>0</v>
      </c>
      <c r="V47" s="6">
        <v>0</v>
      </c>
      <c r="W47" s="6">
        <v>0</v>
      </c>
      <c r="X47" s="6">
        <v>0</v>
      </c>
      <c r="Y47" s="6">
        <v>30</v>
      </c>
      <c r="Z47" s="6">
        <v>15</v>
      </c>
      <c r="AA47" s="6">
        <v>0</v>
      </c>
      <c r="AB47" s="6">
        <v>0</v>
      </c>
      <c r="AC47" s="6">
        <v>890</v>
      </c>
      <c r="AD47" s="6">
        <v>5</v>
      </c>
      <c r="AE47" s="6">
        <v>0</v>
      </c>
      <c r="AF47" s="6">
        <v>65</v>
      </c>
      <c r="AG47" s="6">
        <v>0</v>
      </c>
      <c r="AH47" s="7">
        <v>65</v>
      </c>
      <c r="AI47" s="8">
        <v>2095</v>
      </c>
    </row>
    <row r="48" spans="1:35" x14ac:dyDescent="0.2">
      <c r="A48" s="2" t="s">
        <v>358</v>
      </c>
      <c r="B48" s="3" t="s">
        <v>182</v>
      </c>
      <c r="C48" s="5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0</v>
      </c>
      <c r="J48" s="6">
        <v>5</v>
      </c>
      <c r="K48" s="6">
        <v>0</v>
      </c>
      <c r="L48" s="6">
        <v>0</v>
      </c>
      <c r="M48" s="6">
        <v>2065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  <c r="V48" s="6">
        <v>0</v>
      </c>
      <c r="W48" s="6">
        <v>0</v>
      </c>
      <c r="X48" s="6">
        <v>0</v>
      </c>
      <c r="Y48" s="6">
        <v>0</v>
      </c>
      <c r="Z48" s="6">
        <v>0</v>
      </c>
      <c r="AA48" s="6">
        <v>0</v>
      </c>
      <c r="AB48" s="6">
        <v>0</v>
      </c>
      <c r="AC48" s="6">
        <v>0</v>
      </c>
      <c r="AD48" s="6">
        <v>0</v>
      </c>
      <c r="AE48" s="6">
        <v>0</v>
      </c>
      <c r="AF48" s="6">
        <v>0</v>
      </c>
      <c r="AG48" s="6">
        <v>0</v>
      </c>
      <c r="AH48" s="7">
        <v>0</v>
      </c>
      <c r="AI48" s="8">
        <v>2070</v>
      </c>
    </row>
    <row r="49" spans="1:35" x14ac:dyDescent="0.2">
      <c r="A49" s="2" t="s">
        <v>359</v>
      </c>
      <c r="B49" s="3" t="s">
        <v>76</v>
      </c>
      <c r="C49" s="5">
        <v>15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0</v>
      </c>
      <c r="J49" s="6">
        <v>1780</v>
      </c>
      <c r="K49" s="6">
        <v>0</v>
      </c>
      <c r="L49" s="6">
        <v>0</v>
      </c>
      <c r="M49" s="6">
        <v>30</v>
      </c>
      <c r="N49" s="6">
        <v>0</v>
      </c>
      <c r="O49" s="6">
        <v>0</v>
      </c>
      <c r="P49" s="6">
        <v>0</v>
      </c>
      <c r="Q49" s="6">
        <v>0</v>
      </c>
      <c r="R49" s="6">
        <v>140</v>
      </c>
      <c r="S49" s="6">
        <v>0</v>
      </c>
      <c r="T49" s="6">
        <v>0</v>
      </c>
      <c r="U49" s="6">
        <v>0</v>
      </c>
      <c r="V49" s="6">
        <v>0</v>
      </c>
      <c r="W49" s="6">
        <v>0</v>
      </c>
      <c r="X49" s="6">
        <v>0</v>
      </c>
      <c r="Y49" s="6">
        <v>5</v>
      </c>
      <c r="Z49" s="6">
        <v>0</v>
      </c>
      <c r="AA49" s="6">
        <v>0</v>
      </c>
      <c r="AB49" s="6">
        <v>0</v>
      </c>
      <c r="AC49" s="6">
        <v>40</v>
      </c>
      <c r="AD49" s="6">
        <v>0</v>
      </c>
      <c r="AE49" s="6">
        <v>0</v>
      </c>
      <c r="AF49" s="6">
        <v>25</v>
      </c>
      <c r="AG49" s="6">
        <v>5</v>
      </c>
      <c r="AH49" s="7">
        <v>0</v>
      </c>
      <c r="AI49" s="8">
        <v>2040</v>
      </c>
    </row>
    <row r="50" spans="1:35" x14ac:dyDescent="0.2">
      <c r="A50" s="2" t="s">
        <v>360</v>
      </c>
      <c r="B50" s="3" t="s">
        <v>194</v>
      </c>
      <c r="C50" s="5">
        <v>695</v>
      </c>
      <c r="D50" s="6">
        <v>10</v>
      </c>
      <c r="E50" s="6">
        <v>20</v>
      </c>
      <c r="F50" s="6">
        <v>0</v>
      </c>
      <c r="G50" s="6">
        <v>0</v>
      </c>
      <c r="H50" s="6">
        <v>0</v>
      </c>
      <c r="I50" s="6">
        <v>15</v>
      </c>
      <c r="J50" s="6">
        <v>0</v>
      </c>
      <c r="K50" s="6">
        <v>0</v>
      </c>
      <c r="L50" s="6">
        <v>0</v>
      </c>
      <c r="M50" s="6">
        <v>630</v>
      </c>
      <c r="N50" s="6">
        <v>0</v>
      </c>
      <c r="O50" s="6">
        <v>0</v>
      </c>
      <c r="P50" s="6">
        <v>0</v>
      </c>
      <c r="Q50" s="6">
        <v>0</v>
      </c>
      <c r="R50" s="6">
        <v>65</v>
      </c>
      <c r="S50" s="6">
        <v>0</v>
      </c>
      <c r="T50" s="6">
        <v>0</v>
      </c>
      <c r="U50" s="6">
        <v>0</v>
      </c>
      <c r="V50" s="6">
        <v>5</v>
      </c>
      <c r="W50" s="6">
        <v>0</v>
      </c>
      <c r="X50" s="6">
        <v>0</v>
      </c>
      <c r="Y50" s="6">
        <v>35</v>
      </c>
      <c r="Z50" s="6">
        <v>0</v>
      </c>
      <c r="AA50" s="6">
        <v>0</v>
      </c>
      <c r="AB50" s="6">
        <v>0</v>
      </c>
      <c r="AC50" s="6">
        <v>0</v>
      </c>
      <c r="AD50" s="6">
        <v>0</v>
      </c>
      <c r="AE50" s="6">
        <v>0</v>
      </c>
      <c r="AF50" s="6">
        <v>90</v>
      </c>
      <c r="AG50" s="6">
        <v>50</v>
      </c>
      <c r="AH50" s="7">
        <v>0</v>
      </c>
      <c r="AI50" s="8">
        <v>1615</v>
      </c>
    </row>
    <row r="51" spans="1:35" x14ac:dyDescent="0.2">
      <c r="A51" s="2" t="s">
        <v>361</v>
      </c>
      <c r="B51" s="3" t="s">
        <v>15</v>
      </c>
      <c r="C51" s="5">
        <v>245</v>
      </c>
      <c r="D51" s="6">
        <v>0</v>
      </c>
      <c r="E51" s="6">
        <v>85</v>
      </c>
      <c r="F51" s="6">
        <v>0</v>
      </c>
      <c r="G51" s="6">
        <v>0</v>
      </c>
      <c r="H51" s="6">
        <v>0</v>
      </c>
      <c r="I51" s="6">
        <v>0</v>
      </c>
      <c r="J51" s="6">
        <v>20</v>
      </c>
      <c r="K51" s="6">
        <v>0</v>
      </c>
      <c r="L51" s="6">
        <v>35</v>
      </c>
      <c r="M51" s="6">
        <v>785</v>
      </c>
      <c r="N51" s="6">
        <v>0</v>
      </c>
      <c r="O51" s="6">
        <v>0</v>
      </c>
      <c r="P51" s="6">
        <v>0</v>
      </c>
      <c r="Q51" s="6">
        <v>0</v>
      </c>
      <c r="R51" s="6">
        <v>5</v>
      </c>
      <c r="S51" s="6">
        <v>0</v>
      </c>
      <c r="T51" s="6">
        <v>0</v>
      </c>
      <c r="U51" s="6">
        <v>0</v>
      </c>
      <c r="V51" s="6">
        <v>0</v>
      </c>
      <c r="W51" s="6">
        <v>0</v>
      </c>
      <c r="X51" s="6">
        <v>20</v>
      </c>
      <c r="Y51" s="6">
        <v>25</v>
      </c>
      <c r="Z51" s="6">
        <v>5</v>
      </c>
      <c r="AA51" s="6">
        <v>165</v>
      </c>
      <c r="AB51" s="6">
        <v>0</v>
      </c>
      <c r="AC51" s="6">
        <v>40</v>
      </c>
      <c r="AD51" s="6">
        <v>0</v>
      </c>
      <c r="AE51" s="6">
        <v>0</v>
      </c>
      <c r="AF51" s="6">
        <v>35</v>
      </c>
      <c r="AG51" s="6">
        <v>65</v>
      </c>
      <c r="AH51" s="7">
        <v>0</v>
      </c>
      <c r="AI51" s="8">
        <v>1530</v>
      </c>
    </row>
    <row r="52" spans="1:35" x14ac:dyDescent="0.2">
      <c r="A52" s="2" t="s">
        <v>362</v>
      </c>
      <c r="B52" s="3" t="s">
        <v>92</v>
      </c>
      <c r="C52" s="5">
        <v>680</v>
      </c>
      <c r="D52" s="6">
        <v>25</v>
      </c>
      <c r="E52" s="6">
        <v>75</v>
      </c>
      <c r="F52" s="6">
        <v>0</v>
      </c>
      <c r="G52" s="6">
        <v>15</v>
      </c>
      <c r="H52" s="6">
        <v>0</v>
      </c>
      <c r="I52" s="6">
        <v>5</v>
      </c>
      <c r="J52" s="6">
        <v>70</v>
      </c>
      <c r="K52" s="6">
        <v>0</v>
      </c>
      <c r="L52" s="6">
        <v>0</v>
      </c>
      <c r="M52" s="6">
        <v>95</v>
      </c>
      <c r="N52" s="6">
        <v>55</v>
      </c>
      <c r="O52" s="6">
        <v>0</v>
      </c>
      <c r="P52" s="6">
        <v>5</v>
      </c>
      <c r="Q52" s="6">
        <v>0</v>
      </c>
      <c r="R52" s="6">
        <v>10</v>
      </c>
      <c r="S52" s="6">
        <v>0</v>
      </c>
      <c r="T52" s="6">
        <v>0</v>
      </c>
      <c r="U52" s="6">
        <v>0</v>
      </c>
      <c r="V52" s="6">
        <v>5</v>
      </c>
      <c r="W52" s="6">
        <v>0</v>
      </c>
      <c r="X52" s="6">
        <v>5</v>
      </c>
      <c r="Y52" s="6">
        <v>65</v>
      </c>
      <c r="Z52" s="6">
        <v>0</v>
      </c>
      <c r="AA52" s="6">
        <v>0</v>
      </c>
      <c r="AB52" s="6">
        <v>0</v>
      </c>
      <c r="AC52" s="6">
        <v>40</v>
      </c>
      <c r="AD52" s="6">
        <v>0</v>
      </c>
      <c r="AE52" s="6">
        <v>0</v>
      </c>
      <c r="AF52" s="6">
        <v>210</v>
      </c>
      <c r="AG52" s="6">
        <v>10</v>
      </c>
      <c r="AH52" s="7">
        <v>0</v>
      </c>
      <c r="AI52" s="8">
        <v>1370</v>
      </c>
    </row>
    <row r="53" spans="1:35" x14ac:dyDescent="0.2">
      <c r="A53" s="2" t="s">
        <v>363</v>
      </c>
      <c r="B53" s="3" t="s">
        <v>48</v>
      </c>
      <c r="C53" s="5">
        <v>45</v>
      </c>
      <c r="D53" s="6">
        <v>5</v>
      </c>
      <c r="E53" s="6">
        <v>5</v>
      </c>
      <c r="F53" s="6">
        <v>0</v>
      </c>
      <c r="G53" s="6">
        <v>5</v>
      </c>
      <c r="H53" s="6">
        <v>0</v>
      </c>
      <c r="I53" s="6">
        <v>0</v>
      </c>
      <c r="J53" s="6">
        <v>50</v>
      </c>
      <c r="K53" s="6">
        <v>0</v>
      </c>
      <c r="L53" s="6">
        <v>0</v>
      </c>
      <c r="M53" s="6">
        <v>830</v>
      </c>
      <c r="N53" s="6">
        <v>115</v>
      </c>
      <c r="O53" s="6">
        <v>0</v>
      </c>
      <c r="P53" s="6">
        <v>0</v>
      </c>
      <c r="Q53" s="6">
        <v>0</v>
      </c>
      <c r="R53" s="6">
        <v>35</v>
      </c>
      <c r="S53" s="6">
        <v>0</v>
      </c>
      <c r="T53" s="6">
        <v>0</v>
      </c>
      <c r="U53" s="6">
        <v>0</v>
      </c>
      <c r="V53" s="6">
        <v>0</v>
      </c>
      <c r="W53" s="6">
        <v>0</v>
      </c>
      <c r="X53" s="6">
        <v>0</v>
      </c>
      <c r="Y53" s="6">
        <v>50</v>
      </c>
      <c r="Z53" s="6">
        <v>0</v>
      </c>
      <c r="AA53" s="6">
        <v>10</v>
      </c>
      <c r="AB53" s="6">
        <v>0</v>
      </c>
      <c r="AC53" s="6">
        <v>20</v>
      </c>
      <c r="AD53" s="6">
        <v>0</v>
      </c>
      <c r="AE53" s="6">
        <v>0</v>
      </c>
      <c r="AF53" s="6">
        <v>15</v>
      </c>
      <c r="AG53" s="6">
        <v>0</v>
      </c>
      <c r="AH53" s="7">
        <v>0</v>
      </c>
      <c r="AI53" s="8">
        <v>1185</v>
      </c>
    </row>
    <row r="54" spans="1:35" x14ac:dyDescent="0.2">
      <c r="A54" s="2" t="s">
        <v>364</v>
      </c>
      <c r="B54" s="3" t="s">
        <v>144</v>
      </c>
      <c r="C54" s="5">
        <v>410</v>
      </c>
      <c r="D54" s="6">
        <v>10</v>
      </c>
      <c r="E54" s="6">
        <v>45</v>
      </c>
      <c r="F54" s="6">
        <v>0</v>
      </c>
      <c r="G54" s="6">
        <v>0</v>
      </c>
      <c r="H54" s="6">
        <v>0</v>
      </c>
      <c r="I54" s="6">
        <v>0</v>
      </c>
      <c r="J54" s="6">
        <v>40</v>
      </c>
      <c r="K54" s="6">
        <v>0</v>
      </c>
      <c r="L54" s="6">
        <v>0</v>
      </c>
      <c r="M54" s="6">
        <v>150</v>
      </c>
      <c r="N54" s="6">
        <v>40</v>
      </c>
      <c r="O54" s="6">
        <v>0</v>
      </c>
      <c r="P54" s="6">
        <v>10</v>
      </c>
      <c r="Q54" s="6">
        <v>0</v>
      </c>
      <c r="R54" s="6">
        <v>205</v>
      </c>
      <c r="S54" s="6">
        <v>0</v>
      </c>
      <c r="T54" s="6">
        <v>0</v>
      </c>
      <c r="U54" s="6">
        <v>0</v>
      </c>
      <c r="V54" s="6">
        <v>0</v>
      </c>
      <c r="W54" s="6">
        <v>0</v>
      </c>
      <c r="X54" s="6">
        <v>0</v>
      </c>
      <c r="Y54" s="6">
        <v>110</v>
      </c>
      <c r="Z54" s="6">
        <v>0</v>
      </c>
      <c r="AA54" s="6">
        <v>10</v>
      </c>
      <c r="AB54" s="6">
        <v>0</v>
      </c>
      <c r="AC54" s="6">
        <v>60</v>
      </c>
      <c r="AD54" s="6">
        <v>0</v>
      </c>
      <c r="AE54" s="6">
        <v>0</v>
      </c>
      <c r="AF54" s="6">
        <v>0</v>
      </c>
      <c r="AG54" s="6">
        <v>15</v>
      </c>
      <c r="AH54" s="7">
        <v>0</v>
      </c>
      <c r="AI54" s="8">
        <v>1105</v>
      </c>
    </row>
    <row r="55" spans="1:35" x14ac:dyDescent="0.2">
      <c r="A55" s="2" t="s">
        <v>365</v>
      </c>
      <c r="B55" s="3" t="s">
        <v>366</v>
      </c>
      <c r="C55" s="5">
        <v>500</v>
      </c>
      <c r="D55" s="6">
        <v>20</v>
      </c>
      <c r="E55" s="6">
        <v>5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0</v>
      </c>
      <c r="M55" s="6">
        <v>55</v>
      </c>
      <c r="N55" s="6">
        <v>10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65</v>
      </c>
      <c r="V55" s="6">
        <v>0</v>
      </c>
      <c r="W55" s="6">
        <v>0</v>
      </c>
      <c r="X55" s="6">
        <v>0</v>
      </c>
      <c r="Y55" s="6">
        <v>145</v>
      </c>
      <c r="Z55" s="6">
        <v>125</v>
      </c>
      <c r="AA55" s="6">
        <v>0</v>
      </c>
      <c r="AB55" s="6">
        <v>0</v>
      </c>
      <c r="AC55" s="6">
        <v>0</v>
      </c>
      <c r="AD55" s="6">
        <v>0</v>
      </c>
      <c r="AE55" s="6">
        <v>0</v>
      </c>
      <c r="AF55" s="6">
        <v>75</v>
      </c>
      <c r="AG55" s="6">
        <v>0</v>
      </c>
      <c r="AH55" s="7">
        <v>0</v>
      </c>
      <c r="AI55" s="8">
        <v>1000</v>
      </c>
    </row>
    <row r="56" spans="1:35" x14ac:dyDescent="0.2">
      <c r="A56" s="2" t="s">
        <v>367</v>
      </c>
      <c r="B56" s="3" t="s">
        <v>109</v>
      </c>
      <c r="C56" s="5">
        <v>35</v>
      </c>
      <c r="D56" s="6">
        <v>0</v>
      </c>
      <c r="E56" s="6">
        <v>75</v>
      </c>
      <c r="F56" s="6">
        <v>0</v>
      </c>
      <c r="G56" s="6">
        <v>0</v>
      </c>
      <c r="H56" s="6">
        <v>0</v>
      </c>
      <c r="I56" s="6">
        <v>0</v>
      </c>
      <c r="J56" s="6">
        <v>50</v>
      </c>
      <c r="K56" s="6">
        <v>0</v>
      </c>
      <c r="L56" s="6">
        <v>0</v>
      </c>
      <c r="M56" s="6">
        <v>795</v>
      </c>
      <c r="N56" s="6">
        <v>5</v>
      </c>
      <c r="O56" s="6">
        <v>0</v>
      </c>
      <c r="P56" s="6">
        <v>0</v>
      </c>
      <c r="Q56" s="6">
        <v>0</v>
      </c>
      <c r="R56" s="6">
        <v>10</v>
      </c>
      <c r="S56" s="6">
        <v>0</v>
      </c>
      <c r="T56" s="6">
        <v>0</v>
      </c>
      <c r="U56" s="6">
        <v>0</v>
      </c>
      <c r="V56" s="6">
        <v>0</v>
      </c>
      <c r="W56" s="6">
        <v>0</v>
      </c>
      <c r="X56" s="6">
        <v>0</v>
      </c>
      <c r="Y56" s="6">
        <v>5</v>
      </c>
      <c r="Z56" s="6">
        <v>0</v>
      </c>
      <c r="AA56" s="6">
        <v>0</v>
      </c>
      <c r="AB56" s="6">
        <v>0</v>
      </c>
      <c r="AC56" s="6">
        <v>0</v>
      </c>
      <c r="AD56" s="6">
        <v>0</v>
      </c>
      <c r="AE56" s="6">
        <v>0</v>
      </c>
      <c r="AF56" s="6">
        <v>0</v>
      </c>
      <c r="AG56" s="6">
        <v>5</v>
      </c>
      <c r="AH56" s="7">
        <v>0</v>
      </c>
      <c r="AI56" s="8">
        <v>980</v>
      </c>
    </row>
    <row r="57" spans="1:35" x14ac:dyDescent="0.2">
      <c r="A57" s="2" t="s">
        <v>368</v>
      </c>
      <c r="B57" s="3" t="s">
        <v>115</v>
      </c>
      <c r="C57" s="5">
        <v>160</v>
      </c>
      <c r="D57" s="6">
        <v>30</v>
      </c>
      <c r="E57" s="6">
        <v>15</v>
      </c>
      <c r="F57" s="6">
        <v>0</v>
      </c>
      <c r="G57" s="6">
        <v>0</v>
      </c>
      <c r="H57" s="6">
        <v>0</v>
      </c>
      <c r="I57" s="6">
        <v>0</v>
      </c>
      <c r="J57" s="6">
        <v>10</v>
      </c>
      <c r="K57" s="6">
        <v>0</v>
      </c>
      <c r="L57" s="6">
        <v>0</v>
      </c>
      <c r="M57" s="6">
        <v>225</v>
      </c>
      <c r="N57" s="6">
        <v>0</v>
      </c>
      <c r="O57" s="6">
        <v>0</v>
      </c>
      <c r="P57" s="6">
        <v>0</v>
      </c>
      <c r="Q57" s="6">
        <v>0</v>
      </c>
      <c r="R57" s="6">
        <v>0</v>
      </c>
      <c r="S57" s="6">
        <v>0</v>
      </c>
      <c r="T57" s="6">
        <v>0</v>
      </c>
      <c r="U57" s="6">
        <v>0</v>
      </c>
      <c r="V57" s="6">
        <v>0</v>
      </c>
      <c r="W57" s="6">
        <v>5</v>
      </c>
      <c r="X57" s="6">
        <v>0</v>
      </c>
      <c r="Y57" s="6">
        <v>20</v>
      </c>
      <c r="Z57" s="6">
        <v>0</v>
      </c>
      <c r="AA57" s="6">
        <v>0</v>
      </c>
      <c r="AB57" s="6">
        <v>0</v>
      </c>
      <c r="AC57" s="6">
        <v>15</v>
      </c>
      <c r="AD57" s="6">
        <v>0</v>
      </c>
      <c r="AE57" s="6">
        <v>0</v>
      </c>
      <c r="AF57" s="6">
        <v>410</v>
      </c>
      <c r="AG57" s="6">
        <v>35</v>
      </c>
      <c r="AH57" s="7">
        <v>10</v>
      </c>
      <c r="AI57" s="8">
        <v>935</v>
      </c>
    </row>
    <row r="58" spans="1:35" x14ac:dyDescent="0.2">
      <c r="A58" s="2" t="s">
        <v>369</v>
      </c>
      <c r="B58" s="3" t="s">
        <v>50</v>
      </c>
      <c r="C58" s="5">
        <v>75</v>
      </c>
      <c r="D58" s="6">
        <v>0</v>
      </c>
      <c r="E58" s="6">
        <v>5</v>
      </c>
      <c r="F58" s="6">
        <v>0</v>
      </c>
      <c r="G58" s="6">
        <v>0</v>
      </c>
      <c r="H58" s="6">
        <v>5</v>
      </c>
      <c r="I58" s="6">
        <v>0</v>
      </c>
      <c r="J58" s="6">
        <v>325</v>
      </c>
      <c r="K58" s="6">
        <v>0</v>
      </c>
      <c r="L58" s="6">
        <v>5</v>
      </c>
      <c r="M58" s="6">
        <v>75</v>
      </c>
      <c r="N58" s="6">
        <v>10</v>
      </c>
      <c r="O58" s="6">
        <v>0</v>
      </c>
      <c r="P58" s="6">
        <v>0</v>
      </c>
      <c r="Q58" s="6">
        <v>0</v>
      </c>
      <c r="R58" s="6">
        <v>115</v>
      </c>
      <c r="S58" s="6">
        <v>0</v>
      </c>
      <c r="T58" s="6">
        <v>0</v>
      </c>
      <c r="U58" s="6">
        <v>0</v>
      </c>
      <c r="V58" s="6">
        <v>0</v>
      </c>
      <c r="W58" s="6">
        <v>0</v>
      </c>
      <c r="X58" s="6">
        <v>0</v>
      </c>
      <c r="Y58" s="6">
        <v>165</v>
      </c>
      <c r="Z58" s="6">
        <v>0</v>
      </c>
      <c r="AA58" s="6">
        <v>0</v>
      </c>
      <c r="AB58" s="6">
        <v>0</v>
      </c>
      <c r="AC58" s="6">
        <v>0</v>
      </c>
      <c r="AD58" s="6">
        <v>0</v>
      </c>
      <c r="AE58" s="6">
        <v>0</v>
      </c>
      <c r="AF58" s="6">
        <v>45</v>
      </c>
      <c r="AG58" s="6">
        <v>0</v>
      </c>
      <c r="AH58" s="7">
        <v>85</v>
      </c>
      <c r="AI58" s="8">
        <v>910</v>
      </c>
    </row>
    <row r="59" spans="1:35" x14ac:dyDescent="0.2">
      <c r="A59" s="2" t="s">
        <v>370</v>
      </c>
      <c r="B59" s="3" t="s">
        <v>207</v>
      </c>
      <c r="C59" s="5">
        <v>215</v>
      </c>
      <c r="D59" s="6">
        <v>5</v>
      </c>
      <c r="E59" s="6">
        <v>40</v>
      </c>
      <c r="F59" s="6">
        <v>0</v>
      </c>
      <c r="G59" s="6">
        <v>0</v>
      </c>
      <c r="H59" s="6">
        <v>0</v>
      </c>
      <c r="I59" s="6">
        <v>25</v>
      </c>
      <c r="J59" s="6">
        <v>25</v>
      </c>
      <c r="K59" s="6">
        <v>0</v>
      </c>
      <c r="L59" s="6">
        <v>25</v>
      </c>
      <c r="M59" s="6">
        <v>55</v>
      </c>
      <c r="N59" s="6">
        <v>0</v>
      </c>
      <c r="O59" s="6">
        <v>0</v>
      </c>
      <c r="P59" s="6">
        <v>0</v>
      </c>
      <c r="Q59" s="6">
        <v>0</v>
      </c>
      <c r="R59" s="6">
        <v>15</v>
      </c>
      <c r="S59" s="6">
        <v>0</v>
      </c>
      <c r="T59" s="6">
        <v>20</v>
      </c>
      <c r="U59" s="6">
        <v>20</v>
      </c>
      <c r="V59" s="6">
        <v>15</v>
      </c>
      <c r="W59" s="6">
        <v>0</v>
      </c>
      <c r="X59" s="6">
        <v>0</v>
      </c>
      <c r="Y59" s="6">
        <v>220</v>
      </c>
      <c r="Z59" s="6">
        <v>40</v>
      </c>
      <c r="AA59" s="6">
        <v>0</v>
      </c>
      <c r="AB59" s="6">
        <v>0</v>
      </c>
      <c r="AC59" s="6">
        <v>10</v>
      </c>
      <c r="AD59" s="6">
        <v>0</v>
      </c>
      <c r="AE59" s="6">
        <v>0</v>
      </c>
      <c r="AF59" s="6">
        <v>110</v>
      </c>
      <c r="AG59" s="6">
        <v>60</v>
      </c>
      <c r="AH59" s="7">
        <v>5</v>
      </c>
      <c r="AI59" s="8">
        <v>905</v>
      </c>
    </row>
    <row r="60" spans="1:35" x14ac:dyDescent="0.2">
      <c r="A60" s="2" t="s">
        <v>371</v>
      </c>
      <c r="B60" s="3" t="s">
        <v>372</v>
      </c>
      <c r="C60" s="5">
        <v>20</v>
      </c>
      <c r="D60" s="6">
        <v>0</v>
      </c>
      <c r="E60" s="6">
        <v>25</v>
      </c>
      <c r="F60" s="6">
        <v>0</v>
      </c>
      <c r="G60" s="6">
        <v>0</v>
      </c>
      <c r="H60" s="6">
        <v>0</v>
      </c>
      <c r="I60" s="6">
        <v>0</v>
      </c>
      <c r="J60" s="6">
        <v>495</v>
      </c>
      <c r="K60" s="6">
        <v>0</v>
      </c>
      <c r="L60" s="6">
        <v>15</v>
      </c>
      <c r="M60" s="6">
        <v>20</v>
      </c>
      <c r="N60" s="6">
        <v>0</v>
      </c>
      <c r="O60" s="6">
        <v>0</v>
      </c>
      <c r="P60" s="6">
        <v>0</v>
      </c>
      <c r="Q60" s="6">
        <v>0</v>
      </c>
      <c r="R60" s="6">
        <v>20</v>
      </c>
      <c r="S60" s="6">
        <v>0</v>
      </c>
      <c r="T60" s="6">
        <v>0</v>
      </c>
      <c r="U60" s="6">
        <v>0</v>
      </c>
      <c r="V60" s="6">
        <v>0</v>
      </c>
      <c r="W60" s="6">
        <v>0</v>
      </c>
      <c r="X60" s="6">
        <v>0</v>
      </c>
      <c r="Y60" s="6">
        <v>20</v>
      </c>
      <c r="Z60" s="6">
        <v>0</v>
      </c>
      <c r="AA60" s="6">
        <v>0</v>
      </c>
      <c r="AB60" s="6">
        <v>0</v>
      </c>
      <c r="AC60" s="6">
        <v>15</v>
      </c>
      <c r="AD60" s="6">
        <v>0</v>
      </c>
      <c r="AE60" s="6">
        <v>0</v>
      </c>
      <c r="AF60" s="6">
        <v>270</v>
      </c>
      <c r="AG60" s="6">
        <v>0</v>
      </c>
      <c r="AH60" s="7">
        <v>0</v>
      </c>
      <c r="AI60" s="8">
        <v>900</v>
      </c>
    </row>
    <row r="61" spans="1:35" x14ac:dyDescent="0.2">
      <c r="A61" s="2" t="s">
        <v>373</v>
      </c>
      <c r="B61" s="3" t="s">
        <v>202</v>
      </c>
      <c r="C61" s="5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6">
        <v>0</v>
      </c>
      <c r="J61" s="6">
        <v>365</v>
      </c>
      <c r="K61" s="6">
        <v>0</v>
      </c>
      <c r="L61" s="6">
        <v>0</v>
      </c>
      <c r="M61" s="6">
        <v>85</v>
      </c>
      <c r="N61" s="6">
        <v>0</v>
      </c>
      <c r="O61" s="6">
        <v>0</v>
      </c>
      <c r="P61" s="6">
        <v>0</v>
      </c>
      <c r="Q61" s="6">
        <v>0</v>
      </c>
      <c r="R61" s="6">
        <v>350</v>
      </c>
      <c r="S61" s="6">
        <v>0</v>
      </c>
      <c r="T61" s="6">
        <v>0</v>
      </c>
      <c r="U61" s="6">
        <v>0</v>
      </c>
      <c r="V61" s="6">
        <v>0</v>
      </c>
      <c r="W61" s="6">
        <v>0</v>
      </c>
      <c r="X61" s="6">
        <v>0</v>
      </c>
      <c r="Y61" s="6">
        <v>0</v>
      </c>
      <c r="Z61" s="6">
        <v>0</v>
      </c>
      <c r="AA61" s="6">
        <v>0</v>
      </c>
      <c r="AB61" s="6">
        <v>0</v>
      </c>
      <c r="AC61" s="6">
        <v>0</v>
      </c>
      <c r="AD61" s="6">
        <v>0</v>
      </c>
      <c r="AE61" s="6">
        <v>0</v>
      </c>
      <c r="AF61" s="6">
        <v>100</v>
      </c>
      <c r="AG61" s="6">
        <v>0</v>
      </c>
      <c r="AH61" s="7">
        <v>0</v>
      </c>
      <c r="AI61" s="8">
        <v>900</v>
      </c>
    </row>
    <row r="62" spans="1:35" x14ac:dyDescent="0.2">
      <c r="A62" s="2" t="s">
        <v>374</v>
      </c>
      <c r="B62" s="3" t="s">
        <v>157</v>
      </c>
      <c r="C62" s="5">
        <v>85</v>
      </c>
      <c r="D62" s="6">
        <v>0</v>
      </c>
      <c r="E62" s="6">
        <v>15</v>
      </c>
      <c r="F62" s="6">
        <v>0</v>
      </c>
      <c r="G62" s="6">
        <v>0</v>
      </c>
      <c r="H62" s="6">
        <v>0</v>
      </c>
      <c r="I62" s="6">
        <v>0</v>
      </c>
      <c r="J62" s="6">
        <v>10</v>
      </c>
      <c r="K62" s="6">
        <v>0</v>
      </c>
      <c r="L62" s="6">
        <v>0</v>
      </c>
      <c r="M62" s="6">
        <v>690</v>
      </c>
      <c r="N62" s="6">
        <v>0</v>
      </c>
      <c r="O62" s="6">
        <v>0</v>
      </c>
      <c r="P62" s="6">
        <v>0</v>
      </c>
      <c r="Q62" s="6">
        <v>0</v>
      </c>
      <c r="R62" s="6">
        <v>30</v>
      </c>
      <c r="S62" s="6">
        <v>0</v>
      </c>
      <c r="T62" s="6">
        <v>0</v>
      </c>
      <c r="U62" s="6">
        <v>0</v>
      </c>
      <c r="V62" s="6">
        <v>0</v>
      </c>
      <c r="W62" s="6">
        <v>5</v>
      </c>
      <c r="X62" s="6">
        <v>0</v>
      </c>
      <c r="Y62" s="6">
        <v>20</v>
      </c>
      <c r="Z62" s="6">
        <v>0</v>
      </c>
      <c r="AA62" s="6">
        <v>0</v>
      </c>
      <c r="AB62" s="6">
        <v>0</v>
      </c>
      <c r="AC62" s="6">
        <v>15</v>
      </c>
      <c r="AD62" s="6">
        <v>0</v>
      </c>
      <c r="AE62" s="6">
        <v>0</v>
      </c>
      <c r="AF62" s="6">
        <v>0</v>
      </c>
      <c r="AG62" s="6">
        <v>5</v>
      </c>
      <c r="AH62" s="7">
        <v>0</v>
      </c>
      <c r="AI62" s="8">
        <v>875</v>
      </c>
    </row>
    <row r="63" spans="1:35" x14ac:dyDescent="0.2">
      <c r="A63" s="2" t="s">
        <v>375</v>
      </c>
      <c r="B63" s="3" t="s">
        <v>220</v>
      </c>
      <c r="C63" s="5">
        <v>15</v>
      </c>
      <c r="D63" s="6">
        <v>30</v>
      </c>
      <c r="E63" s="6">
        <v>5</v>
      </c>
      <c r="F63" s="6">
        <v>0</v>
      </c>
      <c r="G63" s="6">
        <v>0</v>
      </c>
      <c r="H63" s="6">
        <v>0</v>
      </c>
      <c r="I63" s="6">
        <v>5</v>
      </c>
      <c r="J63" s="6">
        <v>0</v>
      </c>
      <c r="K63" s="6">
        <v>0</v>
      </c>
      <c r="L63" s="6">
        <v>0</v>
      </c>
      <c r="M63" s="6">
        <v>20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  <c r="V63" s="6">
        <v>0</v>
      </c>
      <c r="W63" s="6">
        <v>0</v>
      </c>
      <c r="X63" s="6">
        <v>10</v>
      </c>
      <c r="Y63" s="6">
        <v>0</v>
      </c>
      <c r="Z63" s="6">
        <v>0</v>
      </c>
      <c r="AA63" s="6">
        <v>0</v>
      </c>
      <c r="AB63" s="6">
        <v>0</v>
      </c>
      <c r="AC63" s="6">
        <v>0</v>
      </c>
      <c r="AD63" s="6">
        <v>0</v>
      </c>
      <c r="AE63" s="6">
        <v>0</v>
      </c>
      <c r="AF63" s="6">
        <v>680</v>
      </c>
      <c r="AG63" s="6">
        <v>0</v>
      </c>
      <c r="AH63" s="7">
        <v>60</v>
      </c>
      <c r="AI63" s="8">
        <v>825</v>
      </c>
    </row>
    <row r="64" spans="1:35" x14ac:dyDescent="0.2">
      <c r="A64" s="2" t="s">
        <v>376</v>
      </c>
      <c r="B64" s="3" t="s">
        <v>159</v>
      </c>
      <c r="C64" s="5">
        <v>275</v>
      </c>
      <c r="D64" s="6">
        <v>0</v>
      </c>
      <c r="E64" s="6">
        <v>85</v>
      </c>
      <c r="F64" s="6">
        <v>0</v>
      </c>
      <c r="G64" s="6">
        <v>0</v>
      </c>
      <c r="H64" s="6">
        <v>0</v>
      </c>
      <c r="I64" s="6">
        <v>0</v>
      </c>
      <c r="J64" s="6">
        <v>10</v>
      </c>
      <c r="K64" s="6">
        <v>0</v>
      </c>
      <c r="L64" s="6">
        <v>0</v>
      </c>
      <c r="M64" s="6">
        <v>200</v>
      </c>
      <c r="N64" s="6">
        <v>65</v>
      </c>
      <c r="O64" s="6">
        <v>0</v>
      </c>
      <c r="P64" s="6">
        <v>0</v>
      </c>
      <c r="Q64" s="6">
        <v>0</v>
      </c>
      <c r="R64" s="6">
        <v>95</v>
      </c>
      <c r="S64" s="6">
        <v>0</v>
      </c>
      <c r="T64" s="6">
        <v>0</v>
      </c>
      <c r="U64" s="6">
        <v>0</v>
      </c>
      <c r="V64" s="6">
        <v>0</v>
      </c>
      <c r="W64" s="6">
        <v>0</v>
      </c>
      <c r="X64" s="6">
        <v>0</v>
      </c>
      <c r="Y64" s="6">
        <v>10</v>
      </c>
      <c r="Z64" s="6">
        <v>0</v>
      </c>
      <c r="AA64" s="6">
        <v>5</v>
      </c>
      <c r="AB64" s="6">
        <v>0</v>
      </c>
      <c r="AC64" s="6">
        <v>0</v>
      </c>
      <c r="AD64" s="6">
        <v>0</v>
      </c>
      <c r="AE64" s="6">
        <v>0</v>
      </c>
      <c r="AF64" s="6">
        <v>0</v>
      </c>
      <c r="AG64" s="6">
        <v>35</v>
      </c>
      <c r="AH64" s="7">
        <v>0</v>
      </c>
      <c r="AI64" s="8">
        <v>780</v>
      </c>
    </row>
    <row r="65" spans="1:35" x14ac:dyDescent="0.2">
      <c r="A65" s="2" t="s">
        <v>377</v>
      </c>
      <c r="B65" s="3" t="s">
        <v>34</v>
      </c>
      <c r="C65" s="5">
        <v>15</v>
      </c>
      <c r="D65" s="6">
        <v>0</v>
      </c>
      <c r="E65" s="6">
        <v>340</v>
      </c>
      <c r="F65" s="6">
        <v>0</v>
      </c>
      <c r="G65" s="6">
        <v>0</v>
      </c>
      <c r="H65" s="6">
        <v>0</v>
      </c>
      <c r="I65" s="6">
        <v>0</v>
      </c>
      <c r="J65" s="6">
        <v>5</v>
      </c>
      <c r="K65" s="6">
        <v>0</v>
      </c>
      <c r="L65" s="6">
        <v>0</v>
      </c>
      <c r="M65" s="6">
        <v>250</v>
      </c>
      <c r="N65" s="6">
        <v>15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  <c r="V65" s="6">
        <v>0</v>
      </c>
      <c r="W65" s="6">
        <v>0</v>
      </c>
      <c r="X65" s="6">
        <v>0</v>
      </c>
      <c r="Y65" s="6">
        <v>30</v>
      </c>
      <c r="Z65" s="6">
        <v>0</v>
      </c>
      <c r="AA65" s="6">
        <v>0</v>
      </c>
      <c r="AB65" s="6">
        <v>0</v>
      </c>
      <c r="AC65" s="6">
        <v>10</v>
      </c>
      <c r="AD65" s="6">
        <v>0</v>
      </c>
      <c r="AE65" s="6">
        <v>0</v>
      </c>
      <c r="AF65" s="6">
        <v>80</v>
      </c>
      <c r="AG65" s="6">
        <v>20</v>
      </c>
      <c r="AH65" s="7">
        <v>0</v>
      </c>
      <c r="AI65" s="8">
        <v>765</v>
      </c>
    </row>
    <row r="66" spans="1:35" x14ac:dyDescent="0.2">
      <c r="A66" s="2" t="s">
        <v>378</v>
      </c>
      <c r="B66" s="3" t="s">
        <v>205</v>
      </c>
      <c r="C66" s="5">
        <v>20</v>
      </c>
      <c r="D66" s="6">
        <v>0</v>
      </c>
      <c r="E66" s="6">
        <v>0</v>
      </c>
      <c r="F66" s="6">
        <v>0</v>
      </c>
      <c r="G66" s="6">
        <v>0</v>
      </c>
      <c r="H66" s="6">
        <v>0</v>
      </c>
      <c r="I66" s="6">
        <v>0</v>
      </c>
      <c r="J66" s="6">
        <v>0</v>
      </c>
      <c r="K66" s="6">
        <v>0</v>
      </c>
      <c r="L66" s="6">
        <v>0</v>
      </c>
      <c r="M66" s="6">
        <v>180</v>
      </c>
      <c r="N66" s="6">
        <v>70</v>
      </c>
      <c r="O66" s="6">
        <v>0</v>
      </c>
      <c r="P66" s="6">
        <v>0</v>
      </c>
      <c r="Q66" s="6">
        <v>0</v>
      </c>
      <c r="R66" s="6">
        <v>0</v>
      </c>
      <c r="S66" s="6">
        <v>0</v>
      </c>
      <c r="T66" s="6">
        <v>0</v>
      </c>
      <c r="U66" s="6">
        <v>0</v>
      </c>
      <c r="V66" s="6">
        <v>5</v>
      </c>
      <c r="W66" s="6">
        <v>0</v>
      </c>
      <c r="X66" s="6">
        <v>0</v>
      </c>
      <c r="Y66" s="6">
        <v>0</v>
      </c>
      <c r="Z66" s="6">
        <v>0</v>
      </c>
      <c r="AA66" s="6">
        <v>0</v>
      </c>
      <c r="AB66" s="6">
        <v>0</v>
      </c>
      <c r="AC66" s="6">
        <v>470</v>
      </c>
      <c r="AD66" s="6">
        <v>0</v>
      </c>
      <c r="AE66" s="6">
        <v>0</v>
      </c>
      <c r="AF66" s="6">
        <v>10</v>
      </c>
      <c r="AG66" s="6">
        <v>0</v>
      </c>
      <c r="AH66" s="7">
        <v>0</v>
      </c>
      <c r="AI66" s="8">
        <v>755</v>
      </c>
    </row>
    <row r="67" spans="1:35" x14ac:dyDescent="0.2">
      <c r="A67" s="2" t="s">
        <v>379</v>
      </c>
      <c r="B67" s="3" t="s">
        <v>84</v>
      </c>
      <c r="C67" s="5">
        <v>60</v>
      </c>
      <c r="D67" s="6">
        <v>30</v>
      </c>
      <c r="E67" s="6">
        <v>15</v>
      </c>
      <c r="F67" s="6">
        <v>0</v>
      </c>
      <c r="G67" s="6">
        <v>0</v>
      </c>
      <c r="H67" s="6">
        <v>0</v>
      </c>
      <c r="I67" s="6">
        <v>0</v>
      </c>
      <c r="J67" s="6">
        <v>5</v>
      </c>
      <c r="K67" s="6">
        <v>0</v>
      </c>
      <c r="L67" s="6">
        <v>5</v>
      </c>
      <c r="M67" s="6">
        <v>195</v>
      </c>
      <c r="N67" s="6">
        <v>5</v>
      </c>
      <c r="O67" s="6">
        <v>0</v>
      </c>
      <c r="P67" s="6">
        <v>0</v>
      </c>
      <c r="Q67" s="6">
        <v>0</v>
      </c>
      <c r="R67" s="6">
        <v>5</v>
      </c>
      <c r="S67" s="6">
        <v>0</v>
      </c>
      <c r="T67" s="6">
        <v>0</v>
      </c>
      <c r="U67" s="6">
        <v>0</v>
      </c>
      <c r="V67" s="6">
        <v>10</v>
      </c>
      <c r="W67" s="6">
        <v>0</v>
      </c>
      <c r="X67" s="6">
        <v>10</v>
      </c>
      <c r="Y67" s="6">
        <v>0</v>
      </c>
      <c r="Z67" s="6">
        <v>15</v>
      </c>
      <c r="AA67" s="6">
        <v>0</v>
      </c>
      <c r="AB67" s="6">
        <v>0</v>
      </c>
      <c r="AC67" s="6">
        <v>15</v>
      </c>
      <c r="AD67" s="6">
        <v>0</v>
      </c>
      <c r="AE67" s="6">
        <v>0</v>
      </c>
      <c r="AF67" s="6">
        <v>250</v>
      </c>
      <c r="AG67" s="6">
        <v>0</v>
      </c>
      <c r="AH67" s="7">
        <v>20</v>
      </c>
      <c r="AI67" s="8">
        <v>640</v>
      </c>
    </row>
    <row r="68" spans="1:35" x14ac:dyDescent="0.2">
      <c r="A68" s="2" t="s">
        <v>380</v>
      </c>
      <c r="B68" s="3" t="s">
        <v>32</v>
      </c>
      <c r="C68" s="5">
        <v>100</v>
      </c>
      <c r="D68" s="6">
        <v>0</v>
      </c>
      <c r="E68" s="6">
        <v>65</v>
      </c>
      <c r="F68" s="6">
        <v>0</v>
      </c>
      <c r="G68" s="6">
        <v>0</v>
      </c>
      <c r="H68" s="6">
        <v>0</v>
      </c>
      <c r="I68" s="6">
        <v>0</v>
      </c>
      <c r="J68" s="6">
        <v>30</v>
      </c>
      <c r="K68" s="6">
        <v>0</v>
      </c>
      <c r="L68" s="6">
        <v>0</v>
      </c>
      <c r="M68" s="6">
        <v>145</v>
      </c>
      <c r="N68" s="6">
        <v>40</v>
      </c>
      <c r="O68" s="6">
        <v>0</v>
      </c>
      <c r="P68" s="6">
        <v>0</v>
      </c>
      <c r="Q68" s="6">
        <v>0</v>
      </c>
      <c r="R68" s="6">
        <v>205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5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5</v>
      </c>
      <c r="AH68" s="7">
        <v>0</v>
      </c>
      <c r="AI68" s="8">
        <v>595</v>
      </c>
    </row>
    <row r="69" spans="1:35" x14ac:dyDescent="0.2">
      <c r="A69" s="2" t="s">
        <v>381</v>
      </c>
      <c r="B69" s="3" t="s">
        <v>196</v>
      </c>
      <c r="C69" s="5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255</v>
      </c>
      <c r="K69" s="6">
        <v>0</v>
      </c>
      <c r="L69" s="6">
        <v>0</v>
      </c>
      <c r="M69" s="6">
        <v>290</v>
      </c>
      <c r="N69" s="6">
        <v>25</v>
      </c>
      <c r="O69" s="6">
        <v>0</v>
      </c>
      <c r="P69" s="6">
        <v>0</v>
      </c>
      <c r="Q69" s="6">
        <v>0</v>
      </c>
      <c r="R69" s="6">
        <v>15</v>
      </c>
      <c r="S69" s="6">
        <v>0</v>
      </c>
      <c r="T69" s="6">
        <v>0</v>
      </c>
      <c r="U69" s="6">
        <v>0</v>
      </c>
      <c r="V69" s="6">
        <v>0</v>
      </c>
      <c r="W69" s="6">
        <v>0</v>
      </c>
      <c r="X69" s="6">
        <v>0</v>
      </c>
      <c r="Y69" s="6">
        <v>5</v>
      </c>
      <c r="Z69" s="6">
        <v>0</v>
      </c>
      <c r="AA69" s="6">
        <v>0</v>
      </c>
      <c r="AB69" s="6">
        <v>0</v>
      </c>
      <c r="AC69" s="6">
        <v>0</v>
      </c>
      <c r="AD69" s="6">
        <v>0</v>
      </c>
      <c r="AE69" s="6">
        <v>0</v>
      </c>
      <c r="AF69" s="6">
        <v>0</v>
      </c>
      <c r="AG69" s="6">
        <v>0</v>
      </c>
      <c r="AH69" s="7">
        <v>0</v>
      </c>
      <c r="AI69" s="8">
        <v>590</v>
      </c>
    </row>
    <row r="70" spans="1:35" x14ac:dyDescent="0.2">
      <c r="A70" s="2" t="s">
        <v>382</v>
      </c>
      <c r="B70" s="3" t="s">
        <v>124</v>
      </c>
      <c r="C70" s="5">
        <v>115</v>
      </c>
      <c r="D70" s="6">
        <v>0</v>
      </c>
      <c r="E70" s="6">
        <v>10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5</v>
      </c>
      <c r="M70" s="6">
        <v>35</v>
      </c>
      <c r="N70" s="6">
        <v>15</v>
      </c>
      <c r="O70" s="6">
        <v>0</v>
      </c>
      <c r="P70" s="6">
        <v>10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  <c r="V70" s="6">
        <v>0</v>
      </c>
      <c r="W70" s="6">
        <v>0</v>
      </c>
      <c r="X70" s="6">
        <v>0</v>
      </c>
      <c r="Y70" s="6">
        <v>160</v>
      </c>
      <c r="Z70" s="6">
        <v>0</v>
      </c>
      <c r="AA70" s="6">
        <v>0</v>
      </c>
      <c r="AB70" s="6">
        <v>0</v>
      </c>
      <c r="AC70" s="6">
        <v>130</v>
      </c>
      <c r="AD70" s="6">
        <v>0</v>
      </c>
      <c r="AE70" s="6">
        <v>0</v>
      </c>
      <c r="AF70" s="6">
        <v>80</v>
      </c>
      <c r="AG70" s="6">
        <v>10</v>
      </c>
      <c r="AH70" s="7">
        <v>0</v>
      </c>
      <c r="AI70" s="8">
        <v>570</v>
      </c>
    </row>
    <row r="71" spans="1:35" x14ac:dyDescent="0.2">
      <c r="A71" s="2" t="s">
        <v>383</v>
      </c>
      <c r="B71" s="3" t="s">
        <v>199</v>
      </c>
      <c r="C71" s="5">
        <v>190</v>
      </c>
      <c r="D71" s="6">
        <v>0</v>
      </c>
      <c r="E71" s="6">
        <v>5</v>
      </c>
      <c r="F71" s="6">
        <v>0</v>
      </c>
      <c r="G71" s="6">
        <v>0</v>
      </c>
      <c r="H71" s="6">
        <v>0</v>
      </c>
      <c r="I71" s="6">
        <v>0</v>
      </c>
      <c r="J71" s="6">
        <v>25</v>
      </c>
      <c r="K71" s="6">
        <v>0</v>
      </c>
      <c r="L71" s="6">
        <v>0</v>
      </c>
      <c r="M71" s="6">
        <v>95</v>
      </c>
      <c r="N71" s="6">
        <v>0</v>
      </c>
      <c r="O71" s="6">
        <v>0</v>
      </c>
      <c r="P71" s="6">
        <v>0</v>
      </c>
      <c r="Q71" s="6">
        <v>0</v>
      </c>
      <c r="R71" s="6">
        <v>195</v>
      </c>
      <c r="S71" s="6">
        <v>0</v>
      </c>
      <c r="T71" s="6">
        <v>0</v>
      </c>
      <c r="U71" s="6">
        <v>0</v>
      </c>
      <c r="V71" s="6">
        <v>0</v>
      </c>
      <c r="W71" s="6">
        <v>0</v>
      </c>
      <c r="X71" s="6">
        <v>0</v>
      </c>
      <c r="Y71" s="6">
        <v>5</v>
      </c>
      <c r="Z71" s="6">
        <v>0</v>
      </c>
      <c r="AA71" s="6">
        <v>25</v>
      </c>
      <c r="AB71" s="6">
        <v>0</v>
      </c>
      <c r="AC71" s="6">
        <v>0</v>
      </c>
      <c r="AD71" s="6">
        <v>0</v>
      </c>
      <c r="AE71" s="6">
        <v>0</v>
      </c>
      <c r="AF71" s="6">
        <v>0</v>
      </c>
      <c r="AG71" s="6">
        <v>25</v>
      </c>
      <c r="AH71" s="7">
        <v>0</v>
      </c>
      <c r="AI71" s="8">
        <v>565</v>
      </c>
    </row>
    <row r="72" spans="1:35" x14ac:dyDescent="0.2">
      <c r="A72" s="2" t="s">
        <v>384</v>
      </c>
      <c r="B72" s="3" t="s">
        <v>201</v>
      </c>
      <c r="C72" s="5">
        <v>25</v>
      </c>
      <c r="D72" s="6">
        <v>5</v>
      </c>
      <c r="E72" s="6">
        <v>0</v>
      </c>
      <c r="F72" s="6">
        <v>0</v>
      </c>
      <c r="G72" s="6">
        <v>110</v>
      </c>
      <c r="H72" s="6">
        <v>0</v>
      </c>
      <c r="I72" s="6">
        <v>0</v>
      </c>
      <c r="J72" s="6">
        <v>0</v>
      </c>
      <c r="K72" s="6">
        <v>0</v>
      </c>
      <c r="L72" s="6">
        <v>0</v>
      </c>
      <c r="M72" s="6">
        <v>80</v>
      </c>
      <c r="N72" s="6">
        <v>70</v>
      </c>
      <c r="O72" s="6">
        <v>0</v>
      </c>
      <c r="P72" s="6">
        <v>10</v>
      </c>
      <c r="Q72" s="6">
        <v>0</v>
      </c>
      <c r="R72" s="6">
        <v>105</v>
      </c>
      <c r="S72" s="6">
        <v>0</v>
      </c>
      <c r="T72" s="6">
        <v>0</v>
      </c>
      <c r="U72" s="6">
        <v>0</v>
      </c>
      <c r="V72" s="6">
        <v>0</v>
      </c>
      <c r="W72" s="6">
        <v>0</v>
      </c>
      <c r="X72" s="6">
        <v>0</v>
      </c>
      <c r="Y72" s="6">
        <v>0</v>
      </c>
      <c r="Z72" s="6">
        <v>0</v>
      </c>
      <c r="AA72" s="6">
        <v>0</v>
      </c>
      <c r="AB72" s="6">
        <v>0</v>
      </c>
      <c r="AC72" s="6">
        <v>115</v>
      </c>
      <c r="AD72" s="6">
        <v>0</v>
      </c>
      <c r="AE72" s="6">
        <v>30</v>
      </c>
      <c r="AF72" s="6">
        <v>10</v>
      </c>
      <c r="AG72" s="6">
        <v>0</v>
      </c>
      <c r="AH72" s="7">
        <v>0</v>
      </c>
      <c r="AI72" s="8">
        <v>560</v>
      </c>
    </row>
    <row r="73" spans="1:35" x14ac:dyDescent="0.2">
      <c r="A73" s="2" t="s">
        <v>385</v>
      </c>
      <c r="B73" s="3" t="s">
        <v>86</v>
      </c>
      <c r="C73" s="5">
        <v>295</v>
      </c>
      <c r="D73" s="6">
        <v>0</v>
      </c>
      <c r="E73" s="6">
        <v>10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35</v>
      </c>
      <c r="N73" s="6">
        <v>5</v>
      </c>
      <c r="O73" s="6">
        <v>0</v>
      </c>
      <c r="P73" s="6">
        <v>10</v>
      </c>
      <c r="Q73" s="6">
        <v>0</v>
      </c>
      <c r="R73" s="6">
        <v>25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20</v>
      </c>
      <c r="Z73" s="6">
        <v>0</v>
      </c>
      <c r="AA73" s="6">
        <v>5</v>
      </c>
      <c r="AB73" s="6">
        <v>0</v>
      </c>
      <c r="AC73" s="6">
        <v>105</v>
      </c>
      <c r="AD73" s="6">
        <v>0</v>
      </c>
      <c r="AE73" s="6">
        <v>0</v>
      </c>
      <c r="AF73" s="6">
        <v>35</v>
      </c>
      <c r="AG73" s="6">
        <v>0</v>
      </c>
      <c r="AH73" s="7">
        <v>0</v>
      </c>
      <c r="AI73" s="8">
        <v>545</v>
      </c>
    </row>
    <row r="74" spans="1:35" x14ac:dyDescent="0.2">
      <c r="A74" s="2" t="s">
        <v>386</v>
      </c>
      <c r="B74" s="3" t="s">
        <v>135</v>
      </c>
      <c r="C74" s="5">
        <v>75</v>
      </c>
      <c r="D74" s="6">
        <v>0</v>
      </c>
      <c r="E74" s="6">
        <v>190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195</v>
      </c>
      <c r="N74" s="6">
        <v>0</v>
      </c>
      <c r="O74" s="6">
        <v>0</v>
      </c>
      <c r="P74" s="6">
        <v>5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  <c r="V74" s="6">
        <v>0</v>
      </c>
      <c r="W74" s="6">
        <v>0</v>
      </c>
      <c r="X74" s="6">
        <v>0</v>
      </c>
      <c r="Y74" s="6">
        <v>10</v>
      </c>
      <c r="Z74" s="6">
        <v>0</v>
      </c>
      <c r="AA74" s="6">
        <v>0</v>
      </c>
      <c r="AB74" s="6">
        <v>0</v>
      </c>
      <c r="AC74" s="6">
        <v>30</v>
      </c>
      <c r="AD74" s="6">
        <v>0</v>
      </c>
      <c r="AE74" s="6">
        <v>0</v>
      </c>
      <c r="AF74" s="6">
        <v>20</v>
      </c>
      <c r="AG74" s="6">
        <v>0</v>
      </c>
      <c r="AH74" s="7">
        <v>0</v>
      </c>
      <c r="AI74" s="8">
        <v>525</v>
      </c>
    </row>
    <row r="75" spans="1:35" x14ac:dyDescent="0.2">
      <c r="A75" s="2" t="s">
        <v>387</v>
      </c>
      <c r="B75" s="3" t="s">
        <v>88</v>
      </c>
      <c r="C75" s="5">
        <v>85</v>
      </c>
      <c r="D75" s="6">
        <v>10</v>
      </c>
      <c r="E75" s="6">
        <v>25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30</v>
      </c>
      <c r="N75" s="6">
        <v>0</v>
      </c>
      <c r="O75" s="6">
        <v>0</v>
      </c>
      <c r="P75" s="6">
        <v>0</v>
      </c>
      <c r="Q75" s="6">
        <v>0</v>
      </c>
      <c r="R75" s="6">
        <v>110</v>
      </c>
      <c r="S75" s="6">
        <v>0</v>
      </c>
      <c r="T75" s="6">
        <v>0</v>
      </c>
      <c r="U75" s="6">
        <v>0</v>
      </c>
      <c r="V75" s="6">
        <v>0</v>
      </c>
      <c r="W75" s="6">
        <v>0</v>
      </c>
      <c r="X75" s="6">
        <v>0</v>
      </c>
      <c r="Y75" s="6">
        <v>5</v>
      </c>
      <c r="Z75" s="6">
        <v>30</v>
      </c>
      <c r="AA75" s="6">
        <v>0</v>
      </c>
      <c r="AB75" s="6">
        <v>0</v>
      </c>
      <c r="AC75" s="6">
        <v>10</v>
      </c>
      <c r="AD75" s="6">
        <v>0</v>
      </c>
      <c r="AE75" s="6">
        <v>0</v>
      </c>
      <c r="AF75" s="6">
        <v>205</v>
      </c>
      <c r="AG75" s="6">
        <v>0</v>
      </c>
      <c r="AH75" s="7">
        <v>10</v>
      </c>
      <c r="AI75" s="8">
        <v>520</v>
      </c>
    </row>
    <row r="76" spans="1:35" x14ac:dyDescent="0.2">
      <c r="A76" s="2" t="s">
        <v>388</v>
      </c>
      <c r="B76" s="3" t="s">
        <v>200</v>
      </c>
      <c r="C76" s="5">
        <v>325</v>
      </c>
      <c r="D76" s="6">
        <v>0</v>
      </c>
      <c r="E76" s="6">
        <v>5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145</v>
      </c>
      <c r="N76" s="6">
        <v>0</v>
      </c>
      <c r="O76" s="6">
        <v>0</v>
      </c>
      <c r="P76" s="6">
        <v>0</v>
      </c>
      <c r="Q76" s="6">
        <v>0</v>
      </c>
      <c r="R76" s="6">
        <v>5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20</v>
      </c>
      <c r="AG76" s="6">
        <v>0</v>
      </c>
      <c r="AH76" s="7">
        <v>0</v>
      </c>
      <c r="AI76" s="8">
        <v>500</v>
      </c>
    </row>
    <row r="77" spans="1:35" x14ac:dyDescent="0.2">
      <c r="A77" s="2" t="s">
        <v>389</v>
      </c>
      <c r="B77" s="3" t="s">
        <v>140</v>
      </c>
      <c r="C77" s="5">
        <v>0</v>
      </c>
      <c r="D77" s="6">
        <v>0</v>
      </c>
      <c r="E77" s="6">
        <v>0</v>
      </c>
      <c r="F77" s="6">
        <v>0</v>
      </c>
      <c r="G77" s="6">
        <v>0</v>
      </c>
      <c r="H77" s="6">
        <v>0</v>
      </c>
      <c r="I77" s="6">
        <v>0</v>
      </c>
      <c r="J77" s="6">
        <v>40</v>
      </c>
      <c r="K77" s="6">
        <v>0</v>
      </c>
      <c r="L77" s="6">
        <v>0</v>
      </c>
      <c r="M77" s="6">
        <v>455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  <c r="V77" s="6">
        <v>0</v>
      </c>
      <c r="W77" s="6">
        <v>0</v>
      </c>
      <c r="X77" s="6">
        <v>0</v>
      </c>
      <c r="Y77" s="6">
        <v>0</v>
      </c>
      <c r="Z77" s="6">
        <v>0</v>
      </c>
      <c r="AA77" s="6">
        <v>0</v>
      </c>
      <c r="AB77" s="6">
        <v>0</v>
      </c>
      <c r="AC77" s="6">
        <v>0</v>
      </c>
      <c r="AD77" s="6">
        <v>0</v>
      </c>
      <c r="AE77" s="6">
        <v>0</v>
      </c>
      <c r="AF77" s="6">
        <v>0</v>
      </c>
      <c r="AG77" s="6">
        <v>0</v>
      </c>
      <c r="AH77" s="7">
        <v>0</v>
      </c>
      <c r="AI77" s="8">
        <v>495</v>
      </c>
    </row>
    <row r="78" spans="1:35" x14ac:dyDescent="0.2">
      <c r="A78" s="2" t="s">
        <v>390</v>
      </c>
      <c r="B78" s="3" t="s">
        <v>206</v>
      </c>
      <c r="C78" s="5">
        <v>20</v>
      </c>
      <c r="D78" s="6">
        <v>0</v>
      </c>
      <c r="E78" s="6">
        <v>20</v>
      </c>
      <c r="F78" s="6">
        <v>0</v>
      </c>
      <c r="G78" s="6">
        <v>0</v>
      </c>
      <c r="H78" s="6">
        <v>0</v>
      </c>
      <c r="I78" s="6">
        <v>0</v>
      </c>
      <c r="J78" s="6">
        <v>100</v>
      </c>
      <c r="K78" s="6">
        <v>0</v>
      </c>
      <c r="L78" s="6">
        <v>5</v>
      </c>
      <c r="M78" s="6">
        <v>55</v>
      </c>
      <c r="N78" s="6">
        <v>0</v>
      </c>
      <c r="O78" s="6">
        <v>0</v>
      </c>
      <c r="P78" s="6">
        <v>75</v>
      </c>
      <c r="Q78" s="6">
        <v>0</v>
      </c>
      <c r="R78" s="6">
        <v>140</v>
      </c>
      <c r="S78" s="6">
        <v>0</v>
      </c>
      <c r="T78" s="6">
        <v>0</v>
      </c>
      <c r="U78" s="6">
        <v>0</v>
      </c>
      <c r="V78" s="6">
        <v>0</v>
      </c>
      <c r="W78" s="6">
        <v>0</v>
      </c>
      <c r="X78" s="6">
        <v>0</v>
      </c>
      <c r="Y78" s="6">
        <v>0</v>
      </c>
      <c r="Z78" s="6">
        <v>0</v>
      </c>
      <c r="AA78" s="6">
        <v>15</v>
      </c>
      <c r="AB78" s="6">
        <v>0</v>
      </c>
      <c r="AC78" s="6">
        <v>35</v>
      </c>
      <c r="AD78" s="6">
        <v>0</v>
      </c>
      <c r="AE78" s="6">
        <v>0</v>
      </c>
      <c r="AF78" s="6">
        <v>25</v>
      </c>
      <c r="AG78" s="6">
        <v>0</v>
      </c>
      <c r="AH78" s="7">
        <v>0</v>
      </c>
      <c r="AI78" s="8">
        <v>490</v>
      </c>
    </row>
    <row r="79" spans="1:35" x14ac:dyDescent="0.2">
      <c r="A79" s="2" t="s">
        <v>391</v>
      </c>
      <c r="B79" s="3" t="s">
        <v>392</v>
      </c>
      <c r="C79" s="5">
        <v>180</v>
      </c>
      <c r="D79" s="6">
        <v>15</v>
      </c>
      <c r="E79" s="6">
        <v>20</v>
      </c>
      <c r="F79" s="6">
        <v>0</v>
      </c>
      <c r="G79" s="6">
        <v>15</v>
      </c>
      <c r="H79" s="6">
        <v>0</v>
      </c>
      <c r="I79" s="6">
        <v>5</v>
      </c>
      <c r="J79" s="6">
        <v>0</v>
      </c>
      <c r="K79" s="6">
        <v>0</v>
      </c>
      <c r="L79" s="6">
        <v>5</v>
      </c>
      <c r="M79" s="6">
        <v>5</v>
      </c>
      <c r="N79" s="6">
        <v>30</v>
      </c>
      <c r="O79" s="6">
        <v>0</v>
      </c>
      <c r="P79" s="6">
        <v>0</v>
      </c>
      <c r="Q79" s="6">
        <v>0</v>
      </c>
      <c r="R79" s="6">
        <v>5</v>
      </c>
      <c r="S79" s="6">
        <v>0</v>
      </c>
      <c r="T79" s="6">
        <v>0</v>
      </c>
      <c r="U79" s="6">
        <v>0</v>
      </c>
      <c r="V79" s="6">
        <v>0</v>
      </c>
      <c r="W79" s="6">
        <v>0</v>
      </c>
      <c r="X79" s="6">
        <v>0</v>
      </c>
      <c r="Y79" s="6">
        <v>70</v>
      </c>
      <c r="Z79" s="6">
        <v>0</v>
      </c>
      <c r="AA79" s="6">
        <v>0</v>
      </c>
      <c r="AB79" s="6">
        <v>0</v>
      </c>
      <c r="AC79" s="6">
        <v>30</v>
      </c>
      <c r="AD79" s="6">
        <v>0</v>
      </c>
      <c r="AE79" s="6">
        <v>0</v>
      </c>
      <c r="AF79" s="6">
        <v>110</v>
      </c>
      <c r="AG79" s="6">
        <v>0</v>
      </c>
      <c r="AH79" s="7">
        <v>0</v>
      </c>
      <c r="AI79" s="8">
        <v>490</v>
      </c>
    </row>
    <row r="80" spans="1:35" x14ac:dyDescent="0.2">
      <c r="A80" s="2" t="s">
        <v>393</v>
      </c>
      <c r="B80" s="3" t="s">
        <v>174</v>
      </c>
      <c r="C80" s="5">
        <v>100</v>
      </c>
      <c r="D80" s="6">
        <v>0</v>
      </c>
      <c r="E80" s="6">
        <v>0</v>
      </c>
      <c r="F80" s="6">
        <v>0</v>
      </c>
      <c r="G80" s="6">
        <v>5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5</v>
      </c>
      <c r="N80" s="6">
        <v>0</v>
      </c>
      <c r="O80" s="6">
        <v>0</v>
      </c>
      <c r="P80" s="6">
        <v>195</v>
      </c>
      <c r="Q80" s="6">
        <v>0</v>
      </c>
      <c r="R80" s="6">
        <v>5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10</v>
      </c>
      <c r="Y80" s="6">
        <v>0</v>
      </c>
      <c r="Z80" s="6">
        <v>0</v>
      </c>
      <c r="AA80" s="6">
        <v>5</v>
      </c>
      <c r="AB80" s="6">
        <v>0</v>
      </c>
      <c r="AC80" s="6">
        <v>120</v>
      </c>
      <c r="AD80" s="6">
        <v>0</v>
      </c>
      <c r="AE80" s="6">
        <v>0</v>
      </c>
      <c r="AF80" s="6">
        <v>5</v>
      </c>
      <c r="AG80" s="6">
        <v>0</v>
      </c>
      <c r="AH80" s="7">
        <v>0</v>
      </c>
      <c r="AI80" s="8">
        <v>450</v>
      </c>
    </row>
    <row r="81" spans="1:35" x14ac:dyDescent="0.2">
      <c r="A81" s="2" t="s">
        <v>394</v>
      </c>
      <c r="B81" s="3" t="s">
        <v>195</v>
      </c>
      <c r="C81" s="5">
        <v>5</v>
      </c>
      <c r="D81" s="6">
        <v>0</v>
      </c>
      <c r="E81" s="6">
        <v>5</v>
      </c>
      <c r="F81" s="6">
        <v>0</v>
      </c>
      <c r="G81" s="6">
        <v>0</v>
      </c>
      <c r="H81" s="6">
        <v>0</v>
      </c>
      <c r="I81" s="6">
        <v>0</v>
      </c>
      <c r="J81" s="6">
        <v>15</v>
      </c>
      <c r="K81" s="6">
        <v>0</v>
      </c>
      <c r="L81" s="6">
        <v>0</v>
      </c>
      <c r="M81" s="6">
        <v>400</v>
      </c>
      <c r="N81" s="6">
        <v>0</v>
      </c>
      <c r="O81" s="6">
        <v>0</v>
      </c>
      <c r="P81" s="6">
        <v>0</v>
      </c>
      <c r="Q81" s="6">
        <v>0</v>
      </c>
      <c r="R81" s="6">
        <v>0</v>
      </c>
      <c r="S81" s="6">
        <v>0</v>
      </c>
      <c r="T81" s="6">
        <v>0</v>
      </c>
      <c r="U81" s="6">
        <v>0</v>
      </c>
      <c r="V81" s="6">
        <v>0</v>
      </c>
      <c r="W81" s="6">
        <v>0</v>
      </c>
      <c r="X81" s="6">
        <v>0</v>
      </c>
      <c r="Y81" s="6">
        <v>0</v>
      </c>
      <c r="Z81" s="6">
        <v>0</v>
      </c>
      <c r="AA81" s="6">
        <v>0</v>
      </c>
      <c r="AB81" s="6">
        <v>0</v>
      </c>
      <c r="AC81" s="6">
        <v>0</v>
      </c>
      <c r="AD81" s="6">
        <v>0</v>
      </c>
      <c r="AE81" s="6">
        <v>0</v>
      </c>
      <c r="AF81" s="6">
        <v>5</v>
      </c>
      <c r="AG81" s="6">
        <v>0</v>
      </c>
      <c r="AH81" s="7">
        <v>0</v>
      </c>
      <c r="AI81" s="8">
        <v>430</v>
      </c>
    </row>
    <row r="82" spans="1:35" x14ac:dyDescent="0.2">
      <c r="A82" s="2" t="s">
        <v>395</v>
      </c>
      <c r="B82" s="3" t="s">
        <v>120</v>
      </c>
      <c r="C82" s="5">
        <v>90</v>
      </c>
      <c r="D82" s="6">
        <v>0</v>
      </c>
      <c r="E82" s="6">
        <v>85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50</v>
      </c>
      <c r="N82" s="6">
        <v>0</v>
      </c>
      <c r="O82" s="6">
        <v>0</v>
      </c>
      <c r="P82" s="6">
        <v>0</v>
      </c>
      <c r="Q82" s="6">
        <v>0</v>
      </c>
      <c r="R82" s="6">
        <v>135</v>
      </c>
      <c r="S82" s="6">
        <v>0</v>
      </c>
      <c r="T82" s="6">
        <v>0</v>
      </c>
      <c r="U82" s="6">
        <v>0</v>
      </c>
      <c r="V82" s="6">
        <v>0</v>
      </c>
      <c r="W82" s="6">
        <v>0</v>
      </c>
      <c r="X82" s="6">
        <v>0</v>
      </c>
      <c r="Y82" s="6">
        <v>15</v>
      </c>
      <c r="Z82" s="6">
        <v>0</v>
      </c>
      <c r="AA82" s="6">
        <v>0</v>
      </c>
      <c r="AB82" s="6">
        <v>0</v>
      </c>
      <c r="AC82" s="6">
        <v>0</v>
      </c>
      <c r="AD82" s="6">
        <v>0</v>
      </c>
      <c r="AE82" s="6">
        <v>0</v>
      </c>
      <c r="AF82" s="6">
        <v>0</v>
      </c>
      <c r="AG82" s="6">
        <v>0</v>
      </c>
      <c r="AH82" s="7">
        <v>0</v>
      </c>
      <c r="AI82" s="8">
        <v>375</v>
      </c>
    </row>
    <row r="83" spans="1:35" x14ac:dyDescent="0.2">
      <c r="A83" s="2" t="s">
        <v>396</v>
      </c>
      <c r="B83" s="3" t="s">
        <v>203</v>
      </c>
      <c r="C83" s="5">
        <v>120</v>
      </c>
      <c r="D83" s="6">
        <v>0</v>
      </c>
      <c r="E83" s="6">
        <v>40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85</v>
      </c>
      <c r="N83" s="6">
        <v>0</v>
      </c>
      <c r="O83" s="6">
        <v>0</v>
      </c>
      <c r="P83" s="6">
        <v>0</v>
      </c>
      <c r="Q83" s="6">
        <v>0</v>
      </c>
      <c r="R83" s="6">
        <v>60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5</v>
      </c>
      <c r="AH83" s="7">
        <v>0</v>
      </c>
      <c r="AI83" s="8">
        <v>310</v>
      </c>
    </row>
    <row r="84" spans="1:35" x14ac:dyDescent="0.2">
      <c r="A84" s="2" t="s">
        <v>397</v>
      </c>
      <c r="B84" s="3" t="s">
        <v>65</v>
      </c>
      <c r="C84" s="5">
        <v>5</v>
      </c>
      <c r="D84" s="6">
        <v>0</v>
      </c>
      <c r="E84" s="6">
        <v>10</v>
      </c>
      <c r="F84" s="6">
        <v>0</v>
      </c>
      <c r="G84" s="6">
        <v>0</v>
      </c>
      <c r="H84" s="6">
        <v>0</v>
      </c>
      <c r="I84" s="6">
        <v>0</v>
      </c>
      <c r="J84" s="6">
        <v>5</v>
      </c>
      <c r="K84" s="6">
        <v>0</v>
      </c>
      <c r="L84" s="6">
        <v>0</v>
      </c>
      <c r="M84" s="6">
        <v>280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7">
        <v>0</v>
      </c>
      <c r="AI84" s="8">
        <v>300</v>
      </c>
    </row>
    <row r="85" spans="1:35" x14ac:dyDescent="0.2">
      <c r="A85" s="2" t="s">
        <v>398</v>
      </c>
      <c r="B85" s="3" t="s">
        <v>204</v>
      </c>
      <c r="C85" s="5">
        <v>150</v>
      </c>
      <c r="D85" s="6">
        <v>0</v>
      </c>
      <c r="E85" s="6">
        <v>10</v>
      </c>
      <c r="F85" s="6">
        <v>0</v>
      </c>
      <c r="G85" s="6">
        <v>0</v>
      </c>
      <c r="H85" s="6">
        <v>0</v>
      </c>
      <c r="I85" s="6">
        <v>0</v>
      </c>
      <c r="J85" s="6">
        <v>5</v>
      </c>
      <c r="K85" s="6">
        <v>0</v>
      </c>
      <c r="L85" s="6">
        <v>0</v>
      </c>
      <c r="M85" s="6">
        <v>25</v>
      </c>
      <c r="N85" s="6">
        <v>0</v>
      </c>
      <c r="O85" s="6">
        <v>0</v>
      </c>
      <c r="P85" s="6">
        <v>0</v>
      </c>
      <c r="Q85" s="6">
        <v>0</v>
      </c>
      <c r="R85" s="6">
        <v>80</v>
      </c>
      <c r="S85" s="6">
        <v>0</v>
      </c>
      <c r="T85" s="6">
        <v>0</v>
      </c>
      <c r="U85" s="6">
        <v>0</v>
      </c>
      <c r="V85" s="6">
        <v>0</v>
      </c>
      <c r="W85" s="6">
        <v>0</v>
      </c>
      <c r="X85" s="6">
        <v>0</v>
      </c>
      <c r="Y85" s="6">
        <v>20</v>
      </c>
      <c r="Z85" s="6">
        <v>0</v>
      </c>
      <c r="AA85" s="6">
        <v>0</v>
      </c>
      <c r="AB85" s="6">
        <v>0</v>
      </c>
      <c r="AC85" s="6">
        <v>5</v>
      </c>
      <c r="AD85" s="6">
        <v>0</v>
      </c>
      <c r="AE85" s="6">
        <v>0</v>
      </c>
      <c r="AF85" s="6">
        <v>0</v>
      </c>
      <c r="AG85" s="6">
        <v>0</v>
      </c>
      <c r="AH85" s="7">
        <v>0</v>
      </c>
      <c r="AI85" s="8">
        <v>295</v>
      </c>
    </row>
    <row r="86" spans="1:35" x14ac:dyDescent="0.2">
      <c r="A86" s="2" t="s">
        <v>399</v>
      </c>
      <c r="B86" s="3" t="s">
        <v>130</v>
      </c>
      <c r="C86" s="5">
        <v>5</v>
      </c>
      <c r="D86" s="6">
        <v>10</v>
      </c>
      <c r="E86" s="6">
        <v>0</v>
      </c>
      <c r="F86" s="6">
        <v>0</v>
      </c>
      <c r="G86" s="6">
        <v>75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5</v>
      </c>
      <c r="N86" s="6">
        <v>0</v>
      </c>
      <c r="O86" s="6">
        <v>0</v>
      </c>
      <c r="P86" s="6">
        <v>0</v>
      </c>
      <c r="Q86" s="6">
        <v>0</v>
      </c>
      <c r="R86" s="6">
        <v>95</v>
      </c>
      <c r="S86" s="6">
        <v>0</v>
      </c>
      <c r="T86" s="6">
        <v>0</v>
      </c>
      <c r="U86" s="6">
        <v>0</v>
      </c>
      <c r="V86" s="6">
        <v>0</v>
      </c>
      <c r="W86" s="6">
        <v>0</v>
      </c>
      <c r="X86" s="6">
        <v>0</v>
      </c>
      <c r="Y86" s="6">
        <v>0</v>
      </c>
      <c r="Z86" s="6">
        <v>0</v>
      </c>
      <c r="AA86" s="6">
        <v>0</v>
      </c>
      <c r="AB86" s="6">
        <v>0</v>
      </c>
      <c r="AC86" s="6">
        <v>95</v>
      </c>
      <c r="AD86" s="6">
        <v>0</v>
      </c>
      <c r="AE86" s="6">
        <v>0</v>
      </c>
      <c r="AF86" s="6">
        <v>10</v>
      </c>
      <c r="AG86" s="6">
        <v>0</v>
      </c>
      <c r="AH86" s="7">
        <v>0</v>
      </c>
      <c r="AI86" s="8">
        <v>295</v>
      </c>
    </row>
    <row r="87" spans="1:35" x14ac:dyDescent="0.2">
      <c r="A87" s="2" t="s">
        <v>400</v>
      </c>
      <c r="B87" s="3" t="s">
        <v>46</v>
      </c>
      <c r="C87" s="5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5</v>
      </c>
      <c r="K87" s="6">
        <v>0</v>
      </c>
      <c r="L87" s="6">
        <v>0</v>
      </c>
      <c r="M87" s="6">
        <v>235</v>
      </c>
      <c r="N87" s="6">
        <v>5</v>
      </c>
      <c r="O87" s="6">
        <v>0</v>
      </c>
      <c r="P87" s="6">
        <v>0</v>
      </c>
      <c r="Q87" s="6">
        <v>0</v>
      </c>
      <c r="R87" s="6">
        <v>10</v>
      </c>
      <c r="S87" s="6">
        <v>0</v>
      </c>
      <c r="T87" s="6">
        <v>0</v>
      </c>
      <c r="U87" s="6">
        <v>0</v>
      </c>
      <c r="V87" s="6">
        <v>0</v>
      </c>
      <c r="W87" s="6">
        <v>0</v>
      </c>
      <c r="X87" s="6">
        <v>0</v>
      </c>
      <c r="Y87" s="6">
        <v>0</v>
      </c>
      <c r="Z87" s="6">
        <v>0</v>
      </c>
      <c r="AA87" s="6">
        <v>30</v>
      </c>
      <c r="AB87" s="6">
        <v>0</v>
      </c>
      <c r="AC87" s="6">
        <v>0</v>
      </c>
      <c r="AD87" s="6">
        <v>0</v>
      </c>
      <c r="AE87" s="6">
        <v>0</v>
      </c>
      <c r="AF87" s="6">
        <v>0</v>
      </c>
      <c r="AG87" s="6">
        <v>0</v>
      </c>
      <c r="AH87" s="7">
        <v>0</v>
      </c>
      <c r="AI87" s="8">
        <v>285</v>
      </c>
    </row>
    <row r="88" spans="1:35" x14ac:dyDescent="0.2">
      <c r="A88" s="2" t="s">
        <v>401</v>
      </c>
      <c r="B88" s="3" t="s">
        <v>9</v>
      </c>
      <c r="C88" s="5">
        <v>30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5</v>
      </c>
      <c r="K88" s="6">
        <v>0</v>
      </c>
      <c r="L88" s="6">
        <v>0</v>
      </c>
      <c r="M88" s="6">
        <v>25</v>
      </c>
      <c r="N88" s="6">
        <v>0</v>
      </c>
      <c r="O88" s="6">
        <v>0</v>
      </c>
      <c r="P88" s="6">
        <v>130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  <c r="V88" s="6">
        <v>0</v>
      </c>
      <c r="W88" s="6">
        <v>0</v>
      </c>
      <c r="X88" s="6">
        <v>0</v>
      </c>
      <c r="Y88" s="6">
        <v>5</v>
      </c>
      <c r="Z88" s="6">
        <v>0</v>
      </c>
      <c r="AA88" s="6">
        <v>0</v>
      </c>
      <c r="AB88" s="6">
        <v>0</v>
      </c>
      <c r="AC88" s="6">
        <v>80</v>
      </c>
      <c r="AD88" s="6">
        <v>0</v>
      </c>
      <c r="AE88" s="6">
        <v>0</v>
      </c>
      <c r="AF88" s="6">
        <v>0</v>
      </c>
      <c r="AG88" s="6">
        <v>0</v>
      </c>
      <c r="AH88" s="7">
        <v>0</v>
      </c>
      <c r="AI88" s="8">
        <v>275</v>
      </c>
    </row>
    <row r="89" spans="1:35" x14ac:dyDescent="0.2">
      <c r="A89" s="2" t="s">
        <v>402</v>
      </c>
      <c r="B89" s="3" t="s">
        <v>99</v>
      </c>
      <c r="C89" s="5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5</v>
      </c>
      <c r="N89" s="6">
        <v>0</v>
      </c>
      <c r="O89" s="6">
        <v>0</v>
      </c>
      <c r="P89" s="6">
        <v>5</v>
      </c>
      <c r="Q89" s="6">
        <v>0</v>
      </c>
      <c r="R89" s="6">
        <v>10</v>
      </c>
      <c r="S89" s="6">
        <v>0</v>
      </c>
      <c r="T89" s="6">
        <v>0</v>
      </c>
      <c r="U89" s="6">
        <v>0</v>
      </c>
      <c r="V89" s="6">
        <v>0</v>
      </c>
      <c r="W89" s="6">
        <v>0</v>
      </c>
      <c r="X89" s="6">
        <v>5</v>
      </c>
      <c r="Y89" s="6">
        <v>0</v>
      </c>
      <c r="Z89" s="6">
        <v>0</v>
      </c>
      <c r="AA89" s="6">
        <v>0</v>
      </c>
      <c r="AB89" s="6">
        <v>0</v>
      </c>
      <c r="AC89" s="6">
        <v>195</v>
      </c>
      <c r="AD89" s="6">
        <v>0</v>
      </c>
      <c r="AE89" s="6">
        <v>0</v>
      </c>
      <c r="AF89" s="6">
        <v>0</v>
      </c>
      <c r="AG89" s="6">
        <v>0</v>
      </c>
      <c r="AH89" s="7">
        <v>0</v>
      </c>
      <c r="AI89" s="8">
        <v>220</v>
      </c>
    </row>
    <row r="90" spans="1:35" x14ac:dyDescent="0.2">
      <c r="A90" s="2" t="s">
        <v>403</v>
      </c>
      <c r="B90" s="3" t="s">
        <v>118</v>
      </c>
      <c r="C90" s="5">
        <v>75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5</v>
      </c>
      <c r="J90" s="6">
        <v>0</v>
      </c>
      <c r="K90" s="6">
        <v>0</v>
      </c>
      <c r="L90" s="6">
        <v>0</v>
      </c>
      <c r="M90" s="6">
        <v>35</v>
      </c>
      <c r="N90" s="6">
        <v>25</v>
      </c>
      <c r="O90" s="6">
        <v>0</v>
      </c>
      <c r="P90" s="6">
        <v>0</v>
      </c>
      <c r="Q90" s="6">
        <v>0</v>
      </c>
      <c r="R90" s="6">
        <v>5</v>
      </c>
      <c r="S90" s="6">
        <v>0</v>
      </c>
      <c r="T90" s="6">
        <v>0</v>
      </c>
      <c r="U90" s="6">
        <v>0</v>
      </c>
      <c r="V90" s="6">
        <v>0</v>
      </c>
      <c r="W90" s="6">
        <v>0</v>
      </c>
      <c r="X90" s="6">
        <v>0</v>
      </c>
      <c r="Y90" s="6">
        <v>35</v>
      </c>
      <c r="Z90" s="6">
        <v>0</v>
      </c>
      <c r="AA90" s="6">
        <v>0</v>
      </c>
      <c r="AB90" s="6">
        <v>0</v>
      </c>
      <c r="AC90" s="6">
        <v>30</v>
      </c>
      <c r="AD90" s="6">
        <v>0</v>
      </c>
      <c r="AE90" s="6">
        <v>0</v>
      </c>
      <c r="AF90" s="6">
        <v>5</v>
      </c>
      <c r="AG90" s="6">
        <v>0</v>
      </c>
      <c r="AH90" s="7">
        <v>0</v>
      </c>
      <c r="AI90" s="8">
        <v>215</v>
      </c>
    </row>
    <row r="91" spans="1:35" x14ac:dyDescent="0.2">
      <c r="A91" s="2" t="s">
        <v>404</v>
      </c>
      <c r="B91" s="3" t="s">
        <v>214</v>
      </c>
      <c r="C91" s="5">
        <v>85</v>
      </c>
      <c r="D91" s="6">
        <v>0</v>
      </c>
      <c r="E91" s="6">
        <v>25</v>
      </c>
      <c r="F91" s="6">
        <v>0</v>
      </c>
      <c r="G91" s="6">
        <v>0</v>
      </c>
      <c r="H91" s="6">
        <v>0</v>
      </c>
      <c r="I91" s="6">
        <v>0</v>
      </c>
      <c r="J91" s="6">
        <v>0</v>
      </c>
      <c r="K91" s="6">
        <v>0</v>
      </c>
      <c r="L91" s="6">
        <v>0</v>
      </c>
      <c r="M91" s="6">
        <v>10</v>
      </c>
      <c r="N91" s="6">
        <v>0</v>
      </c>
      <c r="O91" s="6">
        <v>0</v>
      </c>
      <c r="P91" s="6">
        <v>5</v>
      </c>
      <c r="Q91" s="6">
        <v>0</v>
      </c>
      <c r="R91" s="6">
        <v>0</v>
      </c>
      <c r="S91" s="6">
        <v>0</v>
      </c>
      <c r="T91" s="6">
        <v>0</v>
      </c>
      <c r="U91" s="6">
        <v>0</v>
      </c>
      <c r="V91" s="6">
        <v>0</v>
      </c>
      <c r="W91" s="6">
        <v>0</v>
      </c>
      <c r="X91" s="6">
        <v>0</v>
      </c>
      <c r="Y91" s="6">
        <v>5</v>
      </c>
      <c r="Z91" s="6">
        <v>0</v>
      </c>
      <c r="AA91" s="6">
        <v>0</v>
      </c>
      <c r="AB91" s="6">
        <v>0</v>
      </c>
      <c r="AC91" s="6">
        <v>40</v>
      </c>
      <c r="AD91" s="6">
        <v>0</v>
      </c>
      <c r="AE91" s="6">
        <v>0</v>
      </c>
      <c r="AF91" s="6">
        <v>40</v>
      </c>
      <c r="AG91" s="6">
        <v>0</v>
      </c>
      <c r="AH91" s="7">
        <v>0</v>
      </c>
      <c r="AI91" s="8">
        <v>210</v>
      </c>
    </row>
    <row r="92" spans="1:35" x14ac:dyDescent="0.2">
      <c r="A92" s="2" t="s">
        <v>405</v>
      </c>
      <c r="B92" s="3" t="s">
        <v>406</v>
      </c>
      <c r="C92" s="5">
        <v>30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15</v>
      </c>
      <c r="K92" s="6">
        <v>0</v>
      </c>
      <c r="L92" s="6">
        <v>0</v>
      </c>
      <c r="M92" s="6">
        <v>5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  <c r="V92" s="6">
        <v>0</v>
      </c>
      <c r="W92" s="6">
        <v>0</v>
      </c>
      <c r="X92" s="6">
        <v>0</v>
      </c>
      <c r="Y92" s="6">
        <v>15</v>
      </c>
      <c r="Z92" s="6">
        <v>0</v>
      </c>
      <c r="AA92" s="6">
        <v>0</v>
      </c>
      <c r="AB92" s="6">
        <v>0</v>
      </c>
      <c r="AC92" s="6">
        <v>95</v>
      </c>
      <c r="AD92" s="6">
        <v>0</v>
      </c>
      <c r="AE92" s="6">
        <v>0</v>
      </c>
      <c r="AF92" s="6">
        <v>0</v>
      </c>
      <c r="AG92" s="6">
        <v>0</v>
      </c>
      <c r="AH92" s="7">
        <v>0</v>
      </c>
      <c r="AI92" s="8">
        <v>160</v>
      </c>
    </row>
    <row r="93" spans="1:35" x14ac:dyDescent="0.2">
      <c r="A93" s="2" t="s">
        <v>407</v>
      </c>
      <c r="B93" s="3" t="s">
        <v>52</v>
      </c>
      <c r="C93" s="5">
        <v>15</v>
      </c>
      <c r="D93" s="6">
        <v>0</v>
      </c>
      <c r="E93" s="6">
        <v>55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65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  <c r="V93" s="6">
        <v>0</v>
      </c>
      <c r="W93" s="6">
        <v>0</v>
      </c>
      <c r="X93" s="6">
        <v>0</v>
      </c>
      <c r="Y93" s="6">
        <v>0</v>
      </c>
      <c r="Z93" s="6">
        <v>0</v>
      </c>
      <c r="AA93" s="6">
        <v>0</v>
      </c>
      <c r="AB93" s="6">
        <v>0</v>
      </c>
      <c r="AC93" s="6">
        <v>0</v>
      </c>
      <c r="AD93" s="6">
        <v>0</v>
      </c>
      <c r="AE93" s="6">
        <v>0</v>
      </c>
      <c r="AF93" s="6">
        <v>5</v>
      </c>
      <c r="AG93" s="6">
        <v>0</v>
      </c>
      <c r="AH93" s="7">
        <v>0</v>
      </c>
      <c r="AI93" s="8">
        <v>140</v>
      </c>
    </row>
    <row r="94" spans="1:35" x14ac:dyDescent="0.2">
      <c r="A94" s="2" t="s">
        <v>408</v>
      </c>
      <c r="B94" s="3" t="s">
        <v>409</v>
      </c>
      <c r="C94" s="5">
        <v>0</v>
      </c>
      <c r="D94" s="6">
        <v>0</v>
      </c>
      <c r="E94" s="6">
        <v>15</v>
      </c>
      <c r="F94" s="6">
        <v>0</v>
      </c>
      <c r="G94" s="6">
        <v>0</v>
      </c>
      <c r="H94" s="6">
        <v>0</v>
      </c>
      <c r="I94" s="6">
        <v>0</v>
      </c>
      <c r="J94" s="6">
        <v>105</v>
      </c>
      <c r="K94" s="6">
        <v>0</v>
      </c>
      <c r="L94" s="6">
        <v>0</v>
      </c>
      <c r="M94" s="6">
        <v>5</v>
      </c>
      <c r="N94" s="6">
        <v>0</v>
      </c>
      <c r="O94" s="6">
        <v>0</v>
      </c>
      <c r="P94" s="6">
        <v>5</v>
      </c>
      <c r="Q94" s="6">
        <v>0</v>
      </c>
      <c r="R94" s="6">
        <v>5</v>
      </c>
      <c r="S94" s="6">
        <v>0</v>
      </c>
      <c r="T94" s="6">
        <v>0</v>
      </c>
      <c r="U94" s="6">
        <v>0</v>
      </c>
      <c r="V94" s="6">
        <v>0</v>
      </c>
      <c r="W94" s="6">
        <v>0</v>
      </c>
      <c r="X94" s="6">
        <v>0</v>
      </c>
      <c r="Y94" s="6">
        <v>0</v>
      </c>
      <c r="Z94" s="6">
        <v>0</v>
      </c>
      <c r="AA94" s="6">
        <v>0</v>
      </c>
      <c r="AB94" s="6">
        <v>0</v>
      </c>
      <c r="AC94" s="6">
        <v>0</v>
      </c>
      <c r="AD94" s="6">
        <v>0</v>
      </c>
      <c r="AE94" s="6">
        <v>0</v>
      </c>
      <c r="AF94" s="6">
        <v>0</v>
      </c>
      <c r="AG94" s="6">
        <v>0</v>
      </c>
      <c r="AH94" s="7">
        <v>0</v>
      </c>
      <c r="AI94" s="8">
        <v>135</v>
      </c>
    </row>
    <row r="95" spans="1:35" x14ac:dyDescent="0.2">
      <c r="A95" s="2" t="s">
        <v>410</v>
      </c>
      <c r="B95" s="3" t="s">
        <v>411</v>
      </c>
      <c r="C95" s="5">
        <v>20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5</v>
      </c>
      <c r="J95" s="6">
        <v>5</v>
      </c>
      <c r="K95" s="6">
        <v>0</v>
      </c>
      <c r="L95" s="6">
        <v>0</v>
      </c>
      <c r="M95" s="6">
        <v>10</v>
      </c>
      <c r="N95" s="6">
        <v>0</v>
      </c>
      <c r="O95" s="6">
        <v>0</v>
      </c>
      <c r="P95" s="6">
        <v>0</v>
      </c>
      <c r="Q95" s="6">
        <v>5</v>
      </c>
      <c r="R95" s="6">
        <v>0</v>
      </c>
      <c r="S95" s="6">
        <v>0</v>
      </c>
      <c r="T95" s="6">
        <v>0</v>
      </c>
      <c r="U95" s="6">
        <v>0</v>
      </c>
      <c r="V95" s="6">
        <v>0</v>
      </c>
      <c r="W95" s="6">
        <v>0</v>
      </c>
      <c r="X95" s="6">
        <v>0</v>
      </c>
      <c r="Y95" s="6">
        <v>15</v>
      </c>
      <c r="Z95" s="6">
        <v>0</v>
      </c>
      <c r="AA95" s="6">
        <v>0</v>
      </c>
      <c r="AB95" s="6">
        <v>0</v>
      </c>
      <c r="AC95" s="6">
        <v>55</v>
      </c>
      <c r="AD95" s="6">
        <v>0</v>
      </c>
      <c r="AE95" s="6">
        <v>0</v>
      </c>
      <c r="AF95" s="6">
        <v>10</v>
      </c>
      <c r="AG95" s="6">
        <v>10</v>
      </c>
      <c r="AH95" s="7">
        <v>0</v>
      </c>
      <c r="AI95" s="8">
        <v>135</v>
      </c>
    </row>
    <row r="96" spans="1:35" x14ac:dyDescent="0.2">
      <c r="A96" s="2" t="s">
        <v>412</v>
      </c>
      <c r="B96" s="3" t="s">
        <v>97</v>
      </c>
      <c r="C96" s="5">
        <v>10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100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6">
        <v>0</v>
      </c>
      <c r="AE96" s="6">
        <v>0</v>
      </c>
      <c r="AF96" s="6">
        <v>0</v>
      </c>
      <c r="AG96" s="6">
        <v>0</v>
      </c>
      <c r="AH96" s="7">
        <v>0</v>
      </c>
      <c r="AI96" s="8">
        <v>110</v>
      </c>
    </row>
    <row r="97" spans="1:35" x14ac:dyDescent="0.2">
      <c r="A97" s="2" t="s">
        <v>413</v>
      </c>
      <c r="B97" s="3" t="s">
        <v>150</v>
      </c>
      <c r="C97" s="5">
        <v>40</v>
      </c>
      <c r="D97" s="6">
        <v>0</v>
      </c>
      <c r="E97" s="6">
        <v>0</v>
      </c>
      <c r="F97" s="6">
        <v>0</v>
      </c>
      <c r="G97" s="6">
        <v>0</v>
      </c>
      <c r="H97" s="6">
        <v>0</v>
      </c>
      <c r="I97" s="6">
        <v>0</v>
      </c>
      <c r="J97" s="6">
        <v>0</v>
      </c>
      <c r="K97" s="6">
        <v>0</v>
      </c>
      <c r="L97" s="6">
        <v>0</v>
      </c>
      <c r="M97" s="6">
        <v>35</v>
      </c>
      <c r="N97" s="6">
        <v>5</v>
      </c>
      <c r="O97" s="6">
        <v>0</v>
      </c>
      <c r="P97" s="6">
        <v>0</v>
      </c>
      <c r="Q97" s="6">
        <v>0</v>
      </c>
      <c r="R97" s="6">
        <v>0</v>
      </c>
      <c r="S97" s="6">
        <v>0</v>
      </c>
      <c r="T97" s="6">
        <v>0</v>
      </c>
      <c r="U97" s="6">
        <v>0</v>
      </c>
      <c r="V97" s="6">
        <v>0</v>
      </c>
      <c r="W97" s="6">
        <v>0</v>
      </c>
      <c r="X97" s="6">
        <v>0</v>
      </c>
      <c r="Y97" s="6">
        <v>5</v>
      </c>
      <c r="Z97" s="6">
        <v>0</v>
      </c>
      <c r="AA97" s="6">
        <v>0</v>
      </c>
      <c r="AB97" s="6">
        <v>0</v>
      </c>
      <c r="AC97" s="6">
        <v>15</v>
      </c>
      <c r="AD97" s="6">
        <v>0</v>
      </c>
      <c r="AE97" s="6">
        <v>0</v>
      </c>
      <c r="AF97" s="6">
        <v>0</v>
      </c>
      <c r="AG97" s="6">
        <v>5</v>
      </c>
      <c r="AH97" s="7">
        <v>0</v>
      </c>
      <c r="AI97" s="8">
        <v>105</v>
      </c>
    </row>
    <row r="98" spans="1:35" x14ac:dyDescent="0.2">
      <c r="A98" s="2" t="s">
        <v>414</v>
      </c>
      <c r="B98" s="3" t="s">
        <v>415</v>
      </c>
      <c r="C98" s="5">
        <v>0</v>
      </c>
      <c r="D98" s="6">
        <v>0</v>
      </c>
      <c r="E98" s="6">
        <v>0</v>
      </c>
      <c r="F98" s="6">
        <v>0</v>
      </c>
      <c r="G98" s="6">
        <v>0</v>
      </c>
      <c r="H98" s="6">
        <v>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P98" s="6">
        <v>60</v>
      </c>
      <c r="Q98" s="6">
        <v>0</v>
      </c>
      <c r="R98" s="6">
        <v>0</v>
      </c>
      <c r="S98" s="6">
        <v>0</v>
      </c>
      <c r="T98" s="6">
        <v>0</v>
      </c>
      <c r="U98" s="6">
        <v>0</v>
      </c>
      <c r="V98" s="6">
        <v>0</v>
      </c>
      <c r="W98" s="6">
        <v>0</v>
      </c>
      <c r="X98" s="6">
        <v>0</v>
      </c>
      <c r="Y98" s="6">
        <v>0</v>
      </c>
      <c r="Z98" s="6">
        <v>0</v>
      </c>
      <c r="AA98" s="6">
        <v>0</v>
      </c>
      <c r="AB98" s="6">
        <v>0</v>
      </c>
      <c r="AC98" s="6">
        <v>40</v>
      </c>
      <c r="AD98" s="6">
        <v>0</v>
      </c>
      <c r="AE98" s="6">
        <v>0</v>
      </c>
      <c r="AF98" s="6">
        <v>0</v>
      </c>
      <c r="AG98" s="6">
        <v>0</v>
      </c>
      <c r="AH98" s="7">
        <v>0</v>
      </c>
      <c r="AI98" s="8">
        <v>100</v>
      </c>
    </row>
    <row r="99" spans="1:35" x14ac:dyDescent="0.2">
      <c r="A99" s="2" t="s">
        <v>416</v>
      </c>
      <c r="B99" s="3" t="s">
        <v>417</v>
      </c>
      <c r="C99" s="5">
        <v>25</v>
      </c>
      <c r="D99" s="6">
        <v>0</v>
      </c>
      <c r="E99" s="6">
        <v>0</v>
      </c>
      <c r="F99" s="6">
        <v>0</v>
      </c>
      <c r="G99" s="6">
        <v>0</v>
      </c>
      <c r="H99" s="6">
        <v>0</v>
      </c>
      <c r="I99" s="6">
        <v>0</v>
      </c>
      <c r="J99" s="6">
        <v>0</v>
      </c>
      <c r="K99" s="6">
        <v>0</v>
      </c>
      <c r="L99" s="6">
        <v>0</v>
      </c>
      <c r="M99" s="6">
        <v>5</v>
      </c>
      <c r="N99" s="6">
        <v>0</v>
      </c>
      <c r="O99" s="6">
        <v>0</v>
      </c>
      <c r="P99" s="6">
        <v>0</v>
      </c>
      <c r="Q99" s="6">
        <v>0</v>
      </c>
      <c r="R99" s="6">
        <v>0</v>
      </c>
      <c r="S99" s="6">
        <v>0</v>
      </c>
      <c r="T99" s="6">
        <v>0</v>
      </c>
      <c r="U99" s="6">
        <v>0</v>
      </c>
      <c r="V99" s="6">
        <v>0</v>
      </c>
      <c r="W99" s="6">
        <v>0</v>
      </c>
      <c r="X99" s="6">
        <v>0</v>
      </c>
      <c r="Y99" s="6">
        <v>5</v>
      </c>
      <c r="Z99" s="6">
        <v>0</v>
      </c>
      <c r="AA99" s="6">
        <v>0</v>
      </c>
      <c r="AB99" s="6">
        <v>0</v>
      </c>
      <c r="AC99" s="6">
        <v>60</v>
      </c>
      <c r="AD99" s="6">
        <v>0</v>
      </c>
      <c r="AE99" s="6">
        <v>0</v>
      </c>
      <c r="AF99" s="6">
        <v>0</v>
      </c>
      <c r="AG99" s="6">
        <v>5</v>
      </c>
      <c r="AH99" s="7">
        <v>0</v>
      </c>
      <c r="AI99" s="8">
        <v>100</v>
      </c>
    </row>
    <row r="100" spans="1:35" x14ac:dyDescent="0.2">
      <c r="A100" s="2" t="s">
        <v>418</v>
      </c>
      <c r="B100" s="3" t="s">
        <v>28</v>
      </c>
      <c r="C100" s="5">
        <v>0</v>
      </c>
      <c r="D100" s="6">
        <v>0</v>
      </c>
      <c r="E100" s="6">
        <v>0</v>
      </c>
      <c r="F100" s="6">
        <v>0</v>
      </c>
      <c r="G100" s="6">
        <v>0</v>
      </c>
      <c r="H100" s="6">
        <v>0</v>
      </c>
      <c r="I100" s="6">
        <v>0</v>
      </c>
      <c r="J100" s="6">
        <v>30</v>
      </c>
      <c r="K100" s="6">
        <v>0</v>
      </c>
      <c r="L100" s="6">
        <v>0</v>
      </c>
      <c r="M100" s="6">
        <v>5</v>
      </c>
      <c r="N100" s="6">
        <v>0</v>
      </c>
      <c r="O100" s="6">
        <v>0</v>
      </c>
      <c r="P100" s="6">
        <v>5</v>
      </c>
      <c r="Q100" s="6">
        <v>0</v>
      </c>
      <c r="R100" s="6">
        <v>5</v>
      </c>
      <c r="S100" s="6">
        <v>0</v>
      </c>
      <c r="T100" s="6">
        <v>0</v>
      </c>
      <c r="U100" s="6">
        <v>0</v>
      </c>
      <c r="V100" s="6">
        <v>0</v>
      </c>
      <c r="W100" s="6">
        <v>0</v>
      </c>
      <c r="X100" s="6">
        <v>0</v>
      </c>
      <c r="Y100" s="6">
        <v>0</v>
      </c>
      <c r="Z100" s="6">
        <v>0</v>
      </c>
      <c r="AA100" s="6">
        <v>0</v>
      </c>
      <c r="AB100" s="6">
        <v>0</v>
      </c>
      <c r="AC100" s="6">
        <v>10</v>
      </c>
      <c r="AD100" s="6">
        <v>0</v>
      </c>
      <c r="AE100" s="6">
        <v>0</v>
      </c>
      <c r="AF100" s="6">
        <v>35</v>
      </c>
      <c r="AG100" s="6">
        <v>0</v>
      </c>
      <c r="AH100" s="7">
        <v>0</v>
      </c>
      <c r="AI100" s="8">
        <v>90</v>
      </c>
    </row>
    <row r="101" spans="1:35" x14ac:dyDescent="0.2">
      <c r="A101" s="2" t="s">
        <v>419</v>
      </c>
      <c r="B101" s="3" t="s">
        <v>111</v>
      </c>
      <c r="C101" s="5">
        <v>5</v>
      </c>
      <c r="D101" s="6">
        <v>0</v>
      </c>
      <c r="E101" s="6">
        <v>5</v>
      </c>
      <c r="F101" s="6">
        <v>0</v>
      </c>
      <c r="G101" s="6">
        <v>0</v>
      </c>
      <c r="H101" s="6">
        <v>0</v>
      </c>
      <c r="I101" s="6">
        <v>0</v>
      </c>
      <c r="J101" s="6">
        <v>45</v>
      </c>
      <c r="K101" s="6">
        <v>0</v>
      </c>
      <c r="L101" s="6">
        <v>0</v>
      </c>
      <c r="M101" s="6">
        <v>5</v>
      </c>
      <c r="N101" s="6">
        <v>0</v>
      </c>
      <c r="O101" s="6">
        <v>0</v>
      </c>
      <c r="P101" s="6">
        <v>5</v>
      </c>
      <c r="Q101" s="6">
        <v>0</v>
      </c>
      <c r="R101" s="6">
        <v>5</v>
      </c>
      <c r="S101" s="6">
        <v>0</v>
      </c>
      <c r="T101" s="6">
        <v>0</v>
      </c>
      <c r="U101" s="6">
        <v>0</v>
      </c>
      <c r="V101" s="6">
        <v>0</v>
      </c>
      <c r="W101" s="6">
        <v>0</v>
      </c>
      <c r="X101" s="6">
        <v>0</v>
      </c>
      <c r="Y101" s="6">
        <v>0</v>
      </c>
      <c r="Z101" s="6">
        <v>0</v>
      </c>
      <c r="AA101" s="6">
        <v>0</v>
      </c>
      <c r="AB101" s="6">
        <v>0</v>
      </c>
      <c r="AC101" s="6">
        <v>5</v>
      </c>
      <c r="AD101" s="6">
        <v>0</v>
      </c>
      <c r="AE101" s="6">
        <v>0</v>
      </c>
      <c r="AF101" s="6">
        <v>10</v>
      </c>
      <c r="AG101" s="6">
        <v>0</v>
      </c>
      <c r="AH101" s="7">
        <v>0</v>
      </c>
      <c r="AI101" s="8">
        <v>85</v>
      </c>
    </row>
    <row r="102" spans="1:35" x14ac:dyDescent="0.2">
      <c r="A102" s="2" t="s">
        <v>420</v>
      </c>
      <c r="B102" s="3" t="s">
        <v>421</v>
      </c>
      <c r="C102" s="5">
        <v>50</v>
      </c>
      <c r="D102" s="6">
        <v>0</v>
      </c>
      <c r="E102" s="6">
        <v>0</v>
      </c>
      <c r="F102" s="6">
        <v>0</v>
      </c>
      <c r="G102" s="6">
        <v>0</v>
      </c>
      <c r="H102" s="6">
        <v>0</v>
      </c>
      <c r="I102" s="6">
        <v>0</v>
      </c>
      <c r="J102" s="6">
        <v>0</v>
      </c>
      <c r="K102" s="6">
        <v>0</v>
      </c>
      <c r="L102" s="6">
        <v>0</v>
      </c>
      <c r="M102" s="6">
        <v>5</v>
      </c>
      <c r="N102" s="6">
        <v>0</v>
      </c>
      <c r="O102" s="6">
        <v>0</v>
      </c>
      <c r="P102" s="6">
        <v>0</v>
      </c>
      <c r="Q102" s="6">
        <v>0</v>
      </c>
      <c r="R102" s="6">
        <v>0</v>
      </c>
      <c r="S102" s="6">
        <v>0</v>
      </c>
      <c r="T102" s="6">
        <v>0</v>
      </c>
      <c r="U102" s="6">
        <v>0</v>
      </c>
      <c r="V102" s="6">
        <v>0</v>
      </c>
      <c r="W102" s="6">
        <v>0</v>
      </c>
      <c r="X102" s="6">
        <v>0</v>
      </c>
      <c r="Y102" s="6">
        <v>10</v>
      </c>
      <c r="Z102" s="6">
        <v>10</v>
      </c>
      <c r="AA102" s="6">
        <v>0</v>
      </c>
      <c r="AB102" s="6">
        <v>0</v>
      </c>
      <c r="AC102" s="6">
        <v>5</v>
      </c>
      <c r="AD102" s="6">
        <v>0</v>
      </c>
      <c r="AE102" s="6">
        <v>0</v>
      </c>
      <c r="AF102" s="6">
        <v>0</v>
      </c>
      <c r="AG102" s="6">
        <v>0</v>
      </c>
      <c r="AH102" s="7">
        <v>0</v>
      </c>
      <c r="AI102" s="8">
        <v>80</v>
      </c>
    </row>
    <row r="103" spans="1:35" x14ac:dyDescent="0.2">
      <c r="A103" s="2" t="s">
        <v>422</v>
      </c>
      <c r="B103" s="3" t="s">
        <v>423</v>
      </c>
      <c r="C103" s="5">
        <v>0</v>
      </c>
      <c r="D103" s="6">
        <v>0</v>
      </c>
      <c r="E103" s="6">
        <v>0</v>
      </c>
      <c r="F103" s="6">
        <v>0</v>
      </c>
      <c r="G103" s="6">
        <v>0</v>
      </c>
      <c r="H103" s="6">
        <v>0</v>
      </c>
      <c r="I103" s="6">
        <v>0</v>
      </c>
      <c r="J103" s="6">
        <v>30</v>
      </c>
      <c r="K103" s="6">
        <v>0</v>
      </c>
      <c r="L103" s="6">
        <v>0</v>
      </c>
      <c r="M103" s="6">
        <v>5</v>
      </c>
      <c r="N103" s="6">
        <v>0</v>
      </c>
      <c r="O103" s="6">
        <v>0</v>
      </c>
      <c r="P103" s="6">
        <v>0</v>
      </c>
      <c r="Q103" s="6">
        <v>0</v>
      </c>
      <c r="R103" s="6">
        <v>0</v>
      </c>
      <c r="S103" s="6">
        <v>0</v>
      </c>
      <c r="T103" s="6">
        <v>0</v>
      </c>
      <c r="U103" s="6">
        <v>0</v>
      </c>
      <c r="V103" s="6">
        <v>0</v>
      </c>
      <c r="W103" s="6">
        <v>0</v>
      </c>
      <c r="X103" s="6">
        <v>0</v>
      </c>
      <c r="Y103" s="6">
        <v>0</v>
      </c>
      <c r="Z103" s="6">
        <v>0</v>
      </c>
      <c r="AA103" s="6">
        <v>0</v>
      </c>
      <c r="AB103" s="6">
        <v>0</v>
      </c>
      <c r="AC103" s="6">
        <v>5</v>
      </c>
      <c r="AD103" s="6">
        <v>0</v>
      </c>
      <c r="AE103" s="6">
        <v>0</v>
      </c>
      <c r="AF103" s="6">
        <v>35</v>
      </c>
      <c r="AG103" s="6">
        <v>0</v>
      </c>
      <c r="AH103" s="7">
        <v>0</v>
      </c>
      <c r="AI103" s="8">
        <v>75</v>
      </c>
    </row>
    <row r="104" spans="1:35" x14ac:dyDescent="0.2">
      <c r="A104" s="2" t="s">
        <v>424</v>
      </c>
      <c r="B104" s="3" t="s">
        <v>425</v>
      </c>
      <c r="C104" s="5">
        <v>0</v>
      </c>
      <c r="D104" s="6">
        <v>0</v>
      </c>
      <c r="E104" s="6">
        <v>0</v>
      </c>
      <c r="F104" s="6">
        <v>0</v>
      </c>
      <c r="G104" s="6">
        <v>0</v>
      </c>
      <c r="H104" s="6">
        <v>0</v>
      </c>
      <c r="I104" s="6">
        <v>0</v>
      </c>
      <c r="J104" s="6">
        <v>40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P104" s="6">
        <v>0</v>
      </c>
      <c r="Q104" s="6">
        <v>0</v>
      </c>
      <c r="R104" s="6">
        <v>5</v>
      </c>
      <c r="S104" s="6">
        <v>0</v>
      </c>
      <c r="T104" s="6">
        <v>0</v>
      </c>
      <c r="U104" s="6">
        <v>0</v>
      </c>
      <c r="V104" s="6">
        <v>0</v>
      </c>
      <c r="W104" s="6">
        <v>0</v>
      </c>
      <c r="X104" s="6">
        <v>0</v>
      </c>
      <c r="Y104" s="6">
        <v>5</v>
      </c>
      <c r="Z104" s="6">
        <v>0</v>
      </c>
      <c r="AA104" s="6">
        <v>0</v>
      </c>
      <c r="AB104" s="6">
        <v>0</v>
      </c>
      <c r="AC104" s="6">
        <v>5</v>
      </c>
      <c r="AD104" s="6">
        <v>0</v>
      </c>
      <c r="AE104" s="6">
        <v>0</v>
      </c>
      <c r="AF104" s="6">
        <v>15</v>
      </c>
      <c r="AG104" s="6">
        <v>0</v>
      </c>
      <c r="AH104" s="7">
        <v>0</v>
      </c>
      <c r="AI104" s="8">
        <v>70</v>
      </c>
    </row>
    <row r="105" spans="1:35" x14ac:dyDescent="0.2">
      <c r="A105" s="2" t="s">
        <v>426</v>
      </c>
      <c r="B105" s="3" t="s">
        <v>107</v>
      </c>
      <c r="C105" s="5">
        <v>0</v>
      </c>
      <c r="D105" s="6">
        <v>0</v>
      </c>
      <c r="E105" s="6">
        <v>0</v>
      </c>
      <c r="F105" s="6">
        <v>0</v>
      </c>
      <c r="G105" s="6">
        <v>0</v>
      </c>
      <c r="H105" s="6">
        <v>0</v>
      </c>
      <c r="I105" s="6">
        <v>0</v>
      </c>
      <c r="J105" s="6">
        <v>0</v>
      </c>
      <c r="K105" s="6">
        <v>0</v>
      </c>
      <c r="L105" s="6">
        <v>0</v>
      </c>
      <c r="M105" s="6">
        <v>5</v>
      </c>
      <c r="N105" s="6">
        <v>0</v>
      </c>
      <c r="O105" s="6">
        <v>0</v>
      </c>
      <c r="P105" s="6">
        <v>15</v>
      </c>
      <c r="Q105" s="6">
        <v>0</v>
      </c>
      <c r="R105" s="6">
        <v>5</v>
      </c>
      <c r="S105" s="6">
        <v>0</v>
      </c>
      <c r="T105" s="6">
        <v>0</v>
      </c>
      <c r="U105" s="6">
        <v>0</v>
      </c>
      <c r="V105" s="6">
        <v>0</v>
      </c>
      <c r="W105" s="6">
        <v>0</v>
      </c>
      <c r="X105" s="6">
        <v>0</v>
      </c>
      <c r="Y105" s="6">
        <v>0</v>
      </c>
      <c r="Z105" s="6">
        <v>0</v>
      </c>
      <c r="AA105" s="6">
        <v>0</v>
      </c>
      <c r="AB105" s="6">
        <v>0</v>
      </c>
      <c r="AC105" s="6">
        <v>40</v>
      </c>
      <c r="AD105" s="6">
        <v>0</v>
      </c>
      <c r="AE105" s="6">
        <v>0</v>
      </c>
      <c r="AF105" s="6">
        <v>0</v>
      </c>
      <c r="AG105" s="6">
        <v>0</v>
      </c>
      <c r="AH105" s="7">
        <v>0</v>
      </c>
      <c r="AI105" s="8">
        <v>65</v>
      </c>
    </row>
    <row r="106" spans="1:35" x14ac:dyDescent="0.2">
      <c r="A106" s="2" t="s">
        <v>427</v>
      </c>
      <c r="B106" s="3" t="s">
        <v>428</v>
      </c>
      <c r="C106" s="5">
        <v>0</v>
      </c>
      <c r="D106" s="6">
        <v>0</v>
      </c>
      <c r="E106" s="6">
        <v>0</v>
      </c>
      <c r="F106" s="6">
        <v>0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P106" s="6">
        <v>0</v>
      </c>
      <c r="Q106" s="6">
        <v>0</v>
      </c>
      <c r="R106" s="6">
        <v>0</v>
      </c>
      <c r="S106" s="6">
        <v>0</v>
      </c>
      <c r="T106" s="6">
        <v>0</v>
      </c>
      <c r="U106" s="6">
        <v>0</v>
      </c>
      <c r="V106" s="6">
        <v>0</v>
      </c>
      <c r="W106" s="6">
        <v>0</v>
      </c>
      <c r="X106" s="6">
        <v>0</v>
      </c>
      <c r="Y106" s="6">
        <v>20</v>
      </c>
      <c r="Z106" s="6">
        <v>0</v>
      </c>
      <c r="AA106" s="6">
        <v>0</v>
      </c>
      <c r="AB106" s="6">
        <v>0</v>
      </c>
      <c r="AC106" s="6">
        <v>40</v>
      </c>
      <c r="AD106" s="6">
        <v>0</v>
      </c>
      <c r="AE106" s="6">
        <v>0</v>
      </c>
      <c r="AF106" s="6">
        <v>0</v>
      </c>
      <c r="AG106" s="6">
        <v>0</v>
      </c>
      <c r="AH106" s="7">
        <v>0</v>
      </c>
      <c r="AI106" s="8">
        <v>60</v>
      </c>
    </row>
    <row r="107" spans="1:35" x14ac:dyDescent="0.2">
      <c r="A107" s="2" t="s">
        <v>429</v>
      </c>
      <c r="B107" s="3" t="s">
        <v>19</v>
      </c>
      <c r="C107" s="5">
        <v>0</v>
      </c>
      <c r="D107" s="6">
        <v>0</v>
      </c>
      <c r="E107" s="6">
        <v>0</v>
      </c>
      <c r="F107" s="6">
        <v>0</v>
      </c>
      <c r="G107" s="6">
        <v>0</v>
      </c>
      <c r="H107" s="6">
        <v>0</v>
      </c>
      <c r="I107" s="6">
        <v>0</v>
      </c>
      <c r="J107" s="6">
        <v>45</v>
      </c>
      <c r="K107" s="6">
        <v>0</v>
      </c>
      <c r="L107" s="6">
        <v>0</v>
      </c>
      <c r="M107" s="6">
        <v>5</v>
      </c>
      <c r="N107" s="6">
        <v>0</v>
      </c>
      <c r="O107" s="6">
        <v>0</v>
      </c>
      <c r="P107" s="6">
        <v>0</v>
      </c>
      <c r="Q107" s="6">
        <v>0</v>
      </c>
      <c r="R107" s="6">
        <v>0</v>
      </c>
      <c r="S107" s="6">
        <v>0</v>
      </c>
      <c r="T107" s="6">
        <v>0</v>
      </c>
      <c r="U107" s="6">
        <v>0</v>
      </c>
      <c r="V107" s="6">
        <v>0</v>
      </c>
      <c r="W107" s="6">
        <v>0</v>
      </c>
      <c r="X107" s="6">
        <v>0</v>
      </c>
      <c r="Y107" s="6">
        <v>0</v>
      </c>
      <c r="Z107" s="6">
        <v>0</v>
      </c>
      <c r="AA107" s="6">
        <v>0</v>
      </c>
      <c r="AB107" s="6">
        <v>0</v>
      </c>
      <c r="AC107" s="6">
        <v>0</v>
      </c>
      <c r="AD107" s="6">
        <v>0</v>
      </c>
      <c r="AE107" s="6">
        <v>0</v>
      </c>
      <c r="AF107" s="6">
        <v>5</v>
      </c>
      <c r="AG107" s="6">
        <v>0</v>
      </c>
      <c r="AH107" s="7">
        <v>0</v>
      </c>
      <c r="AI107" s="8">
        <v>55</v>
      </c>
    </row>
    <row r="108" spans="1:35" x14ac:dyDescent="0.2">
      <c r="A108" s="2" t="s">
        <v>430</v>
      </c>
      <c r="B108" s="3" t="s">
        <v>208</v>
      </c>
      <c r="C108" s="5">
        <v>5</v>
      </c>
      <c r="D108" s="6">
        <v>0</v>
      </c>
      <c r="E108" s="6">
        <v>0</v>
      </c>
      <c r="F108" s="6">
        <v>0</v>
      </c>
      <c r="G108" s="6">
        <v>0</v>
      </c>
      <c r="H108" s="6">
        <v>0</v>
      </c>
      <c r="I108" s="6">
        <v>0</v>
      </c>
      <c r="J108" s="6">
        <v>30</v>
      </c>
      <c r="K108" s="6">
        <v>0</v>
      </c>
      <c r="L108" s="6">
        <v>0</v>
      </c>
      <c r="M108" s="6">
        <v>15</v>
      </c>
      <c r="N108" s="6">
        <v>0</v>
      </c>
      <c r="O108" s="6">
        <v>0</v>
      </c>
      <c r="P108" s="6">
        <v>0</v>
      </c>
      <c r="Q108" s="6">
        <v>0</v>
      </c>
      <c r="R108" s="6">
        <v>0</v>
      </c>
      <c r="S108" s="6">
        <v>0</v>
      </c>
      <c r="T108" s="6">
        <v>0</v>
      </c>
      <c r="U108" s="6">
        <v>0</v>
      </c>
      <c r="V108" s="6">
        <v>0</v>
      </c>
      <c r="W108" s="6">
        <v>0</v>
      </c>
      <c r="X108" s="6">
        <v>0</v>
      </c>
      <c r="Y108" s="6">
        <v>0</v>
      </c>
      <c r="Z108" s="6">
        <v>0</v>
      </c>
      <c r="AA108" s="6">
        <v>0</v>
      </c>
      <c r="AB108" s="6">
        <v>0</v>
      </c>
      <c r="AC108" s="6">
        <v>0</v>
      </c>
      <c r="AD108" s="6">
        <v>0</v>
      </c>
      <c r="AE108" s="6">
        <v>0</v>
      </c>
      <c r="AF108" s="6">
        <v>0</v>
      </c>
      <c r="AG108" s="6">
        <v>5</v>
      </c>
      <c r="AH108" s="7">
        <v>0</v>
      </c>
      <c r="AI108" s="8">
        <v>55</v>
      </c>
    </row>
    <row r="109" spans="1:35" x14ac:dyDescent="0.2">
      <c r="A109" s="2" t="s">
        <v>431</v>
      </c>
      <c r="B109" s="3" t="s">
        <v>38</v>
      </c>
      <c r="C109" s="5">
        <v>15</v>
      </c>
      <c r="D109" s="6">
        <v>0</v>
      </c>
      <c r="E109" s="6">
        <v>0</v>
      </c>
      <c r="F109" s="6">
        <v>0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40</v>
      </c>
      <c r="N109" s="6">
        <v>0</v>
      </c>
      <c r="O109" s="6">
        <v>0</v>
      </c>
      <c r="P109" s="6">
        <v>0</v>
      </c>
      <c r="Q109" s="6">
        <v>0</v>
      </c>
      <c r="R109" s="6">
        <v>0</v>
      </c>
      <c r="S109" s="6">
        <v>0</v>
      </c>
      <c r="T109" s="6">
        <v>0</v>
      </c>
      <c r="U109" s="6">
        <v>0</v>
      </c>
      <c r="V109" s="6">
        <v>0</v>
      </c>
      <c r="W109" s="6">
        <v>0</v>
      </c>
      <c r="X109" s="6">
        <v>0</v>
      </c>
      <c r="Y109" s="6">
        <v>0</v>
      </c>
      <c r="Z109" s="6">
        <v>0</v>
      </c>
      <c r="AA109" s="6">
        <v>0</v>
      </c>
      <c r="AB109" s="6">
        <v>0</v>
      </c>
      <c r="AC109" s="6">
        <v>0</v>
      </c>
      <c r="AD109" s="6">
        <v>0</v>
      </c>
      <c r="AE109" s="6">
        <v>0</v>
      </c>
      <c r="AF109" s="6">
        <v>0</v>
      </c>
      <c r="AG109" s="6">
        <v>0</v>
      </c>
      <c r="AH109" s="7">
        <v>0</v>
      </c>
      <c r="AI109" s="8">
        <v>55</v>
      </c>
    </row>
    <row r="110" spans="1:35" x14ac:dyDescent="0.2">
      <c r="A110" s="2" t="s">
        <v>432</v>
      </c>
      <c r="B110" s="3" t="s">
        <v>433</v>
      </c>
      <c r="C110" s="5">
        <v>5</v>
      </c>
      <c r="D110" s="6">
        <v>0</v>
      </c>
      <c r="E110" s="6">
        <v>0</v>
      </c>
      <c r="F110" s="6">
        <v>0</v>
      </c>
      <c r="G110" s="6">
        <v>0</v>
      </c>
      <c r="H110" s="6">
        <v>0</v>
      </c>
      <c r="I110" s="6">
        <v>0</v>
      </c>
      <c r="J110" s="6">
        <v>0</v>
      </c>
      <c r="K110" s="6">
        <v>0</v>
      </c>
      <c r="L110" s="6">
        <v>0</v>
      </c>
      <c r="M110" s="6">
        <v>10</v>
      </c>
      <c r="N110" s="6">
        <v>0</v>
      </c>
      <c r="O110" s="6">
        <v>0</v>
      </c>
      <c r="P110" s="6">
        <v>0</v>
      </c>
      <c r="Q110" s="6">
        <v>0</v>
      </c>
      <c r="R110" s="6">
        <v>0</v>
      </c>
      <c r="S110" s="6">
        <v>0</v>
      </c>
      <c r="T110" s="6">
        <v>0</v>
      </c>
      <c r="U110" s="6">
        <v>0</v>
      </c>
      <c r="V110" s="6">
        <v>0</v>
      </c>
      <c r="W110" s="6">
        <v>0</v>
      </c>
      <c r="X110" s="6">
        <v>0</v>
      </c>
      <c r="Y110" s="6">
        <v>0</v>
      </c>
      <c r="Z110" s="6">
        <v>0</v>
      </c>
      <c r="AA110" s="6">
        <v>0</v>
      </c>
      <c r="AB110" s="6">
        <v>0</v>
      </c>
      <c r="AC110" s="6">
        <v>25</v>
      </c>
      <c r="AD110" s="6">
        <v>0</v>
      </c>
      <c r="AE110" s="6">
        <v>0</v>
      </c>
      <c r="AF110" s="6">
        <v>0</v>
      </c>
      <c r="AG110" s="6">
        <v>0</v>
      </c>
      <c r="AH110" s="7">
        <v>0</v>
      </c>
      <c r="AI110" s="8">
        <v>40</v>
      </c>
    </row>
    <row r="111" spans="1:35" x14ac:dyDescent="0.2">
      <c r="A111" s="2" t="s">
        <v>434</v>
      </c>
      <c r="B111" s="3" t="s">
        <v>435</v>
      </c>
      <c r="C111" s="5">
        <v>5</v>
      </c>
      <c r="D111" s="6">
        <v>0</v>
      </c>
      <c r="E111" s="6">
        <v>0</v>
      </c>
      <c r="F111" s="6">
        <v>0</v>
      </c>
      <c r="G111" s="6">
        <v>0</v>
      </c>
      <c r="H111" s="6">
        <v>0</v>
      </c>
      <c r="I111" s="6">
        <v>0</v>
      </c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0</v>
      </c>
      <c r="P111" s="6">
        <v>0</v>
      </c>
      <c r="Q111" s="6">
        <v>0</v>
      </c>
      <c r="R111" s="6">
        <v>0</v>
      </c>
      <c r="S111" s="6">
        <v>0</v>
      </c>
      <c r="T111" s="6">
        <v>0</v>
      </c>
      <c r="U111" s="6">
        <v>0</v>
      </c>
      <c r="V111" s="6">
        <v>0</v>
      </c>
      <c r="W111" s="6">
        <v>0</v>
      </c>
      <c r="X111" s="6">
        <v>0</v>
      </c>
      <c r="Y111" s="6">
        <v>0</v>
      </c>
      <c r="Z111" s="6">
        <v>0</v>
      </c>
      <c r="AA111" s="6">
        <v>0</v>
      </c>
      <c r="AB111" s="6">
        <v>0</v>
      </c>
      <c r="AC111" s="6">
        <v>30</v>
      </c>
      <c r="AD111" s="6">
        <v>0</v>
      </c>
      <c r="AE111" s="6">
        <v>0</v>
      </c>
      <c r="AF111" s="6">
        <v>5</v>
      </c>
      <c r="AG111" s="6">
        <v>0</v>
      </c>
      <c r="AH111" s="7">
        <v>0</v>
      </c>
      <c r="AI111" s="8">
        <v>40</v>
      </c>
    </row>
    <row r="112" spans="1:35" x14ac:dyDescent="0.2">
      <c r="A112" s="2" t="s">
        <v>436</v>
      </c>
      <c r="B112" s="3" t="s">
        <v>437</v>
      </c>
      <c r="C112" s="5">
        <v>0</v>
      </c>
      <c r="D112" s="6">
        <v>0</v>
      </c>
      <c r="E112" s="6">
        <v>0</v>
      </c>
      <c r="F112" s="6">
        <v>0</v>
      </c>
      <c r="G112" s="6">
        <v>0</v>
      </c>
      <c r="H112" s="6">
        <v>0</v>
      </c>
      <c r="I112" s="6">
        <v>0</v>
      </c>
      <c r="J112" s="6">
        <v>0</v>
      </c>
      <c r="K112" s="6">
        <v>0</v>
      </c>
      <c r="L112" s="6">
        <v>0</v>
      </c>
      <c r="M112" s="6">
        <v>0</v>
      </c>
      <c r="N112" s="6">
        <v>0</v>
      </c>
      <c r="O112" s="6">
        <v>0</v>
      </c>
      <c r="P112" s="6">
        <v>5</v>
      </c>
      <c r="Q112" s="6">
        <v>0</v>
      </c>
      <c r="R112" s="6">
        <v>0</v>
      </c>
      <c r="S112" s="6">
        <v>0</v>
      </c>
      <c r="T112" s="6">
        <v>0</v>
      </c>
      <c r="U112" s="6">
        <v>0</v>
      </c>
      <c r="V112" s="6">
        <v>0</v>
      </c>
      <c r="W112" s="6">
        <v>0</v>
      </c>
      <c r="X112" s="6">
        <v>0</v>
      </c>
      <c r="Y112" s="6">
        <v>0</v>
      </c>
      <c r="Z112" s="6">
        <v>0</v>
      </c>
      <c r="AA112" s="6">
        <v>0</v>
      </c>
      <c r="AB112" s="6">
        <v>0</v>
      </c>
      <c r="AC112" s="6">
        <v>25</v>
      </c>
      <c r="AD112" s="6">
        <v>0</v>
      </c>
      <c r="AE112" s="6">
        <v>0</v>
      </c>
      <c r="AF112" s="6">
        <v>0</v>
      </c>
      <c r="AG112" s="6">
        <v>0</v>
      </c>
      <c r="AH112" s="7">
        <v>0</v>
      </c>
      <c r="AI112" s="8">
        <v>30</v>
      </c>
    </row>
    <row r="113" spans="1:35" x14ac:dyDescent="0.2">
      <c r="A113" s="2" t="s">
        <v>438</v>
      </c>
      <c r="B113" s="3" t="s">
        <v>439</v>
      </c>
      <c r="C113" s="5">
        <v>5</v>
      </c>
      <c r="D113" s="6">
        <v>5</v>
      </c>
      <c r="E113" s="6">
        <v>0</v>
      </c>
      <c r="F113" s="6">
        <v>0</v>
      </c>
      <c r="G113" s="6">
        <v>0</v>
      </c>
      <c r="H113" s="6">
        <v>0</v>
      </c>
      <c r="I113" s="6">
        <v>0</v>
      </c>
      <c r="J113" s="6">
        <v>0</v>
      </c>
      <c r="K113" s="6">
        <v>0</v>
      </c>
      <c r="L113" s="6">
        <v>0</v>
      </c>
      <c r="M113" s="6">
        <v>0</v>
      </c>
      <c r="N113" s="6">
        <v>0</v>
      </c>
      <c r="O113" s="6">
        <v>0</v>
      </c>
      <c r="P113" s="6">
        <v>0</v>
      </c>
      <c r="Q113" s="6">
        <v>0</v>
      </c>
      <c r="R113" s="6">
        <v>0</v>
      </c>
      <c r="S113" s="6">
        <v>0</v>
      </c>
      <c r="T113" s="6">
        <v>0</v>
      </c>
      <c r="U113" s="6">
        <v>0</v>
      </c>
      <c r="V113" s="6">
        <v>0</v>
      </c>
      <c r="W113" s="6">
        <v>0</v>
      </c>
      <c r="X113" s="6">
        <v>0</v>
      </c>
      <c r="Y113" s="6">
        <v>0</v>
      </c>
      <c r="Z113" s="6">
        <v>0</v>
      </c>
      <c r="AA113" s="6">
        <v>0</v>
      </c>
      <c r="AB113" s="6">
        <v>0</v>
      </c>
      <c r="AC113" s="6">
        <v>0</v>
      </c>
      <c r="AD113" s="6">
        <v>0</v>
      </c>
      <c r="AE113" s="6">
        <v>0</v>
      </c>
      <c r="AF113" s="6">
        <v>10</v>
      </c>
      <c r="AG113" s="6">
        <v>0</v>
      </c>
      <c r="AH113" s="7">
        <v>0</v>
      </c>
      <c r="AI113" s="8">
        <v>20</v>
      </c>
    </row>
    <row r="114" spans="1:35" x14ac:dyDescent="0.2">
      <c r="A114" s="2" t="s">
        <v>440</v>
      </c>
      <c r="B114" s="3" t="s">
        <v>217</v>
      </c>
      <c r="C114" s="5">
        <v>0</v>
      </c>
      <c r="D114" s="6">
        <v>0</v>
      </c>
      <c r="E114" s="6">
        <v>0</v>
      </c>
      <c r="F114" s="6">
        <v>0</v>
      </c>
      <c r="G114" s="6">
        <v>0</v>
      </c>
      <c r="H114" s="6">
        <v>0</v>
      </c>
      <c r="I114" s="6">
        <v>0</v>
      </c>
      <c r="J114" s="6">
        <v>0</v>
      </c>
      <c r="K114" s="6">
        <v>0</v>
      </c>
      <c r="L114" s="6">
        <v>0</v>
      </c>
      <c r="M114" s="6">
        <v>10</v>
      </c>
      <c r="N114" s="6">
        <v>0</v>
      </c>
      <c r="O114" s="6">
        <v>0</v>
      </c>
      <c r="P114" s="6">
        <v>0</v>
      </c>
      <c r="Q114" s="6">
        <v>0</v>
      </c>
      <c r="R114" s="6">
        <v>0</v>
      </c>
      <c r="S114" s="6">
        <v>0</v>
      </c>
      <c r="T114" s="6">
        <v>0</v>
      </c>
      <c r="U114" s="6">
        <v>0</v>
      </c>
      <c r="V114" s="6">
        <v>0</v>
      </c>
      <c r="W114" s="6">
        <v>0</v>
      </c>
      <c r="X114" s="6">
        <v>0</v>
      </c>
      <c r="Y114" s="6">
        <v>0</v>
      </c>
      <c r="Z114" s="6">
        <v>0</v>
      </c>
      <c r="AA114" s="6">
        <v>0</v>
      </c>
      <c r="AB114" s="6">
        <v>0</v>
      </c>
      <c r="AC114" s="6">
        <v>10</v>
      </c>
      <c r="AD114" s="6">
        <v>0</v>
      </c>
      <c r="AE114" s="6">
        <v>0</v>
      </c>
      <c r="AF114" s="6">
        <v>0</v>
      </c>
      <c r="AG114" s="6">
        <v>0</v>
      </c>
      <c r="AH114" s="7">
        <v>0</v>
      </c>
      <c r="AI114" s="8">
        <v>20</v>
      </c>
    </row>
    <row r="115" spans="1:35" x14ac:dyDescent="0.2">
      <c r="A115" s="2" t="s">
        <v>441</v>
      </c>
      <c r="B115" s="3" t="s">
        <v>442</v>
      </c>
      <c r="C115" s="5">
        <v>0</v>
      </c>
      <c r="D115" s="6">
        <v>0</v>
      </c>
      <c r="E115" s="6">
        <v>0</v>
      </c>
      <c r="F115" s="6">
        <v>0</v>
      </c>
      <c r="G115" s="6">
        <v>0</v>
      </c>
      <c r="H115" s="6">
        <v>0</v>
      </c>
      <c r="I115" s="6">
        <v>0</v>
      </c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0</v>
      </c>
      <c r="P115" s="6">
        <v>0</v>
      </c>
      <c r="Q115" s="6">
        <v>5</v>
      </c>
      <c r="R115" s="6">
        <v>0</v>
      </c>
      <c r="S115" s="6">
        <v>0</v>
      </c>
      <c r="T115" s="6">
        <v>0</v>
      </c>
      <c r="U115" s="6">
        <v>0</v>
      </c>
      <c r="V115" s="6">
        <v>0</v>
      </c>
      <c r="W115" s="6">
        <v>0</v>
      </c>
      <c r="X115" s="6">
        <v>0</v>
      </c>
      <c r="Y115" s="6">
        <v>0</v>
      </c>
      <c r="Z115" s="6">
        <v>0</v>
      </c>
      <c r="AA115" s="6">
        <v>0</v>
      </c>
      <c r="AB115" s="6">
        <v>0</v>
      </c>
      <c r="AC115" s="6">
        <v>5</v>
      </c>
      <c r="AD115" s="6">
        <v>0</v>
      </c>
      <c r="AE115" s="6">
        <v>0</v>
      </c>
      <c r="AF115" s="6">
        <v>10</v>
      </c>
      <c r="AG115" s="6">
        <v>0</v>
      </c>
      <c r="AH115" s="7">
        <v>0</v>
      </c>
      <c r="AI115" s="8">
        <v>20</v>
      </c>
    </row>
    <row r="116" spans="1:35" x14ac:dyDescent="0.2">
      <c r="A116" s="2" t="s">
        <v>443</v>
      </c>
      <c r="B116" s="3" t="s">
        <v>444</v>
      </c>
      <c r="C116" s="5">
        <v>0</v>
      </c>
      <c r="D116" s="6">
        <v>0</v>
      </c>
      <c r="E116" s="6">
        <v>0</v>
      </c>
      <c r="F116" s="6">
        <v>0</v>
      </c>
      <c r="G116" s="6">
        <v>0</v>
      </c>
      <c r="H116" s="6">
        <v>0</v>
      </c>
      <c r="I116" s="6">
        <v>0</v>
      </c>
      <c r="J116" s="6">
        <v>0</v>
      </c>
      <c r="K116" s="6">
        <v>0</v>
      </c>
      <c r="L116" s="6">
        <v>0</v>
      </c>
      <c r="M116" s="6">
        <v>0</v>
      </c>
      <c r="N116" s="6">
        <v>0</v>
      </c>
      <c r="O116" s="6">
        <v>0</v>
      </c>
      <c r="P116" s="6">
        <v>0</v>
      </c>
      <c r="Q116" s="6">
        <v>0</v>
      </c>
      <c r="R116" s="6">
        <v>0</v>
      </c>
      <c r="S116" s="6">
        <v>0</v>
      </c>
      <c r="T116" s="6">
        <v>0</v>
      </c>
      <c r="U116" s="6">
        <v>0</v>
      </c>
      <c r="V116" s="6">
        <v>0</v>
      </c>
      <c r="W116" s="6">
        <v>0</v>
      </c>
      <c r="X116" s="6">
        <v>0</v>
      </c>
      <c r="Y116" s="6">
        <v>0</v>
      </c>
      <c r="Z116" s="6">
        <v>0</v>
      </c>
      <c r="AA116" s="6">
        <v>0</v>
      </c>
      <c r="AB116" s="6">
        <v>0</v>
      </c>
      <c r="AC116" s="6">
        <v>20</v>
      </c>
      <c r="AD116" s="6">
        <v>0</v>
      </c>
      <c r="AE116" s="6">
        <v>0</v>
      </c>
      <c r="AF116" s="6">
        <v>0</v>
      </c>
      <c r="AG116" s="6">
        <v>0</v>
      </c>
      <c r="AH116" s="7">
        <v>0</v>
      </c>
      <c r="AI116" s="8">
        <v>20</v>
      </c>
    </row>
    <row r="117" spans="1:35" x14ac:dyDescent="0.2">
      <c r="A117" s="2" t="s">
        <v>445</v>
      </c>
      <c r="B117" s="3" t="s">
        <v>54</v>
      </c>
      <c r="C117" s="5">
        <v>0</v>
      </c>
      <c r="D117" s="6">
        <v>0</v>
      </c>
      <c r="E117" s="6">
        <v>0</v>
      </c>
      <c r="F117" s="6">
        <v>0</v>
      </c>
      <c r="G117" s="6">
        <v>0</v>
      </c>
      <c r="H117" s="6">
        <v>0</v>
      </c>
      <c r="I117" s="6">
        <v>0</v>
      </c>
      <c r="J117" s="6">
        <v>0</v>
      </c>
      <c r="K117" s="6">
        <v>0</v>
      </c>
      <c r="L117" s="6">
        <v>0</v>
      </c>
      <c r="M117" s="6">
        <v>5</v>
      </c>
      <c r="N117" s="6">
        <v>0</v>
      </c>
      <c r="O117" s="6">
        <v>0</v>
      </c>
      <c r="P117" s="6">
        <v>0</v>
      </c>
      <c r="Q117" s="6">
        <v>0</v>
      </c>
      <c r="R117" s="6">
        <v>0</v>
      </c>
      <c r="S117" s="6">
        <v>0</v>
      </c>
      <c r="T117" s="6">
        <v>0</v>
      </c>
      <c r="U117" s="6">
        <v>0</v>
      </c>
      <c r="V117" s="6">
        <v>0</v>
      </c>
      <c r="W117" s="6">
        <v>0</v>
      </c>
      <c r="X117" s="6">
        <v>0</v>
      </c>
      <c r="Y117" s="6">
        <v>0</v>
      </c>
      <c r="Z117" s="6">
        <v>0</v>
      </c>
      <c r="AA117" s="6">
        <v>0</v>
      </c>
      <c r="AB117" s="6">
        <v>0</v>
      </c>
      <c r="AC117" s="6">
        <v>5</v>
      </c>
      <c r="AD117" s="6">
        <v>0</v>
      </c>
      <c r="AE117" s="6">
        <v>0</v>
      </c>
      <c r="AF117" s="6">
        <v>5</v>
      </c>
      <c r="AG117" s="6">
        <v>0</v>
      </c>
      <c r="AH117" s="7">
        <v>0</v>
      </c>
      <c r="AI117" s="8">
        <v>15</v>
      </c>
    </row>
    <row r="118" spans="1:35" x14ac:dyDescent="0.2">
      <c r="A118" s="2" t="s">
        <v>446</v>
      </c>
      <c r="B118" s="3" t="s">
        <v>447</v>
      </c>
      <c r="C118" s="5">
        <v>5</v>
      </c>
      <c r="D118" s="6">
        <v>0</v>
      </c>
      <c r="E118" s="6">
        <v>0</v>
      </c>
      <c r="F118" s="6">
        <v>0</v>
      </c>
      <c r="G118" s="6">
        <v>0</v>
      </c>
      <c r="H118" s="6">
        <v>0</v>
      </c>
      <c r="I118" s="6">
        <v>5</v>
      </c>
      <c r="J118" s="6">
        <v>0</v>
      </c>
      <c r="K118" s="6">
        <v>0</v>
      </c>
      <c r="L118" s="6">
        <v>0</v>
      </c>
      <c r="M118" s="6">
        <v>0</v>
      </c>
      <c r="N118" s="6">
        <v>0</v>
      </c>
      <c r="O118" s="6">
        <v>0</v>
      </c>
      <c r="P118" s="6">
        <v>0</v>
      </c>
      <c r="Q118" s="6">
        <v>0</v>
      </c>
      <c r="R118" s="6">
        <v>0</v>
      </c>
      <c r="S118" s="6">
        <v>0</v>
      </c>
      <c r="T118" s="6">
        <v>0</v>
      </c>
      <c r="U118" s="6">
        <v>0</v>
      </c>
      <c r="V118" s="6">
        <v>0</v>
      </c>
      <c r="W118" s="6">
        <v>0</v>
      </c>
      <c r="X118" s="6">
        <v>0</v>
      </c>
      <c r="Y118" s="6">
        <v>0</v>
      </c>
      <c r="Z118" s="6">
        <v>0</v>
      </c>
      <c r="AA118" s="6">
        <v>0</v>
      </c>
      <c r="AB118" s="6">
        <v>0</v>
      </c>
      <c r="AC118" s="6">
        <v>5</v>
      </c>
      <c r="AD118" s="6">
        <v>0</v>
      </c>
      <c r="AE118" s="6">
        <v>0</v>
      </c>
      <c r="AF118" s="6">
        <v>0</v>
      </c>
      <c r="AG118" s="6">
        <v>0</v>
      </c>
      <c r="AH118" s="7">
        <v>0</v>
      </c>
      <c r="AI118" s="8">
        <v>15</v>
      </c>
    </row>
    <row r="119" spans="1:35" x14ac:dyDescent="0.2">
      <c r="A119" s="2" t="s">
        <v>448</v>
      </c>
      <c r="B119" s="3" t="s">
        <v>449</v>
      </c>
      <c r="C119" s="5">
        <v>5</v>
      </c>
      <c r="D119" s="6">
        <v>0</v>
      </c>
      <c r="E119" s="6">
        <v>0</v>
      </c>
      <c r="F119" s="6">
        <v>0</v>
      </c>
      <c r="G119" s="6">
        <v>0</v>
      </c>
      <c r="H119" s="6">
        <v>0</v>
      </c>
      <c r="I119" s="6">
        <v>0</v>
      </c>
      <c r="J119" s="6">
        <v>0</v>
      </c>
      <c r="K119" s="6">
        <v>0</v>
      </c>
      <c r="L119" s="6">
        <v>0</v>
      </c>
      <c r="M119" s="6">
        <v>0</v>
      </c>
      <c r="N119" s="6">
        <v>0</v>
      </c>
      <c r="O119" s="6">
        <v>0</v>
      </c>
      <c r="P119" s="6">
        <v>0</v>
      </c>
      <c r="Q119" s="6">
        <v>0</v>
      </c>
      <c r="R119" s="6">
        <v>0</v>
      </c>
      <c r="S119" s="6">
        <v>0</v>
      </c>
      <c r="T119" s="6">
        <v>0</v>
      </c>
      <c r="U119" s="6">
        <v>0</v>
      </c>
      <c r="V119" s="6">
        <v>0</v>
      </c>
      <c r="W119" s="6">
        <v>0</v>
      </c>
      <c r="X119" s="6">
        <v>0</v>
      </c>
      <c r="Y119" s="6">
        <v>0</v>
      </c>
      <c r="Z119" s="6">
        <v>0</v>
      </c>
      <c r="AA119" s="6">
        <v>0</v>
      </c>
      <c r="AB119" s="6">
        <v>0</v>
      </c>
      <c r="AC119" s="6">
        <v>0</v>
      </c>
      <c r="AD119" s="6">
        <v>0</v>
      </c>
      <c r="AE119" s="6">
        <v>0</v>
      </c>
      <c r="AF119" s="6">
        <v>5</v>
      </c>
      <c r="AG119" s="6">
        <v>0</v>
      </c>
      <c r="AH119" s="7">
        <v>0</v>
      </c>
      <c r="AI119" s="8">
        <v>10</v>
      </c>
    </row>
    <row r="120" spans="1:35" x14ac:dyDescent="0.2">
      <c r="A120" s="2" t="s">
        <v>450</v>
      </c>
      <c r="B120" s="3" t="s">
        <v>451</v>
      </c>
      <c r="C120" s="5">
        <v>0</v>
      </c>
      <c r="D120" s="6">
        <v>0</v>
      </c>
      <c r="E120" s="6">
        <v>0</v>
      </c>
      <c r="F120" s="6">
        <v>0</v>
      </c>
      <c r="G120" s="6">
        <v>0</v>
      </c>
      <c r="H120" s="6">
        <v>0</v>
      </c>
      <c r="I120" s="6">
        <v>0</v>
      </c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0</v>
      </c>
      <c r="P120" s="6">
        <v>0</v>
      </c>
      <c r="Q120" s="6">
        <v>0</v>
      </c>
      <c r="R120" s="6">
        <v>0</v>
      </c>
      <c r="S120" s="6">
        <v>0</v>
      </c>
      <c r="T120" s="6">
        <v>0</v>
      </c>
      <c r="U120" s="6">
        <v>0</v>
      </c>
      <c r="V120" s="6">
        <v>0</v>
      </c>
      <c r="W120" s="6">
        <v>0</v>
      </c>
      <c r="X120" s="6">
        <v>0</v>
      </c>
      <c r="Y120" s="6">
        <v>0</v>
      </c>
      <c r="Z120" s="6">
        <v>0</v>
      </c>
      <c r="AA120" s="6">
        <v>0</v>
      </c>
      <c r="AB120" s="6">
        <v>0</v>
      </c>
      <c r="AC120" s="6">
        <v>10</v>
      </c>
      <c r="AD120" s="6">
        <v>0</v>
      </c>
      <c r="AE120" s="6">
        <v>0</v>
      </c>
      <c r="AF120" s="6">
        <v>0</v>
      </c>
      <c r="AG120" s="6">
        <v>0</v>
      </c>
      <c r="AH120" s="7">
        <v>0</v>
      </c>
      <c r="AI120" s="8">
        <v>10</v>
      </c>
    </row>
    <row r="121" spans="1:35" x14ac:dyDescent="0.2">
      <c r="A121" s="2" t="s">
        <v>452</v>
      </c>
      <c r="B121" s="3" t="s">
        <v>453</v>
      </c>
      <c r="C121" s="5">
        <v>5</v>
      </c>
      <c r="D121" s="6">
        <v>0</v>
      </c>
      <c r="E121" s="6">
        <v>0</v>
      </c>
      <c r="F121" s="6">
        <v>0</v>
      </c>
      <c r="G121" s="6">
        <v>0</v>
      </c>
      <c r="H121" s="6">
        <v>0</v>
      </c>
      <c r="I121" s="6">
        <v>0</v>
      </c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0</v>
      </c>
      <c r="P121" s="6">
        <v>5</v>
      </c>
      <c r="Q121" s="6">
        <v>0</v>
      </c>
      <c r="R121" s="6">
        <v>0</v>
      </c>
      <c r="S121" s="6">
        <v>0</v>
      </c>
      <c r="T121" s="6">
        <v>0</v>
      </c>
      <c r="U121" s="6">
        <v>0</v>
      </c>
      <c r="V121" s="6">
        <v>0</v>
      </c>
      <c r="W121" s="6">
        <v>0</v>
      </c>
      <c r="X121" s="6">
        <v>0</v>
      </c>
      <c r="Y121" s="6">
        <v>0</v>
      </c>
      <c r="Z121" s="6">
        <v>0</v>
      </c>
      <c r="AA121" s="6">
        <v>0</v>
      </c>
      <c r="AB121" s="6">
        <v>0</v>
      </c>
      <c r="AC121" s="6">
        <v>0</v>
      </c>
      <c r="AD121" s="6">
        <v>0</v>
      </c>
      <c r="AE121" s="6">
        <v>0</v>
      </c>
      <c r="AF121" s="6">
        <v>0</v>
      </c>
      <c r="AG121" s="6">
        <v>0</v>
      </c>
      <c r="AH121" s="7">
        <v>0</v>
      </c>
      <c r="AI121" s="8">
        <v>10</v>
      </c>
    </row>
    <row r="122" spans="1:35" x14ac:dyDescent="0.2">
      <c r="A122" s="2" t="s">
        <v>454</v>
      </c>
      <c r="B122" s="3" t="s">
        <v>210</v>
      </c>
      <c r="C122" s="5">
        <v>0</v>
      </c>
      <c r="D122" s="6">
        <v>0</v>
      </c>
      <c r="E122" s="6">
        <v>0</v>
      </c>
      <c r="F122" s="6">
        <v>0</v>
      </c>
      <c r="G122" s="6">
        <v>0</v>
      </c>
      <c r="H122" s="6">
        <v>0</v>
      </c>
      <c r="I122" s="6">
        <v>0</v>
      </c>
      <c r="J122" s="6">
        <v>0</v>
      </c>
      <c r="K122" s="6">
        <v>0</v>
      </c>
      <c r="L122" s="6">
        <v>0</v>
      </c>
      <c r="M122" s="6">
        <v>5</v>
      </c>
      <c r="N122" s="6">
        <v>0</v>
      </c>
      <c r="O122" s="6">
        <v>0</v>
      </c>
      <c r="P122" s="6">
        <v>0</v>
      </c>
      <c r="Q122" s="6">
        <v>0</v>
      </c>
      <c r="R122" s="6">
        <v>0</v>
      </c>
      <c r="S122" s="6">
        <v>0</v>
      </c>
      <c r="T122" s="6">
        <v>0</v>
      </c>
      <c r="U122" s="6">
        <v>0</v>
      </c>
      <c r="V122" s="6">
        <v>0</v>
      </c>
      <c r="W122" s="6">
        <v>0</v>
      </c>
      <c r="X122" s="6">
        <v>0</v>
      </c>
      <c r="Y122" s="6">
        <v>0</v>
      </c>
      <c r="Z122" s="6">
        <v>0</v>
      </c>
      <c r="AA122" s="6">
        <v>0</v>
      </c>
      <c r="AB122" s="6">
        <v>0</v>
      </c>
      <c r="AC122" s="6">
        <v>0</v>
      </c>
      <c r="AD122" s="6">
        <v>0</v>
      </c>
      <c r="AE122" s="6">
        <v>0</v>
      </c>
      <c r="AF122" s="6">
        <v>0</v>
      </c>
      <c r="AG122" s="6">
        <v>0</v>
      </c>
      <c r="AH122" s="7">
        <v>0</v>
      </c>
      <c r="AI122" s="8">
        <v>5</v>
      </c>
    </row>
    <row r="123" spans="1:35" x14ac:dyDescent="0.2">
      <c r="A123" s="2" t="s">
        <v>455</v>
      </c>
      <c r="B123" s="3" t="s">
        <v>456</v>
      </c>
      <c r="C123" s="5">
        <v>0</v>
      </c>
      <c r="D123" s="6">
        <v>0</v>
      </c>
      <c r="E123" s="6">
        <v>0</v>
      </c>
      <c r="F123" s="6">
        <v>0</v>
      </c>
      <c r="G123" s="6">
        <v>0</v>
      </c>
      <c r="H123" s="6">
        <v>0</v>
      </c>
      <c r="I123" s="6">
        <v>0</v>
      </c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0</v>
      </c>
      <c r="P123" s="6">
        <v>0</v>
      </c>
      <c r="Q123" s="6">
        <v>0</v>
      </c>
      <c r="R123" s="6">
        <v>0</v>
      </c>
      <c r="S123" s="6">
        <v>0</v>
      </c>
      <c r="T123" s="6">
        <v>0</v>
      </c>
      <c r="U123" s="6">
        <v>0</v>
      </c>
      <c r="V123" s="6">
        <v>0</v>
      </c>
      <c r="W123" s="6">
        <v>0</v>
      </c>
      <c r="X123" s="6">
        <v>0</v>
      </c>
      <c r="Y123" s="6">
        <v>0</v>
      </c>
      <c r="Z123" s="6">
        <v>0</v>
      </c>
      <c r="AA123" s="6">
        <v>0</v>
      </c>
      <c r="AB123" s="6">
        <v>0</v>
      </c>
      <c r="AC123" s="6">
        <v>5</v>
      </c>
      <c r="AD123" s="6">
        <v>0</v>
      </c>
      <c r="AE123" s="6">
        <v>0</v>
      </c>
      <c r="AF123" s="6">
        <v>0</v>
      </c>
      <c r="AG123" s="6">
        <v>0</v>
      </c>
      <c r="AH123" s="7">
        <v>0</v>
      </c>
      <c r="AI123" s="8">
        <v>5</v>
      </c>
    </row>
    <row r="124" spans="1:35" x14ac:dyDescent="0.2">
      <c r="A124" s="2" t="s">
        <v>457</v>
      </c>
      <c r="B124" s="3" t="s">
        <v>212</v>
      </c>
      <c r="C124" s="5">
        <v>0</v>
      </c>
      <c r="D124" s="6">
        <v>0</v>
      </c>
      <c r="E124" s="6">
        <v>0</v>
      </c>
      <c r="F124" s="6">
        <v>0</v>
      </c>
      <c r="G124" s="6">
        <v>0</v>
      </c>
      <c r="H124" s="6">
        <v>0</v>
      </c>
      <c r="I124" s="6">
        <v>0</v>
      </c>
      <c r="J124" s="6">
        <v>0</v>
      </c>
      <c r="K124" s="6">
        <v>0</v>
      </c>
      <c r="L124" s="6">
        <v>0</v>
      </c>
      <c r="M124" s="6">
        <v>0</v>
      </c>
      <c r="N124" s="6">
        <v>0</v>
      </c>
      <c r="O124" s="6">
        <v>0</v>
      </c>
      <c r="P124" s="6">
        <v>0</v>
      </c>
      <c r="Q124" s="6">
        <v>0</v>
      </c>
      <c r="R124" s="6">
        <v>0</v>
      </c>
      <c r="S124" s="6">
        <v>0</v>
      </c>
      <c r="T124" s="6">
        <v>0</v>
      </c>
      <c r="U124" s="6">
        <v>0</v>
      </c>
      <c r="V124" s="6">
        <v>0</v>
      </c>
      <c r="W124" s="6">
        <v>0</v>
      </c>
      <c r="X124" s="6">
        <v>0</v>
      </c>
      <c r="Y124" s="6">
        <v>0</v>
      </c>
      <c r="Z124" s="6">
        <v>0</v>
      </c>
      <c r="AA124" s="6">
        <v>0</v>
      </c>
      <c r="AB124" s="6">
        <v>0</v>
      </c>
      <c r="AC124" s="6">
        <v>0</v>
      </c>
      <c r="AD124" s="6">
        <v>0</v>
      </c>
      <c r="AE124" s="6">
        <v>0</v>
      </c>
      <c r="AF124" s="6">
        <v>5</v>
      </c>
      <c r="AG124" s="6">
        <v>0</v>
      </c>
      <c r="AH124" s="7">
        <v>0</v>
      </c>
      <c r="AI124" s="8">
        <v>5</v>
      </c>
    </row>
    <row r="125" spans="1:35" x14ac:dyDescent="0.2">
      <c r="A125" s="2" t="s">
        <v>458</v>
      </c>
      <c r="B125" s="3" t="s">
        <v>101</v>
      </c>
      <c r="C125" s="5">
        <v>0</v>
      </c>
      <c r="D125" s="6">
        <v>0</v>
      </c>
      <c r="E125" s="6">
        <v>0</v>
      </c>
      <c r="F125" s="6">
        <v>0</v>
      </c>
      <c r="G125" s="6">
        <v>0</v>
      </c>
      <c r="H125" s="6">
        <v>0</v>
      </c>
      <c r="I125" s="6">
        <v>0</v>
      </c>
      <c r="J125" s="6">
        <v>0</v>
      </c>
      <c r="K125" s="6">
        <v>0</v>
      </c>
      <c r="L125" s="6">
        <v>0</v>
      </c>
      <c r="M125" s="6">
        <v>0</v>
      </c>
      <c r="N125" s="6">
        <v>0</v>
      </c>
      <c r="O125" s="6">
        <v>0</v>
      </c>
      <c r="P125" s="6">
        <v>0</v>
      </c>
      <c r="Q125" s="6">
        <v>0</v>
      </c>
      <c r="R125" s="6">
        <v>0</v>
      </c>
      <c r="S125" s="6">
        <v>0</v>
      </c>
      <c r="T125" s="6">
        <v>0</v>
      </c>
      <c r="U125" s="6">
        <v>0</v>
      </c>
      <c r="V125" s="6">
        <v>0</v>
      </c>
      <c r="W125" s="6">
        <v>0</v>
      </c>
      <c r="X125" s="6">
        <v>0</v>
      </c>
      <c r="Y125" s="6">
        <v>0</v>
      </c>
      <c r="Z125" s="6">
        <v>0</v>
      </c>
      <c r="AA125" s="6">
        <v>0</v>
      </c>
      <c r="AB125" s="6">
        <v>0</v>
      </c>
      <c r="AC125" s="6">
        <v>5</v>
      </c>
      <c r="AD125" s="6">
        <v>0</v>
      </c>
      <c r="AE125" s="6">
        <v>0</v>
      </c>
      <c r="AF125" s="6">
        <v>0</v>
      </c>
      <c r="AG125" s="6">
        <v>0</v>
      </c>
      <c r="AH125" s="7">
        <v>0</v>
      </c>
      <c r="AI125" s="8">
        <v>5</v>
      </c>
    </row>
    <row r="126" spans="1:35" x14ac:dyDescent="0.2">
      <c r="A126" s="2" t="s">
        <v>459</v>
      </c>
      <c r="B126" s="3" t="s">
        <v>460</v>
      </c>
      <c r="C126" s="5">
        <v>0</v>
      </c>
      <c r="D126" s="6">
        <v>0</v>
      </c>
      <c r="E126" s="6">
        <v>0</v>
      </c>
      <c r="F126" s="6">
        <v>0</v>
      </c>
      <c r="G126" s="6">
        <v>0</v>
      </c>
      <c r="H126" s="6">
        <v>0</v>
      </c>
      <c r="I126" s="6">
        <v>0</v>
      </c>
      <c r="J126" s="6">
        <v>5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  <c r="P126" s="6">
        <v>0</v>
      </c>
      <c r="Q126" s="6">
        <v>0</v>
      </c>
      <c r="R126" s="6">
        <v>0</v>
      </c>
      <c r="S126" s="6">
        <v>0</v>
      </c>
      <c r="T126" s="6">
        <v>0</v>
      </c>
      <c r="U126" s="6">
        <v>0</v>
      </c>
      <c r="V126" s="6">
        <v>0</v>
      </c>
      <c r="W126" s="6">
        <v>0</v>
      </c>
      <c r="X126" s="6">
        <v>0</v>
      </c>
      <c r="Y126" s="6">
        <v>0</v>
      </c>
      <c r="Z126" s="6">
        <v>0</v>
      </c>
      <c r="AA126" s="6">
        <v>0</v>
      </c>
      <c r="AB126" s="6">
        <v>0</v>
      </c>
      <c r="AC126" s="6">
        <v>0</v>
      </c>
      <c r="AD126" s="6">
        <v>0</v>
      </c>
      <c r="AE126" s="6">
        <v>0</v>
      </c>
      <c r="AF126" s="6">
        <v>0</v>
      </c>
      <c r="AG126" s="6">
        <v>0</v>
      </c>
      <c r="AH126" s="7">
        <v>0</v>
      </c>
      <c r="AI126" s="8">
        <v>5</v>
      </c>
    </row>
    <row r="127" spans="1:35" x14ac:dyDescent="0.2">
      <c r="A127" s="2" t="s">
        <v>461</v>
      </c>
      <c r="B127" s="3" t="s">
        <v>219</v>
      </c>
      <c r="C127" s="5">
        <v>0</v>
      </c>
      <c r="D127" s="6">
        <v>0</v>
      </c>
      <c r="E127" s="6">
        <v>5</v>
      </c>
      <c r="F127" s="6">
        <v>0</v>
      </c>
      <c r="G127" s="6">
        <v>0</v>
      </c>
      <c r="H127" s="6">
        <v>0</v>
      </c>
      <c r="I127" s="6">
        <v>0</v>
      </c>
      <c r="J127" s="6">
        <v>0</v>
      </c>
      <c r="K127" s="6">
        <v>0</v>
      </c>
      <c r="L127" s="6">
        <v>0</v>
      </c>
      <c r="M127" s="6">
        <v>0</v>
      </c>
      <c r="N127" s="6">
        <v>0</v>
      </c>
      <c r="O127" s="6">
        <v>0</v>
      </c>
      <c r="P127" s="6">
        <v>0</v>
      </c>
      <c r="Q127" s="6">
        <v>0</v>
      </c>
      <c r="R127" s="6">
        <v>0</v>
      </c>
      <c r="S127" s="6">
        <v>0</v>
      </c>
      <c r="T127" s="6">
        <v>0</v>
      </c>
      <c r="U127" s="6">
        <v>0</v>
      </c>
      <c r="V127" s="6">
        <v>0</v>
      </c>
      <c r="W127" s="6">
        <v>0</v>
      </c>
      <c r="X127" s="6">
        <v>0</v>
      </c>
      <c r="Y127" s="6">
        <v>0</v>
      </c>
      <c r="Z127" s="6">
        <v>0</v>
      </c>
      <c r="AA127" s="6">
        <v>0</v>
      </c>
      <c r="AB127" s="6">
        <v>0</v>
      </c>
      <c r="AC127" s="6">
        <v>0</v>
      </c>
      <c r="AD127" s="6">
        <v>0</v>
      </c>
      <c r="AE127" s="6">
        <v>0</v>
      </c>
      <c r="AF127" s="6">
        <v>0</v>
      </c>
      <c r="AG127" s="6">
        <v>0</v>
      </c>
      <c r="AH127" s="7">
        <v>0</v>
      </c>
      <c r="AI127" s="8">
        <v>5</v>
      </c>
    </row>
    <row r="128" spans="1:35" x14ac:dyDescent="0.2">
      <c r="A128" s="2" t="s">
        <v>160</v>
      </c>
      <c r="B128" s="3" t="s">
        <v>161</v>
      </c>
      <c r="C128" s="5">
        <v>158315</v>
      </c>
      <c r="D128" s="6">
        <v>10410</v>
      </c>
      <c r="E128" s="6">
        <v>19375</v>
      </c>
      <c r="F128" s="6">
        <v>1895</v>
      </c>
      <c r="G128" s="6">
        <v>5015</v>
      </c>
      <c r="H128" s="6">
        <v>630</v>
      </c>
      <c r="I128" s="6">
        <v>2785</v>
      </c>
      <c r="J128" s="6">
        <v>38510</v>
      </c>
      <c r="K128" s="6">
        <v>85</v>
      </c>
      <c r="L128" s="6">
        <v>3140</v>
      </c>
      <c r="M128" s="6">
        <v>85230</v>
      </c>
      <c r="N128" s="6">
        <v>47395</v>
      </c>
      <c r="O128" s="6">
        <v>600</v>
      </c>
      <c r="P128" s="6">
        <v>2640</v>
      </c>
      <c r="Q128" s="6">
        <v>615</v>
      </c>
      <c r="R128" s="6">
        <v>43830</v>
      </c>
      <c r="S128" s="6">
        <v>140</v>
      </c>
      <c r="T128" s="6">
        <v>150</v>
      </c>
      <c r="U128" s="6">
        <v>290</v>
      </c>
      <c r="V128" s="6">
        <v>1610</v>
      </c>
      <c r="W128" s="6">
        <v>1435</v>
      </c>
      <c r="X128" s="6">
        <v>2920</v>
      </c>
      <c r="Y128" s="6">
        <v>19850</v>
      </c>
      <c r="Z128" s="6">
        <v>2765</v>
      </c>
      <c r="AA128" s="6">
        <v>880</v>
      </c>
      <c r="AB128" s="6">
        <v>1540</v>
      </c>
      <c r="AC128" s="6">
        <v>26885</v>
      </c>
      <c r="AD128" s="6">
        <v>130</v>
      </c>
      <c r="AE128" s="6">
        <v>2550</v>
      </c>
      <c r="AF128" s="6">
        <v>19790</v>
      </c>
      <c r="AG128" s="6">
        <v>12915</v>
      </c>
      <c r="AH128" s="7">
        <v>1205</v>
      </c>
      <c r="AI128" s="8">
        <v>515525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opLeftCell="B1" zoomScaleNormal="100" workbookViewId="0">
      <selection activeCell="D8" sqref="D8"/>
    </sheetView>
  </sheetViews>
  <sheetFormatPr baseColWidth="10" defaultColWidth="11.5703125" defaultRowHeight="12.75" x14ac:dyDescent="0.2"/>
  <cols>
    <col min="1" max="1" width="0" hidden="1" customWidth="1"/>
    <col min="2" max="2" width="11.5703125" style="58"/>
    <col min="3" max="6" width="11.5703125" style="30"/>
    <col min="7" max="7" width="11.5703125" style="10"/>
  </cols>
  <sheetData>
    <row r="1" spans="1:7" x14ac:dyDescent="0.2">
      <c r="A1" t="s">
        <v>462</v>
      </c>
      <c r="B1" s="56" t="s">
        <v>463</v>
      </c>
      <c r="C1" s="48" t="s">
        <v>529</v>
      </c>
      <c r="D1" s="48" t="s">
        <v>530</v>
      </c>
      <c r="E1" s="48" t="s">
        <v>464</v>
      </c>
      <c r="F1" s="48" t="s">
        <v>160</v>
      </c>
      <c r="G1" s="49" t="s">
        <v>465</v>
      </c>
    </row>
    <row r="2" spans="1:7" x14ac:dyDescent="0.2">
      <c r="A2" t="s">
        <v>260</v>
      </c>
      <c r="B2" s="57" t="s">
        <v>261</v>
      </c>
      <c r="C2" s="50">
        <v>72300</v>
      </c>
      <c r="D2" s="50">
        <v>6685</v>
      </c>
      <c r="E2" s="51">
        <v>19145</v>
      </c>
      <c r="F2" s="50">
        <f>SUM(C2:E2)</f>
        <v>98130</v>
      </c>
      <c r="G2" s="52">
        <f t="shared" ref="G2:G34" si="0">+F2/F$34</f>
        <v>0.25401221785048667</v>
      </c>
    </row>
    <row r="3" spans="1:7" x14ac:dyDescent="0.2">
      <c r="A3" t="s">
        <v>250</v>
      </c>
      <c r="B3" s="57" t="s">
        <v>304</v>
      </c>
      <c r="C3" s="50">
        <v>71805</v>
      </c>
      <c r="D3" s="50">
        <v>13810</v>
      </c>
      <c r="E3" s="51">
        <v>72700</v>
      </c>
      <c r="F3" s="50">
        <v>85615</v>
      </c>
      <c r="G3" s="52">
        <f t="shared" si="0"/>
        <v>0.22161679436736384</v>
      </c>
    </row>
    <row r="4" spans="1:7" x14ac:dyDescent="0.2">
      <c r="A4" t="s">
        <v>272</v>
      </c>
      <c r="B4" s="57" t="s">
        <v>273</v>
      </c>
      <c r="C4" s="50">
        <v>37035</v>
      </c>
      <c r="D4" s="50">
        <v>3370</v>
      </c>
      <c r="E4" s="51">
        <v>3425</v>
      </c>
      <c r="F4" s="50">
        <v>40405</v>
      </c>
      <c r="G4" s="52">
        <f t="shared" si="0"/>
        <v>0.10458945951542763</v>
      </c>
    </row>
    <row r="5" spans="1:7" x14ac:dyDescent="0.2">
      <c r="A5" t="s">
        <v>262</v>
      </c>
      <c r="B5" s="57" t="s">
        <v>263</v>
      </c>
      <c r="C5" s="50">
        <v>30915</v>
      </c>
      <c r="D5" s="50">
        <v>1285</v>
      </c>
      <c r="E5" s="51">
        <v>15195</v>
      </c>
      <c r="F5" s="50">
        <v>32200</v>
      </c>
      <c r="G5" s="52">
        <f t="shared" si="0"/>
        <v>8.3350590184303172E-2</v>
      </c>
    </row>
    <row r="6" spans="1:7" x14ac:dyDescent="0.2">
      <c r="A6" t="s">
        <v>256</v>
      </c>
      <c r="B6" s="57" t="s">
        <v>257</v>
      </c>
      <c r="C6" s="50">
        <v>29645</v>
      </c>
      <c r="D6" s="50">
        <v>730</v>
      </c>
      <c r="E6" s="51">
        <v>8135</v>
      </c>
      <c r="F6" s="50">
        <v>30375</v>
      </c>
      <c r="G6" s="52">
        <f t="shared" si="0"/>
        <v>7.8626527231310833E-2</v>
      </c>
    </row>
    <row r="7" spans="1:7" x14ac:dyDescent="0.2">
      <c r="A7" t="s">
        <v>300</v>
      </c>
      <c r="B7" s="57" t="s">
        <v>301</v>
      </c>
      <c r="C7" s="50">
        <v>20100</v>
      </c>
      <c r="D7" s="50">
        <v>185</v>
      </c>
      <c r="E7" s="51">
        <v>6600</v>
      </c>
      <c r="F7" s="50">
        <v>20285</v>
      </c>
      <c r="G7" s="52">
        <f t="shared" si="0"/>
        <v>5.2508283288465518E-2</v>
      </c>
    </row>
    <row r="8" spans="1:7" x14ac:dyDescent="0.2">
      <c r="A8" t="s">
        <v>284</v>
      </c>
      <c r="B8" s="57" t="s">
        <v>285</v>
      </c>
      <c r="C8" s="50">
        <v>12465</v>
      </c>
      <c r="D8" s="50">
        <v>2290</v>
      </c>
      <c r="E8" s="51">
        <v>5095</v>
      </c>
      <c r="F8" s="50">
        <v>14755</v>
      </c>
      <c r="G8" s="52">
        <f t="shared" si="0"/>
        <v>3.819372540898737E-2</v>
      </c>
    </row>
    <row r="9" spans="1:7" x14ac:dyDescent="0.2">
      <c r="A9" t="s">
        <v>294</v>
      </c>
      <c r="B9" s="57" t="s">
        <v>295</v>
      </c>
      <c r="C9" s="50">
        <v>11450</v>
      </c>
      <c r="D9" s="50">
        <v>2460</v>
      </c>
      <c r="E9" s="51">
        <v>5880</v>
      </c>
      <c r="F9" s="50">
        <v>13910</v>
      </c>
      <c r="G9" s="52">
        <f t="shared" si="0"/>
        <v>3.6006419548560778E-2</v>
      </c>
    </row>
    <row r="10" spans="1:7" x14ac:dyDescent="0.2">
      <c r="A10" t="s">
        <v>240</v>
      </c>
      <c r="B10" s="57" t="s">
        <v>241</v>
      </c>
      <c r="C10" s="50">
        <v>10395</v>
      </c>
      <c r="D10" s="50">
        <v>3270</v>
      </c>
      <c r="E10" s="51">
        <v>5710</v>
      </c>
      <c r="F10" s="50">
        <v>13665</v>
      </c>
      <c r="G10" s="52">
        <f t="shared" si="0"/>
        <v>3.5372230275419345E-2</v>
      </c>
    </row>
    <row r="11" spans="1:7" x14ac:dyDescent="0.2">
      <c r="A11" t="s">
        <v>244</v>
      </c>
      <c r="B11" s="57" t="s">
        <v>245</v>
      </c>
      <c r="C11" s="50">
        <v>6575</v>
      </c>
      <c r="D11" s="50">
        <v>1020</v>
      </c>
      <c r="E11" s="51">
        <v>5320</v>
      </c>
      <c r="F11" s="50">
        <v>7595</v>
      </c>
      <c r="G11" s="52">
        <f t="shared" si="0"/>
        <v>1.9659867467384552E-2</v>
      </c>
    </row>
    <row r="12" spans="1:7" x14ac:dyDescent="0.2">
      <c r="A12" t="s">
        <v>238</v>
      </c>
      <c r="B12" s="57" t="s">
        <v>239</v>
      </c>
      <c r="C12" s="50">
        <v>3920</v>
      </c>
      <c r="D12" s="50">
        <v>1305</v>
      </c>
      <c r="E12" s="51">
        <v>5185</v>
      </c>
      <c r="F12" s="50">
        <v>5225</v>
      </c>
      <c r="G12" s="52">
        <f t="shared" si="0"/>
        <v>1.3525056947608201E-2</v>
      </c>
    </row>
    <row r="13" spans="1:7" x14ac:dyDescent="0.2">
      <c r="A13" t="s">
        <v>246</v>
      </c>
      <c r="B13" s="57" t="s">
        <v>247</v>
      </c>
      <c r="C13" s="50">
        <v>4155</v>
      </c>
      <c r="D13" s="50">
        <v>115</v>
      </c>
      <c r="E13" s="51">
        <v>745</v>
      </c>
      <c r="F13" s="50">
        <v>4270</v>
      </c>
      <c r="G13" s="52">
        <f t="shared" si="0"/>
        <v>1.1053013046179333E-2</v>
      </c>
    </row>
    <row r="14" spans="1:7" x14ac:dyDescent="0.2">
      <c r="A14" t="s">
        <v>258</v>
      </c>
      <c r="B14" s="57" t="s">
        <v>259</v>
      </c>
      <c r="C14" s="50">
        <v>1585</v>
      </c>
      <c r="D14" s="50">
        <v>790</v>
      </c>
      <c r="E14" s="51">
        <v>765</v>
      </c>
      <c r="F14" s="50">
        <v>2375</v>
      </c>
      <c r="G14" s="52">
        <f t="shared" si="0"/>
        <v>6.1477531580037279E-3</v>
      </c>
    </row>
    <row r="15" spans="1:7" x14ac:dyDescent="0.2">
      <c r="A15" t="s">
        <v>286</v>
      </c>
      <c r="B15" s="57" t="s">
        <v>287</v>
      </c>
      <c r="C15" s="50">
        <v>1665</v>
      </c>
      <c r="D15" s="50">
        <v>370</v>
      </c>
      <c r="E15" s="51">
        <v>885</v>
      </c>
      <c r="F15" s="50">
        <v>2035</v>
      </c>
      <c r="G15" s="52">
        <f t="shared" si="0"/>
        <v>5.2676537585421412E-3</v>
      </c>
    </row>
    <row r="16" spans="1:7" x14ac:dyDescent="0.2">
      <c r="A16" t="s">
        <v>268</v>
      </c>
      <c r="B16" s="57" t="s">
        <v>269</v>
      </c>
      <c r="C16" s="50">
        <v>1975</v>
      </c>
      <c r="D16" s="50">
        <v>5</v>
      </c>
      <c r="E16" s="51">
        <v>660</v>
      </c>
      <c r="F16" s="50">
        <v>1980</v>
      </c>
      <c r="G16" s="52">
        <f t="shared" si="0"/>
        <v>5.1252847380410024E-3</v>
      </c>
    </row>
    <row r="17" spans="1:7" x14ac:dyDescent="0.2">
      <c r="A17" t="s">
        <v>252</v>
      </c>
      <c r="B17" s="57" t="s">
        <v>253</v>
      </c>
      <c r="C17" s="50">
        <v>1875</v>
      </c>
      <c r="D17" s="50">
        <v>70</v>
      </c>
      <c r="E17" s="51">
        <v>840</v>
      </c>
      <c r="F17" s="50">
        <v>1945</v>
      </c>
      <c r="G17" s="52">
        <f t="shared" si="0"/>
        <v>5.0346862704493687E-3</v>
      </c>
    </row>
    <row r="18" spans="1:7" x14ac:dyDescent="0.2">
      <c r="A18" t="s">
        <v>296</v>
      </c>
      <c r="B18" s="57" t="s">
        <v>297</v>
      </c>
      <c r="C18" s="50">
        <v>1810</v>
      </c>
      <c r="D18" s="50">
        <v>55</v>
      </c>
      <c r="E18" s="51">
        <v>685</v>
      </c>
      <c r="F18" s="50">
        <v>1865</v>
      </c>
      <c r="G18" s="52">
        <f t="shared" si="0"/>
        <v>4.8276040588113482E-3</v>
      </c>
    </row>
    <row r="19" spans="1:7" x14ac:dyDescent="0.2">
      <c r="A19" t="s">
        <v>288</v>
      </c>
      <c r="B19" s="57" t="s">
        <v>289</v>
      </c>
      <c r="C19" s="50">
        <v>1060</v>
      </c>
      <c r="D19" s="50">
        <v>445</v>
      </c>
      <c r="E19" s="51">
        <v>1260</v>
      </c>
      <c r="F19" s="50">
        <v>1505</v>
      </c>
      <c r="G19" s="52">
        <f t="shared" si="0"/>
        <v>3.8957341064402569E-3</v>
      </c>
    </row>
    <row r="20" spans="1:7" x14ac:dyDescent="0.2">
      <c r="A20" t="s">
        <v>242</v>
      </c>
      <c r="B20" s="57" t="s">
        <v>243</v>
      </c>
      <c r="C20" s="50">
        <v>1240</v>
      </c>
      <c r="D20" s="50">
        <v>45</v>
      </c>
      <c r="E20" s="51">
        <v>610</v>
      </c>
      <c r="F20" s="50">
        <v>1285</v>
      </c>
      <c r="G20" s="52">
        <f t="shared" si="0"/>
        <v>3.3262580244357008E-3</v>
      </c>
    </row>
    <row r="21" spans="1:7" x14ac:dyDescent="0.2">
      <c r="A21" t="s">
        <v>278</v>
      </c>
      <c r="B21" s="57" t="s">
        <v>279</v>
      </c>
      <c r="C21" s="50">
        <v>1120</v>
      </c>
      <c r="D21" s="50">
        <v>60</v>
      </c>
      <c r="E21" s="51">
        <v>430</v>
      </c>
      <c r="F21" s="50">
        <v>1180</v>
      </c>
      <c r="G21" s="52">
        <f t="shared" si="0"/>
        <v>3.0544626216607992E-3</v>
      </c>
    </row>
    <row r="22" spans="1:7" x14ac:dyDescent="0.2">
      <c r="A22" t="s">
        <v>292</v>
      </c>
      <c r="B22" s="57" t="s">
        <v>293</v>
      </c>
      <c r="C22" s="50">
        <v>1005</v>
      </c>
      <c r="D22" s="50">
        <v>135</v>
      </c>
      <c r="E22" s="51">
        <v>400</v>
      </c>
      <c r="F22" s="50">
        <v>1140</v>
      </c>
      <c r="G22" s="52">
        <f t="shared" si="0"/>
        <v>2.950921515841789E-3</v>
      </c>
    </row>
    <row r="23" spans="1:7" x14ac:dyDescent="0.2">
      <c r="A23" t="s">
        <v>282</v>
      </c>
      <c r="B23" s="57" t="s">
        <v>283</v>
      </c>
      <c r="C23" s="50">
        <v>1035</v>
      </c>
      <c r="D23" s="50">
        <v>55</v>
      </c>
      <c r="E23" s="51">
        <v>345</v>
      </c>
      <c r="F23" s="50">
        <v>1090</v>
      </c>
      <c r="G23" s="52">
        <f t="shared" si="0"/>
        <v>2.8214951335680267E-3</v>
      </c>
    </row>
    <row r="24" spans="1:7" x14ac:dyDescent="0.2">
      <c r="A24" t="s">
        <v>248</v>
      </c>
      <c r="B24" s="57" t="s">
        <v>249</v>
      </c>
      <c r="C24" s="50">
        <v>780</v>
      </c>
      <c r="D24" s="50">
        <v>230</v>
      </c>
      <c r="E24" s="51">
        <v>195</v>
      </c>
      <c r="F24" s="50">
        <v>1010</v>
      </c>
      <c r="G24" s="52">
        <f t="shared" si="0"/>
        <v>2.6144129219300063E-3</v>
      </c>
    </row>
    <row r="25" spans="1:7" x14ac:dyDescent="0.2">
      <c r="A25" t="s">
        <v>290</v>
      </c>
      <c r="B25" s="57" t="s">
        <v>291</v>
      </c>
      <c r="C25" s="50">
        <v>630</v>
      </c>
      <c r="D25" s="50">
        <v>50</v>
      </c>
      <c r="E25" s="51">
        <v>200</v>
      </c>
      <c r="F25" s="50">
        <v>680</v>
      </c>
      <c r="G25" s="52">
        <f t="shared" si="0"/>
        <v>1.7601987989231726E-3</v>
      </c>
    </row>
    <row r="26" spans="1:7" x14ac:dyDescent="0.2">
      <c r="A26" t="s">
        <v>466</v>
      </c>
      <c r="B26" s="57" t="s">
        <v>271</v>
      </c>
      <c r="C26" s="50">
        <v>455</v>
      </c>
      <c r="D26" s="50">
        <v>25</v>
      </c>
      <c r="E26" s="51">
        <v>135</v>
      </c>
      <c r="F26" s="50">
        <v>480</v>
      </c>
      <c r="G26" s="52">
        <f t="shared" si="0"/>
        <v>1.2424932698281218E-3</v>
      </c>
    </row>
    <row r="27" spans="1:7" x14ac:dyDescent="0.2">
      <c r="A27" t="s">
        <v>264</v>
      </c>
      <c r="B27" s="57" t="s">
        <v>265</v>
      </c>
      <c r="C27" s="50">
        <v>355</v>
      </c>
      <c r="D27" s="50">
        <v>80</v>
      </c>
      <c r="E27" s="51">
        <v>195</v>
      </c>
      <c r="F27" s="50">
        <v>435</v>
      </c>
      <c r="G27" s="52">
        <f t="shared" si="0"/>
        <v>1.1260095257817353E-3</v>
      </c>
    </row>
    <row r="28" spans="1:7" x14ac:dyDescent="0.2">
      <c r="A28" t="s">
        <v>266</v>
      </c>
      <c r="B28" s="57" t="s">
        <v>267</v>
      </c>
      <c r="C28" s="50">
        <v>265</v>
      </c>
      <c r="D28" s="50">
        <v>15</v>
      </c>
      <c r="E28" s="51">
        <v>320</v>
      </c>
      <c r="F28" s="50">
        <v>280</v>
      </c>
      <c r="G28" s="52">
        <f t="shared" si="0"/>
        <v>7.2478774073307098E-4</v>
      </c>
    </row>
    <row r="29" spans="1:7" x14ac:dyDescent="0.2">
      <c r="A29" t="s">
        <v>276</v>
      </c>
      <c r="B29" s="57" t="s">
        <v>277</v>
      </c>
      <c r="C29" s="50">
        <v>200</v>
      </c>
      <c r="D29" s="50">
        <v>10</v>
      </c>
      <c r="E29" s="51">
        <v>80</v>
      </c>
      <c r="F29" s="50">
        <v>210</v>
      </c>
      <c r="G29" s="52">
        <f t="shared" si="0"/>
        <v>5.4359080554980323E-4</v>
      </c>
    </row>
    <row r="30" spans="1:7" x14ac:dyDescent="0.2">
      <c r="A30" t="s">
        <v>274</v>
      </c>
      <c r="B30" s="57" t="s">
        <v>275</v>
      </c>
      <c r="C30" s="50">
        <v>80</v>
      </c>
      <c r="D30" s="50">
        <v>45</v>
      </c>
      <c r="E30" s="51">
        <v>25</v>
      </c>
      <c r="F30" s="50">
        <v>125</v>
      </c>
      <c r="G30" s="52">
        <f t="shared" si="0"/>
        <v>3.2356595568440672E-4</v>
      </c>
    </row>
    <row r="31" spans="1:7" x14ac:dyDescent="0.2">
      <c r="A31" t="s">
        <v>280</v>
      </c>
      <c r="B31" s="57" t="s">
        <v>281</v>
      </c>
      <c r="C31" s="50">
        <v>105</v>
      </c>
      <c r="D31" s="50">
        <v>5</v>
      </c>
      <c r="E31" s="51">
        <v>30</v>
      </c>
      <c r="F31" s="50">
        <v>110</v>
      </c>
      <c r="G31" s="52">
        <f t="shared" si="0"/>
        <v>2.8473804100227789E-4</v>
      </c>
    </row>
    <row r="32" spans="1:7" x14ac:dyDescent="0.2">
      <c r="A32" t="s">
        <v>298</v>
      </c>
      <c r="B32" s="57" t="s">
        <v>299</v>
      </c>
      <c r="C32" s="50">
        <v>80</v>
      </c>
      <c r="D32" s="50">
        <v>10</v>
      </c>
      <c r="E32" s="51">
        <v>40</v>
      </c>
      <c r="F32" s="50">
        <v>90</v>
      </c>
      <c r="G32" s="52">
        <f t="shared" si="0"/>
        <v>2.3296748809277282E-4</v>
      </c>
    </row>
    <row r="33" spans="1:7" x14ac:dyDescent="0.2">
      <c r="A33" t="s">
        <v>254</v>
      </c>
      <c r="B33" s="57" t="s">
        <v>255</v>
      </c>
      <c r="C33" s="50">
        <v>65</v>
      </c>
      <c r="D33" s="50">
        <v>5</v>
      </c>
      <c r="E33" s="51">
        <v>15</v>
      </c>
      <c r="F33" s="50">
        <v>70</v>
      </c>
      <c r="G33" s="52">
        <f t="shared" si="0"/>
        <v>1.8119693518326774E-4</v>
      </c>
    </row>
    <row r="34" spans="1:7" x14ac:dyDescent="0.2">
      <c r="B34" s="53" t="s">
        <v>305</v>
      </c>
      <c r="C34" s="54">
        <v>328145</v>
      </c>
      <c r="D34" s="54">
        <v>39030</v>
      </c>
      <c r="E34" s="54">
        <v>161250</v>
      </c>
      <c r="F34" s="54">
        <f>SUM(F2:F33)</f>
        <v>386320</v>
      </c>
      <c r="G34" s="55">
        <f t="shared" si="0"/>
        <v>1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5"/>
  <sheetViews>
    <sheetView topLeftCell="B1" zoomScale="65" zoomScaleNormal="65" workbookViewId="0">
      <selection activeCell="C1" sqref="C1:AH65536"/>
    </sheetView>
  </sheetViews>
  <sheetFormatPr baseColWidth="10" defaultColWidth="11.5703125" defaultRowHeight="12.75" x14ac:dyDescent="0.2"/>
  <cols>
    <col min="1" max="1" width="11.5703125" hidden="1" customWidth="1"/>
    <col min="2" max="2" width="7.85546875" customWidth="1"/>
  </cols>
  <sheetData>
    <row r="1" spans="1:34" x14ac:dyDescent="0.2">
      <c r="A1" s="1" t="s">
        <v>0</v>
      </c>
      <c r="B1" s="31" t="s">
        <v>467</v>
      </c>
      <c r="C1" s="46" t="s">
        <v>304</v>
      </c>
      <c r="D1" s="46" t="s">
        <v>239</v>
      </c>
      <c r="E1" s="46" t="s">
        <v>241</v>
      </c>
      <c r="F1" s="46" t="s">
        <v>507</v>
      </c>
      <c r="G1" s="46" t="s">
        <v>513</v>
      </c>
      <c r="H1" s="46" t="s">
        <v>512</v>
      </c>
      <c r="I1" s="46" t="s">
        <v>509</v>
      </c>
      <c r="J1" s="46" t="s">
        <v>257</v>
      </c>
      <c r="K1" s="46" t="s">
        <v>510</v>
      </c>
      <c r="L1" s="46" t="s">
        <v>522</v>
      </c>
      <c r="M1" s="46" t="s">
        <v>261</v>
      </c>
      <c r="N1" s="46" t="s">
        <v>511</v>
      </c>
      <c r="O1" s="46" t="s">
        <v>516</v>
      </c>
      <c r="P1" s="46" t="s">
        <v>269</v>
      </c>
      <c r="Q1" s="46" t="s">
        <v>525</v>
      </c>
      <c r="R1" s="46" t="s">
        <v>273</v>
      </c>
      <c r="S1" s="46" t="s">
        <v>514</v>
      </c>
      <c r="T1" s="46" t="s">
        <v>526</v>
      </c>
      <c r="U1" s="46" t="s">
        <v>515</v>
      </c>
      <c r="V1" s="46" t="s">
        <v>279</v>
      </c>
      <c r="W1" s="46" t="s">
        <v>517</v>
      </c>
      <c r="X1" s="46" t="s">
        <v>527</v>
      </c>
      <c r="Y1" s="46" t="s">
        <v>518</v>
      </c>
      <c r="Z1" s="46" t="s">
        <v>291</v>
      </c>
      <c r="AA1" s="46" t="s">
        <v>519</v>
      </c>
      <c r="AB1" s="46" t="s">
        <v>524</v>
      </c>
      <c r="AC1" s="46" t="s">
        <v>521</v>
      </c>
      <c r="AD1" s="46" t="s">
        <v>520</v>
      </c>
      <c r="AE1" s="46" t="s">
        <v>523</v>
      </c>
      <c r="AF1" s="46" t="s">
        <v>528</v>
      </c>
      <c r="AG1" s="46" t="s">
        <v>508</v>
      </c>
      <c r="AH1" s="31" t="s">
        <v>160</v>
      </c>
    </row>
    <row r="2" spans="1:34" x14ac:dyDescent="0.2">
      <c r="A2" t="s">
        <v>160</v>
      </c>
      <c r="B2" s="31" t="s">
        <v>161</v>
      </c>
      <c r="C2" s="32">
        <v>396885</v>
      </c>
      <c r="D2" s="32">
        <v>41955</v>
      </c>
      <c r="E2" s="32">
        <v>18135</v>
      </c>
      <c r="F2" s="32">
        <v>1610</v>
      </c>
      <c r="G2" s="32">
        <v>8245</v>
      </c>
      <c r="H2" s="32">
        <v>310</v>
      </c>
      <c r="I2" s="32">
        <v>3315</v>
      </c>
      <c r="J2" s="32">
        <v>66625</v>
      </c>
      <c r="K2" s="32">
        <v>65</v>
      </c>
      <c r="L2" s="32">
        <v>6095</v>
      </c>
      <c r="M2" s="32">
        <v>48415</v>
      </c>
      <c r="N2" s="32">
        <v>67700</v>
      </c>
      <c r="O2" s="32">
        <v>105</v>
      </c>
      <c r="P2" s="32">
        <v>6695</v>
      </c>
      <c r="Q2" s="32">
        <v>445</v>
      </c>
      <c r="R2" s="32">
        <v>107500</v>
      </c>
      <c r="S2" s="32">
        <v>115</v>
      </c>
      <c r="T2" s="32">
        <v>95</v>
      </c>
      <c r="U2" s="32">
        <v>350</v>
      </c>
      <c r="V2" s="32">
        <v>1210</v>
      </c>
      <c r="W2" s="32">
        <v>1815</v>
      </c>
      <c r="X2" s="32">
        <v>2165</v>
      </c>
      <c r="Y2" s="32">
        <v>12755</v>
      </c>
      <c r="Z2" s="32">
        <v>100</v>
      </c>
      <c r="AA2" s="32">
        <v>1650</v>
      </c>
      <c r="AB2" s="32">
        <v>34935</v>
      </c>
      <c r="AC2" s="32">
        <v>150</v>
      </c>
      <c r="AD2" s="32">
        <v>475</v>
      </c>
      <c r="AE2" s="32">
        <v>42525</v>
      </c>
      <c r="AF2" s="32">
        <v>16965</v>
      </c>
      <c r="AG2" s="32">
        <v>830</v>
      </c>
      <c r="AH2" s="32">
        <v>890225</v>
      </c>
    </row>
    <row r="3" spans="1:34" x14ac:dyDescent="0.2">
      <c r="A3" t="s">
        <v>308</v>
      </c>
      <c r="B3" s="31" t="s">
        <v>7</v>
      </c>
      <c r="C3" s="32">
        <v>72965</v>
      </c>
      <c r="D3" s="32">
        <v>18340</v>
      </c>
      <c r="E3" s="32">
        <v>2305</v>
      </c>
      <c r="F3" s="32">
        <v>550</v>
      </c>
      <c r="G3" s="32">
        <v>5</v>
      </c>
      <c r="H3" s="32">
        <v>40</v>
      </c>
      <c r="I3" s="32">
        <v>320</v>
      </c>
      <c r="J3" s="32">
        <v>180</v>
      </c>
      <c r="K3" s="32">
        <v>0</v>
      </c>
      <c r="L3" s="32">
        <v>915</v>
      </c>
      <c r="M3" s="32">
        <v>6305</v>
      </c>
      <c r="N3" s="32">
        <v>10110</v>
      </c>
      <c r="O3" s="32">
        <v>35</v>
      </c>
      <c r="P3" s="32">
        <v>160</v>
      </c>
      <c r="Q3" s="32">
        <v>30</v>
      </c>
      <c r="R3" s="32">
        <v>1025</v>
      </c>
      <c r="S3" s="32">
        <v>0</v>
      </c>
      <c r="T3" s="32">
        <v>0</v>
      </c>
      <c r="U3" s="32">
        <v>20</v>
      </c>
      <c r="V3" s="32">
        <v>90</v>
      </c>
      <c r="W3" s="32">
        <v>5</v>
      </c>
      <c r="X3" s="32">
        <v>240</v>
      </c>
      <c r="Y3" s="32">
        <v>795</v>
      </c>
      <c r="Z3" s="32">
        <v>0</v>
      </c>
      <c r="AA3" s="32">
        <v>95</v>
      </c>
      <c r="AB3" s="32">
        <v>2380</v>
      </c>
      <c r="AC3" s="32">
        <v>30</v>
      </c>
      <c r="AD3" s="32">
        <v>80</v>
      </c>
      <c r="AE3" s="32">
        <v>11325</v>
      </c>
      <c r="AF3" s="32">
        <v>2825</v>
      </c>
      <c r="AG3" s="32">
        <v>15</v>
      </c>
      <c r="AH3" s="32">
        <v>131190</v>
      </c>
    </row>
    <row r="4" spans="1:34" x14ac:dyDescent="0.2">
      <c r="A4" t="s">
        <v>306</v>
      </c>
      <c r="B4" s="31" t="s">
        <v>154</v>
      </c>
      <c r="C4" s="32">
        <v>62720</v>
      </c>
      <c r="D4" s="32">
        <v>2000</v>
      </c>
      <c r="E4" s="32">
        <v>1895</v>
      </c>
      <c r="F4" s="32">
        <v>200</v>
      </c>
      <c r="G4" s="32">
        <v>2055</v>
      </c>
      <c r="H4" s="32">
        <v>65</v>
      </c>
      <c r="I4" s="32">
        <v>405</v>
      </c>
      <c r="J4" s="32">
        <v>3030</v>
      </c>
      <c r="K4" s="32">
        <v>0</v>
      </c>
      <c r="L4" s="32">
        <v>90</v>
      </c>
      <c r="M4" s="32">
        <v>1975</v>
      </c>
      <c r="N4" s="32">
        <v>15470</v>
      </c>
      <c r="O4" s="32">
        <v>10</v>
      </c>
      <c r="P4" s="32">
        <v>50</v>
      </c>
      <c r="Q4" s="32">
        <v>25</v>
      </c>
      <c r="R4" s="32">
        <v>940</v>
      </c>
      <c r="S4" s="32">
        <v>5</v>
      </c>
      <c r="T4" s="32">
        <v>5</v>
      </c>
      <c r="U4" s="32">
        <v>25</v>
      </c>
      <c r="V4" s="32">
        <v>125</v>
      </c>
      <c r="W4" s="32">
        <v>405</v>
      </c>
      <c r="X4" s="32">
        <v>385</v>
      </c>
      <c r="Y4" s="32">
        <v>1585</v>
      </c>
      <c r="Z4" s="32">
        <v>0</v>
      </c>
      <c r="AA4" s="32">
        <v>205</v>
      </c>
      <c r="AB4" s="32">
        <v>560</v>
      </c>
      <c r="AC4" s="32">
        <v>5</v>
      </c>
      <c r="AD4" s="32">
        <v>25</v>
      </c>
      <c r="AE4" s="32">
        <v>3005</v>
      </c>
      <c r="AF4" s="32">
        <v>2005</v>
      </c>
      <c r="AG4" s="32">
        <v>20</v>
      </c>
      <c r="AH4" s="32">
        <v>99295</v>
      </c>
    </row>
    <row r="5" spans="1:34" x14ac:dyDescent="0.2">
      <c r="A5" t="s">
        <v>307</v>
      </c>
      <c r="B5" s="31" t="s">
        <v>82</v>
      </c>
      <c r="C5" s="32">
        <v>44185</v>
      </c>
      <c r="D5" s="32">
        <v>6295</v>
      </c>
      <c r="E5" s="32">
        <v>1530</v>
      </c>
      <c r="F5" s="32">
        <v>575</v>
      </c>
      <c r="G5" s="32">
        <v>435</v>
      </c>
      <c r="H5" s="32">
        <v>45</v>
      </c>
      <c r="I5" s="32">
        <v>220</v>
      </c>
      <c r="J5" s="32">
        <v>155</v>
      </c>
      <c r="K5" s="32">
        <v>0</v>
      </c>
      <c r="L5" s="32">
        <v>2290</v>
      </c>
      <c r="M5" s="32">
        <v>1065</v>
      </c>
      <c r="N5" s="32">
        <v>8080</v>
      </c>
      <c r="O5" s="32">
        <v>30</v>
      </c>
      <c r="P5" s="32">
        <v>90</v>
      </c>
      <c r="Q5" s="32">
        <v>110</v>
      </c>
      <c r="R5" s="32">
        <v>1100</v>
      </c>
      <c r="S5" s="32">
        <v>15</v>
      </c>
      <c r="T5" s="32">
        <v>0</v>
      </c>
      <c r="U5" s="32">
        <v>35</v>
      </c>
      <c r="V5" s="32">
        <v>125</v>
      </c>
      <c r="W5" s="32">
        <v>35</v>
      </c>
      <c r="X5" s="32">
        <v>90</v>
      </c>
      <c r="Y5" s="32">
        <v>925</v>
      </c>
      <c r="Z5" s="32">
        <v>0</v>
      </c>
      <c r="AA5" s="32">
        <v>1010</v>
      </c>
      <c r="AB5" s="32">
        <v>2920</v>
      </c>
      <c r="AC5" s="32">
        <v>20</v>
      </c>
      <c r="AD5" s="32">
        <v>20</v>
      </c>
      <c r="AE5" s="32">
        <v>5755</v>
      </c>
      <c r="AF5" s="32">
        <v>960</v>
      </c>
      <c r="AG5" s="32">
        <v>35</v>
      </c>
      <c r="AH5" s="32">
        <v>78160</v>
      </c>
    </row>
    <row r="6" spans="1:34" x14ac:dyDescent="0.2">
      <c r="A6" t="s">
        <v>310</v>
      </c>
      <c r="B6" s="31" t="s">
        <v>186</v>
      </c>
      <c r="C6" s="32">
        <v>21725</v>
      </c>
      <c r="D6" s="32">
        <v>1130</v>
      </c>
      <c r="E6" s="32">
        <v>90</v>
      </c>
      <c r="F6" s="32">
        <v>5</v>
      </c>
      <c r="G6" s="32">
        <v>155</v>
      </c>
      <c r="H6" s="32">
        <v>5</v>
      </c>
      <c r="I6" s="32">
        <v>40</v>
      </c>
      <c r="J6" s="32">
        <v>1160</v>
      </c>
      <c r="K6" s="32">
        <v>0</v>
      </c>
      <c r="L6" s="32">
        <v>75</v>
      </c>
      <c r="M6" s="32">
        <v>1235</v>
      </c>
      <c r="N6" s="32">
        <v>435</v>
      </c>
      <c r="O6" s="32">
        <v>0</v>
      </c>
      <c r="P6" s="32">
        <v>520</v>
      </c>
      <c r="Q6" s="32">
        <v>15</v>
      </c>
      <c r="R6" s="32">
        <v>19915</v>
      </c>
      <c r="S6" s="32">
        <v>0</v>
      </c>
      <c r="T6" s="32">
        <v>5</v>
      </c>
      <c r="U6" s="32">
        <v>5</v>
      </c>
      <c r="V6" s="32">
        <v>15</v>
      </c>
      <c r="W6" s="32">
        <v>0</v>
      </c>
      <c r="X6" s="32">
        <v>10</v>
      </c>
      <c r="Y6" s="32">
        <v>375</v>
      </c>
      <c r="Z6" s="32">
        <v>0</v>
      </c>
      <c r="AA6" s="32">
        <v>5</v>
      </c>
      <c r="AB6" s="32">
        <v>1700</v>
      </c>
      <c r="AC6" s="32">
        <v>0</v>
      </c>
      <c r="AD6" s="32">
        <v>5</v>
      </c>
      <c r="AE6" s="32">
        <v>620</v>
      </c>
      <c r="AF6" s="32">
        <v>145</v>
      </c>
      <c r="AG6" s="32">
        <v>15</v>
      </c>
      <c r="AH6" s="32">
        <v>49415</v>
      </c>
    </row>
    <row r="7" spans="1:34" x14ac:dyDescent="0.2">
      <c r="A7" t="s">
        <v>309</v>
      </c>
      <c r="B7" s="31" t="s">
        <v>127</v>
      </c>
      <c r="C7" s="32">
        <v>15170</v>
      </c>
      <c r="D7" s="32">
        <v>840</v>
      </c>
      <c r="E7" s="32">
        <v>135</v>
      </c>
      <c r="F7" s="32">
        <v>60</v>
      </c>
      <c r="G7" s="32">
        <v>450</v>
      </c>
      <c r="H7" s="32">
        <v>10</v>
      </c>
      <c r="I7" s="32">
        <v>20</v>
      </c>
      <c r="J7" s="32">
        <v>565</v>
      </c>
      <c r="K7" s="32">
        <v>0</v>
      </c>
      <c r="L7" s="32">
        <v>50</v>
      </c>
      <c r="M7" s="32">
        <v>875</v>
      </c>
      <c r="N7" s="32">
        <v>10010</v>
      </c>
      <c r="O7" s="32">
        <v>5</v>
      </c>
      <c r="P7" s="32">
        <v>1035</v>
      </c>
      <c r="Q7" s="32">
        <v>30</v>
      </c>
      <c r="R7" s="32">
        <v>10205</v>
      </c>
      <c r="S7" s="32">
        <v>0</v>
      </c>
      <c r="T7" s="32">
        <v>0</v>
      </c>
      <c r="U7" s="32">
        <v>5</v>
      </c>
      <c r="V7" s="32">
        <v>5</v>
      </c>
      <c r="W7" s="32">
        <v>40</v>
      </c>
      <c r="X7" s="32">
        <v>15</v>
      </c>
      <c r="Y7" s="32">
        <v>220</v>
      </c>
      <c r="Z7" s="32">
        <v>0</v>
      </c>
      <c r="AA7" s="32">
        <v>70</v>
      </c>
      <c r="AB7" s="32">
        <v>2585</v>
      </c>
      <c r="AC7" s="32">
        <v>10</v>
      </c>
      <c r="AD7" s="32">
        <v>85</v>
      </c>
      <c r="AE7" s="32">
        <v>540</v>
      </c>
      <c r="AF7" s="32">
        <v>220</v>
      </c>
      <c r="AG7" s="32">
        <v>15</v>
      </c>
      <c r="AH7" s="32">
        <v>43275</v>
      </c>
    </row>
    <row r="8" spans="1:34" x14ac:dyDescent="0.2">
      <c r="A8" t="s">
        <v>311</v>
      </c>
      <c r="B8" s="31" t="s">
        <v>80</v>
      </c>
      <c r="C8" s="32">
        <v>20090</v>
      </c>
      <c r="D8" s="32">
        <v>2635</v>
      </c>
      <c r="E8" s="32">
        <v>345</v>
      </c>
      <c r="F8" s="32">
        <v>65</v>
      </c>
      <c r="G8" s="32">
        <v>170</v>
      </c>
      <c r="H8" s="32">
        <v>35</v>
      </c>
      <c r="I8" s="32">
        <v>440</v>
      </c>
      <c r="J8" s="32">
        <v>150</v>
      </c>
      <c r="K8" s="32">
        <v>0</v>
      </c>
      <c r="L8" s="32">
        <v>305</v>
      </c>
      <c r="M8" s="32">
        <v>295</v>
      </c>
      <c r="N8" s="32">
        <v>1560</v>
      </c>
      <c r="O8" s="32">
        <v>10</v>
      </c>
      <c r="P8" s="32">
        <v>35</v>
      </c>
      <c r="Q8" s="32">
        <v>25</v>
      </c>
      <c r="R8" s="32">
        <v>265</v>
      </c>
      <c r="S8" s="32">
        <v>0</v>
      </c>
      <c r="T8" s="32">
        <v>5</v>
      </c>
      <c r="U8" s="32">
        <v>10</v>
      </c>
      <c r="V8" s="32">
        <v>25</v>
      </c>
      <c r="W8" s="32">
        <v>5</v>
      </c>
      <c r="X8" s="32">
        <v>105</v>
      </c>
      <c r="Y8" s="32">
        <v>1520</v>
      </c>
      <c r="Z8" s="32">
        <v>0</v>
      </c>
      <c r="AA8" s="32">
        <v>75</v>
      </c>
      <c r="AB8" s="32">
        <v>2390</v>
      </c>
      <c r="AC8" s="32">
        <v>15</v>
      </c>
      <c r="AD8" s="32">
        <v>40</v>
      </c>
      <c r="AE8" s="32">
        <v>2955</v>
      </c>
      <c r="AF8" s="32">
        <v>980</v>
      </c>
      <c r="AG8" s="32">
        <v>10</v>
      </c>
      <c r="AH8" s="32">
        <v>34560</v>
      </c>
    </row>
    <row r="9" spans="1:34" x14ac:dyDescent="0.2">
      <c r="A9" t="s">
        <v>313</v>
      </c>
      <c r="B9" s="31" t="s">
        <v>169</v>
      </c>
      <c r="C9" s="32">
        <v>380</v>
      </c>
      <c r="D9" s="32">
        <v>25</v>
      </c>
      <c r="E9" s="32">
        <v>330</v>
      </c>
      <c r="F9" s="32">
        <v>0</v>
      </c>
      <c r="G9" s="32">
        <v>0</v>
      </c>
      <c r="H9" s="32">
        <v>0</v>
      </c>
      <c r="I9" s="32">
        <v>20</v>
      </c>
      <c r="J9" s="32">
        <v>26520</v>
      </c>
      <c r="K9" s="32">
        <v>0</v>
      </c>
      <c r="L9" s="32">
        <v>10</v>
      </c>
      <c r="M9" s="32">
        <v>235</v>
      </c>
      <c r="N9" s="32">
        <v>30</v>
      </c>
      <c r="O9" s="32">
        <v>0</v>
      </c>
      <c r="P9" s="32">
        <v>50</v>
      </c>
      <c r="Q9" s="32">
        <v>10</v>
      </c>
      <c r="R9" s="32">
        <v>880</v>
      </c>
      <c r="S9" s="32">
        <v>0</v>
      </c>
      <c r="T9" s="32">
        <v>0</v>
      </c>
      <c r="U9" s="32">
        <v>0</v>
      </c>
      <c r="V9" s="32">
        <v>5</v>
      </c>
      <c r="W9" s="32">
        <v>60</v>
      </c>
      <c r="X9" s="32">
        <v>15</v>
      </c>
      <c r="Y9" s="32">
        <v>100</v>
      </c>
      <c r="Z9" s="32">
        <v>10</v>
      </c>
      <c r="AA9" s="32">
        <v>0</v>
      </c>
      <c r="AB9" s="32">
        <v>30</v>
      </c>
      <c r="AC9" s="32">
        <v>0</v>
      </c>
      <c r="AD9" s="32">
        <v>0</v>
      </c>
      <c r="AE9" s="32">
        <v>135</v>
      </c>
      <c r="AF9" s="32">
        <v>35</v>
      </c>
      <c r="AG9" s="32">
        <v>0</v>
      </c>
      <c r="AH9" s="32">
        <v>28900</v>
      </c>
    </row>
    <row r="10" spans="1:34" x14ac:dyDescent="0.2">
      <c r="A10" t="s">
        <v>312</v>
      </c>
      <c r="B10" s="31" t="s">
        <v>165</v>
      </c>
      <c r="C10" s="32">
        <v>14180</v>
      </c>
      <c r="D10" s="32">
        <v>510</v>
      </c>
      <c r="E10" s="32">
        <v>815</v>
      </c>
      <c r="F10" s="32">
        <v>15</v>
      </c>
      <c r="G10" s="32">
        <v>80</v>
      </c>
      <c r="H10" s="32">
        <v>10</v>
      </c>
      <c r="I10" s="32">
        <v>25</v>
      </c>
      <c r="J10" s="32">
        <v>255</v>
      </c>
      <c r="K10" s="32">
        <v>0</v>
      </c>
      <c r="L10" s="32">
        <v>235</v>
      </c>
      <c r="M10" s="32">
        <v>1270</v>
      </c>
      <c r="N10" s="32">
        <v>3935</v>
      </c>
      <c r="O10" s="32">
        <v>0</v>
      </c>
      <c r="P10" s="32">
        <v>10</v>
      </c>
      <c r="Q10" s="32">
        <v>0</v>
      </c>
      <c r="R10" s="32">
        <v>530</v>
      </c>
      <c r="S10" s="32">
        <v>5</v>
      </c>
      <c r="T10" s="32">
        <v>0</v>
      </c>
      <c r="U10" s="32">
        <v>25</v>
      </c>
      <c r="V10" s="32">
        <v>40</v>
      </c>
      <c r="W10" s="32">
        <v>10</v>
      </c>
      <c r="X10" s="32">
        <v>630</v>
      </c>
      <c r="Y10" s="32">
        <v>900</v>
      </c>
      <c r="Z10" s="32">
        <v>0</v>
      </c>
      <c r="AA10" s="32">
        <v>40</v>
      </c>
      <c r="AB10" s="32">
        <v>730</v>
      </c>
      <c r="AC10" s="32">
        <v>5</v>
      </c>
      <c r="AD10" s="32">
        <v>35</v>
      </c>
      <c r="AE10" s="32">
        <v>1165</v>
      </c>
      <c r="AF10" s="32">
        <v>1240</v>
      </c>
      <c r="AG10" s="32">
        <v>25</v>
      </c>
      <c r="AH10" s="32">
        <v>26715</v>
      </c>
    </row>
    <row r="11" spans="1:34" x14ac:dyDescent="0.2">
      <c r="A11" t="s">
        <v>318</v>
      </c>
      <c r="B11" s="31" t="s">
        <v>133</v>
      </c>
      <c r="C11" s="32">
        <v>19250</v>
      </c>
      <c r="D11" s="32">
        <v>1845</v>
      </c>
      <c r="E11" s="32">
        <v>600</v>
      </c>
      <c r="F11" s="32">
        <v>10</v>
      </c>
      <c r="G11" s="32">
        <v>40</v>
      </c>
      <c r="H11" s="32">
        <v>10</v>
      </c>
      <c r="I11" s="32">
        <v>75</v>
      </c>
      <c r="J11" s="32">
        <v>805</v>
      </c>
      <c r="K11" s="32">
        <v>10</v>
      </c>
      <c r="L11" s="32">
        <v>650</v>
      </c>
      <c r="M11" s="32">
        <v>1550</v>
      </c>
      <c r="N11" s="32">
        <v>75</v>
      </c>
      <c r="O11" s="32">
        <v>0</v>
      </c>
      <c r="P11" s="32">
        <v>35</v>
      </c>
      <c r="Q11" s="32">
        <v>10</v>
      </c>
      <c r="R11" s="32">
        <v>260</v>
      </c>
      <c r="S11" s="32">
        <v>35</v>
      </c>
      <c r="T11" s="32">
        <v>0</v>
      </c>
      <c r="U11" s="32">
        <v>60</v>
      </c>
      <c r="V11" s="32">
        <v>15</v>
      </c>
      <c r="W11" s="32">
        <v>5</v>
      </c>
      <c r="X11" s="32">
        <v>20</v>
      </c>
      <c r="Y11" s="32">
        <v>185</v>
      </c>
      <c r="Z11" s="32">
        <v>0</v>
      </c>
      <c r="AA11" s="32">
        <v>0</v>
      </c>
      <c r="AB11" s="32">
        <v>205</v>
      </c>
      <c r="AC11" s="32">
        <v>5</v>
      </c>
      <c r="AD11" s="32">
        <v>5</v>
      </c>
      <c r="AE11" s="32">
        <v>695</v>
      </c>
      <c r="AF11" s="32">
        <v>105</v>
      </c>
      <c r="AG11" s="32">
        <v>45</v>
      </c>
      <c r="AH11" s="32">
        <v>26595</v>
      </c>
    </row>
    <row r="12" spans="1:34" x14ac:dyDescent="0.2">
      <c r="A12" t="s">
        <v>315</v>
      </c>
      <c r="B12" s="31" t="s">
        <v>316</v>
      </c>
      <c r="C12" s="32">
        <v>6505</v>
      </c>
      <c r="D12" s="32">
        <v>85</v>
      </c>
      <c r="E12" s="32">
        <v>450</v>
      </c>
      <c r="F12" s="32">
        <v>0</v>
      </c>
      <c r="G12" s="32">
        <v>0</v>
      </c>
      <c r="H12" s="32">
        <v>0</v>
      </c>
      <c r="I12" s="32">
        <v>265</v>
      </c>
      <c r="J12" s="32">
        <v>40</v>
      </c>
      <c r="K12" s="32">
        <v>0</v>
      </c>
      <c r="L12" s="32">
        <v>25</v>
      </c>
      <c r="M12" s="32">
        <v>655</v>
      </c>
      <c r="N12" s="32">
        <v>305</v>
      </c>
      <c r="O12" s="32">
        <v>0</v>
      </c>
      <c r="P12" s="32">
        <v>10</v>
      </c>
      <c r="Q12" s="32">
        <v>5</v>
      </c>
      <c r="R12" s="32">
        <v>10865</v>
      </c>
      <c r="S12" s="32">
        <v>0</v>
      </c>
      <c r="T12" s="32">
        <v>0</v>
      </c>
      <c r="U12" s="32">
        <v>0</v>
      </c>
      <c r="V12" s="32">
        <v>185</v>
      </c>
      <c r="W12" s="32">
        <v>85</v>
      </c>
      <c r="X12" s="32">
        <v>235</v>
      </c>
      <c r="Y12" s="32">
        <v>1120</v>
      </c>
      <c r="Z12" s="32">
        <v>0</v>
      </c>
      <c r="AA12" s="32">
        <v>5</v>
      </c>
      <c r="AB12" s="32">
        <v>1680</v>
      </c>
      <c r="AC12" s="32">
        <v>0</v>
      </c>
      <c r="AD12" s="32">
        <v>30</v>
      </c>
      <c r="AE12" s="32">
        <v>875</v>
      </c>
      <c r="AF12" s="32">
        <v>2905</v>
      </c>
      <c r="AG12" s="32">
        <v>0</v>
      </c>
      <c r="AH12" s="32">
        <v>26340</v>
      </c>
    </row>
    <row r="13" spans="1:34" x14ac:dyDescent="0.2">
      <c r="A13" t="s">
        <v>320</v>
      </c>
      <c r="B13" s="31" t="s">
        <v>146</v>
      </c>
      <c r="C13" s="32">
        <v>10325</v>
      </c>
      <c r="D13" s="32">
        <v>1665</v>
      </c>
      <c r="E13" s="32">
        <v>345</v>
      </c>
      <c r="F13" s="32">
        <v>0</v>
      </c>
      <c r="G13" s="32">
        <v>205</v>
      </c>
      <c r="H13" s="32">
        <v>0</v>
      </c>
      <c r="I13" s="32">
        <v>130</v>
      </c>
      <c r="J13" s="32">
        <v>95</v>
      </c>
      <c r="K13" s="32">
        <v>0</v>
      </c>
      <c r="L13" s="32">
        <v>600</v>
      </c>
      <c r="M13" s="32">
        <v>1300</v>
      </c>
      <c r="N13" s="32">
        <v>585</v>
      </c>
      <c r="O13" s="32">
        <v>0</v>
      </c>
      <c r="P13" s="32">
        <v>55</v>
      </c>
      <c r="Q13" s="32">
        <v>25</v>
      </c>
      <c r="R13" s="32">
        <v>790</v>
      </c>
      <c r="S13" s="32">
        <v>0</v>
      </c>
      <c r="T13" s="32">
        <v>5</v>
      </c>
      <c r="U13" s="32">
        <v>0</v>
      </c>
      <c r="V13" s="32">
        <v>10</v>
      </c>
      <c r="W13" s="32">
        <v>315</v>
      </c>
      <c r="X13" s="32">
        <v>70</v>
      </c>
      <c r="Y13" s="32">
        <v>150</v>
      </c>
      <c r="Z13" s="32">
        <v>0</v>
      </c>
      <c r="AA13" s="32">
        <v>15</v>
      </c>
      <c r="AB13" s="32">
        <v>365</v>
      </c>
      <c r="AC13" s="32">
        <v>0</v>
      </c>
      <c r="AD13" s="32">
        <v>0</v>
      </c>
      <c r="AE13" s="32">
        <v>1845</v>
      </c>
      <c r="AF13" s="32">
        <v>615</v>
      </c>
      <c r="AG13" s="32">
        <v>5</v>
      </c>
      <c r="AH13" s="32">
        <v>19525</v>
      </c>
    </row>
    <row r="14" spans="1:34" x14ac:dyDescent="0.2">
      <c r="A14" t="s">
        <v>319</v>
      </c>
      <c r="B14" s="31" t="s">
        <v>23</v>
      </c>
      <c r="C14" s="32">
        <v>1645</v>
      </c>
      <c r="D14" s="32">
        <v>415</v>
      </c>
      <c r="E14" s="32">
        <v>20</v>
      </c>
      <c r="F14" s="32">
        <v>5</v>
      </c>
      <c r="G14" s="32">
        <v>565</v>
      </c>
      <c r="H14" s="32">
        <v>5</v>
      </c>
      <c r="I14" s="32">
        <v>10</v>
      </c>
      <c r="J14" s="32">
        <v>255</v>
      </c>
      <c r="K14" s="32">
        <v>5</v>
      </c>
      <c r="L14" s="32">
        <v>20</v>
      </c>
      <c r="M14" s="32">
        <v>1765</v>
      </c>
      <c r="N14" s="32">
        <v>2410</v>
      </c>
      <c r="O14" s="32">
        <v>0</v>
      </c>
      <c r="P14" s="32">
        <v>310</v>
      </c>
      <c r="Q14" s="32">
        <v>5</v>
      </c>
      <c r="R14" s="32">
        <v>7565</v>
      </c>
      <c r="S14" s="32">
        <v>5</v>
      </c>
      <c r="T14" s="32">
        <v>0</v>
      </c>
      <c r="U14" s="32">
        <v>0</v>
      </c>
      <c r="V14" s="32">
        <v>0</v>
      </c>
      <c r="W14" s="32">
        <v>110</v>
      </c>
      <c r="X14" s="32">
        <v>0</v>
      </c>
      <c r="Y14" s="32">
        <v>25</v>
      </c>
      <c r="Z14" s="32">
        <v>0</v>
      </c>
      <c r="AA14" s="32">
        <v>35</v>
      </c>
      <c r="AB14" s="32">
        <v>1475</v>
      </c>
      <c r="AC14" s="32">
        <v>0</v>
      </c>
      <c r="AD14" s="32">
        <v>0</v>
      </c>
      <c r="AE14" s="32">
        <v>330</v>
      </c>
      <c r="AF14" s="32">
        <v>10</v>
      </c>
      <c r="AG14" s="32">
        <v>0</v>
      </c>
      <c r="AH14" s="32">
        <v>16990</v>
      </c>
    </row>
    <row r="15" spans="1:34" x14ac:dyDescent="0.2">
      <c r="A15" t="s">
        <v>314</v>
      </c>
      <c r="B15" s="31" t="s">
        <v>11</v>
      </c>
      <c r="C15" s="32">
        <v>3345</v>
      </c>
      <c r="D15" s="32">
        <v>45</v>
      </c>
      <c r="E15" s="32">
        <v>365</v>
      </c>
      <c r="F15" s="32">
        <v>0</v>
      </c>
      <c r="G15" s="32">
        <v>0</v>
      </c>
      <c r="H15" s="32">
        <v>0</v>
      </c>
      <c r="I15" s="32">
        <v>10</v>
      </c>
      <c r="J15" s="32">
        <v>85</v>
      </c>
      <c r="K15" s="32">
        <v>5</v>
      </c>
      <c r="L15" s="32">
        <v>25</v>
      </c>
      <c r="M15" s="32">
        <v>2040</v>
      </c>
      <c r="N15" s="32">
        <v>3710</v>
      </c>
      <c r="O15" s="32">
        <v>0</v>
      </c>
      <c r="P15" s="32">
        <v>810</v>
      </c>
      <c r="Q15" s="32">
        <v>20</v>
      </c>
      <c r="R15" s="32">
        <v>920</v>
      </c>
      <c r="S15" s="32">
        <v>0</v>
      </c>
      <c r="T15" s="32">
        <v>0</v>
      </c>
      <c r="U15" s="32">
        <v>0</v>
      </c>
      <c r="V15" s="32">
        <v>35</v>
      </c>
      <c r="W15" s="32">
        <v>0</v>
      </c>
      <c r="X15" s="32">
        <v>10</v>
      </c>
      <c r="Y15" s="32">
        <v>155</v>
      </c>
      <c r="Z15" s="32">
        <v>5</v>
      </c>
      <c r="AA15" s="32">
        <v>0</v>
      </c>
      <c r="AB15" s="32">
        <v>3615</v>
      </c>
      <c r="AC15" s="32">
        <v>0</v>
      </c>
      <c r="AD15" s="32">
        <v>0</v>
      </c>
      <c r="AE15" s="32">
        <v>390</v>
      </c>
      <c r="AF15" s="32">
        <v>50</v>
      </c>
      <c r="AG15" s="32">
        <v>0</v>
      </c>
      <c r="AH15" s="32">
        <v>15650</v>
      </c>
    </row>
    <row r="16" spans="1:34" x14ac:dyDescent="0.2">
      <c r="A16" t="s">
        <v>321</v>
      </c>
      <c r="B16" s="31" t="s">
        <v>180</v>
      </c>
      <c r="C16" s="32">
        <v>5830</v>
      </c>
      <c r="D16" s="32">
        <v>65</v>
      </c>
      <c r="E16" s="32">
        <v>1035</v>
      </c>
      <c r="F16" s="32">
        <v>0</v>
      </c>
      <c r="G16" s="32">
        <v>15</v>
      </c>
      <c r="H16" s="32">
        <v>0</v>
      </c>
      <c r="I16" s="32">
        <v>10</v>
      </c>
      <c r="J16" s="32">
        <v>875</v>
      </c>
      <c r="K16" s="32">
        <v>0</v>
      </c>
      <c r="L16" s="32">
        <v>5</v>
      </c>
      <c r="M16" s="32">
        <v>2635</v>
      </c>
      <c r="N16" s="32">
        <v>185</v>
      </c>
      <c r="O16" s="32">
        <v>0</v>
      </c>
      <c r="P16" s="32">
        <v>0</v>
      </c>
      <c r="Q16" s="32">
        <v>0</v>
      </c>
      <c r="R16" s="32">
        <v>4355</v>
      </c>
      <c r="S16" s="32">
        <v>0</v>
      </c>
      <c r="T16" s="32">
        <v>0</v>
      </c>
      <c r="U16" s="32">
        <v>0</v>
      </c>
      <c r="V16" s="32">
        <v>25</v>
      </c>
      <c r="W16" s="32">
        <v>10</v>
      </c>
      <c r="X16" s="32">
        <v>5</v>
      </c>
      <c r="Y16" s="32">
        <v>175</v>
      </c>
      <c r="Z16" s="32">
        <v>5</v>
      </c>
      <c r="AA16" s="32">
        <v>0</v>
      </c>
      <c r="AB16" s="32">
        <v>45</v>
      </c>
      <c r="AC16" s="32">
        <v>0</v>
      </c>
      <c r="AD16" s="32">
        <v>0</v>
      </c>
      <c r="AE16" s="32">
        <v>55</v>
      </c>
      <c r="AF16" s="32">
        <v>100</v>
      </c>
      <c r="AG16" s="32">
        <v>0</v>
      </c>
      <c r="AH16" s="32">
        <v>15440</v>
      </c>
    </row>
    <row r="17" spans="1:34" x14ac:dyDescent="0.2">
      <c r="A17" t="s">
        <v>323</v>
      </c>
      <c r="B17" s="31" t="s">
        <v>167</v>
      </c>
      <c r="C17" s="32">
        <v>3545</v>
      </c>
      <c r="D17" s="32">
        <v>605</v>
      </c>
      <c r="E17" s="32">
        <v>190</v>
      </c>
      <c r="F17" s="32">
        <v>25</v>
      </c>
      <c r="G17" s="32">
        <v>115</v>
      </c>
      <c r="H17" s="32">
        <v>0</v>
      </c>
      <c r="I17" s="32">
        <v>50</v>
      </c>
      <c r="J17" s="32">
        <v>4010</v>
      </c>
      <c r="K17" s="32">
        <v>10</v>
      </c>
      <c r="L17" s="32">
        <v>35</v>
      </c>
      <c r="M17" s="32">
        <v>385</v>
      </c>
      <c r="N17" s="32">
        <v>160</v>
      </c>
      <c r="O17" s="32">
        <v>0</v>
      </c>
      <c r="P17" s="32">
        <v>50</v>
      </c>
      <c r="Q17" s="32">
        <v>15</v>
      </c>
      <c r="R17" s="32">
        <v>3745</v>
      </c>
      <c r="S17" s="32">
        <v>0</v>
      </c>
      <c r="T17" s="32">
        <v>10</v>
      </c>
      <c r="U17" s="32">
        <v>20</v>
      </c>
      <c r="V17" s="32">
        <v>30</v>
      </c>
      <c r="W17" s="32">
        <v>35</v>
      </c>
      <c r="X17" s="32">
        <v>10</v>
      </c>
      <c r="Y17" s="32">
        <v>140</v>
      </c>
      <c r="Z17" s="32">
        <v>10</v>
      </c>
      <c r="AA17" s="32">
        <v>10</v>
      </c>
      <c r="AB17" s="32">
        <v>165</v>
      </c>
      <c r="AC17" s="32">
        <v>10</v>
      </c>
      <c r="AD17" s="32">
        <v>5</v>
      </c>
      <c r="AE17" s="32">
        <v>415</v>
      </c>
      <c r="AF17" s="32">
        <v>60</v>
      </c>
      <c r="AG17" s="32">
        <v>230</v>
      </c>
      <c r="AH17" s="32">
        <v>14085</v>
      </c>
    </row>
    <row r="18" spans="1:34" x14ac:dyDescent="0.2">
      <c r="A18" t="s">
        <v>317</v>
      </c>
      <c r="B18" s="31" t="s">
        <v>184</v>
      </c>
      <c r="C18" s="32">
        <v>4840</v>
      </c>
      <c r="D18" s="32">
        <v>600</v>
      </c>
      <c r="E18" s="32">
        <v>290</v>
      </c>
      <c r="F18" s="32">
        <v>0</v>
      </c>
      <c r="G18" s="32">
        <v>330</v>
      </c>
      <c r="H18" s="32">
        <v>0</v>
      </c>
      <c r="I18" s="32">
        <v>220</v>
      </c>
      <c r="J18" s="32">
        <v>860</v>
      </c>
      <c r="K18" s="32">
        <v>10</v>
      </c>
      <c r="L18" s="32">
        <v>5</v>
      </c>
      <c r="M18" s="32">
        <v>2150</v>
      </c>
      <c r="N18" s="32">
        <v>1710</v>
      </c>
      <c r="O18" s="32">
        <v>0</v>
      </c>
      <c r="P18" s="32">
        <v>600</v>
      </c>
      <c r="Q18" s="32">
        <v>0</v>
      </c>
      <c r="R18" s="32">
        <v>1045</v>
      </c>
      <c r="S18" s="32">
        <v>5</v>
      </c>
      <c r="T18" s="32">
        <v>10</v>
      </c>
      <c r="U18" s="32">
        <v>0</v>
      </c>
      <c r="V18" s="32">
        <v>40</v>
      </c>
      <c r="W18" s="32">
        <v>15</v>
      </c>
      <c r="X18" s="32">
        <v>0</v>
      </c>
      <c r="Y18" s="32">
        <v>45</v>
      </c>
      <c r="Z18" s="32">
        <v>0</v>
      </c>
      <c r="AA18" s="32">
        <v>0</v>
      </c>
      <c r="AB18" s="32">
        <v>75</v>
      </c>
      <c r="AC18" s="32">
        <v>0</v>
      </c>
      <c r="AD18" s="32">
        <v>0</v>
      </c>
      <c r="AE18" s="32">
        <v>435</v>
      </c>
      <c r="AF18" s="32">
        <v>235</v>
      </c>
      <c r="AG18" s="32">
        <v>55</v>
      </c>
      <c r="AH18" s="32">
        <v>13575</v>
      </c>
    </row>
    <row r="19" spans="1:34" x14ac:dyDescent="0.2">
      <c r="A19" t="s">
        <v>337</v>
      </c>
      <c r="B19" s="31" t="s">
        <v>67</v>
      </c>
      <c r="C19" s="32">
        <v>7600</v>
      </c>
      <c r="D19" s="32">
        <v>170</v>
      </c>
      <c r="E19" s="32">
        <v>50</v>
      </c>
      <c r="F19" s="32">
        <v>0</v>
      </c>
      <c r="G19" s="32">
        <v>55</v>
      </c>
      <c r="H19" s="32">
        <v>0</v>
      </c>
      <c r="I19" s="32">
        <v>10</v>
      </c>
      <c r="J19" s="32">
        <v>200</v>
      </c>
      <c r="K19" s="32">
        <v>0</v>
      </c>
      <c r="L19" s="32">
        <v>20</v>
      </c>
      <c r="M19" s="32">
        <v>70</v>
      </c>
      <c r="N19" s="32">
        <v>40</v>
      </c>
      <c r="O19" s="32">
        <v>0</v>
      </c>
      <c r="P19" s="32">
        <v>5</v>
      </c>
      <c r="Q19" s="32">
        <v>0</v>
      </c>
      <c r="R19" s="32">
        <v>4655</v>
      </c>
      <c r="S19" s="32">
        <v>0</v>
      </c>
      <c r="T19" s="32">
        <v>0</v>
      </c>
      <c r="U19" s="32">
        <v>0</v>
      </c>
      <c r="V19" s="32">
        <v>0</v>
      </c>
      <c r="W19" s="32">
        <v>30</v>
      </c>
      <c r="X19" s="32">
        <v>0</v>
      </c>
      <c r="Y19" s="32">
        <v>170</v>
      </c>
      <c r="Z19" s="32">
        <v>0</v>
      </c>
      <c r="AA19" s="32">
        <v>0</v>
      </c>
      <c r="AB19" s="32">
        <v>110</v>
      </c>
      <c r="AC19" s="32">
        <v>0</v>
      </c>
      <c r="AD19" s="32">
        <v>0</v>
      </c>
      <c r="AE19" s="32">
        <v>155</v>
      </c>
      <c r="AF19" s="32">
        <v>45</v>
      </c>
      <c r="AG19" s="32">
        <v>0</v>
      </c>
      <c r="AH19" s="32">
        <v>13395</v>
      </c>
    </row>
    <row r="20" spans="1:34" x14ac:dyDescent="0.2">
      <c r="A20" t="s">
        <v>324</v>
      </c>
      <c r="B20" s="31" t="s">
        <v>325</v>
      </c>
      <c r="C20" s="32">
        <v>10330</v>
      </c>
      <c r="D20" s="32">
        <v>50</v>
      </c>
      <c r="E20" s="32">
        <v>450</v>
      </c>
      <c r="F20" s="32">
        <v>0</v>
      </c>
      <c r="G20" s="32">
        <v>10</v>
      </c>
      <c r="H20" s="32">
        <v>0</v>
      </c>
      <c r="I20" s="32">
        <v>5</v>
      </c>
      <c r="J20" s="32">
        <v>35</v>
      </c>
      <c r="K20" s="32">
        <v>0</v>
      </c>
      <c r="L20" s="32">
        <v>55</v>
      </c>
      <c r="M20" s="32">
        <v>0</v>
      </c>
      <c r="N20" s="32">
        <v>5</v>
      </c>
      <c r="O20" s="32">
        <v>0</v>
      </c>
      <c r="P20" s="32">
        <v>0</v>
      </c>
      <c r="Q20" s="32">
        <v>0</v>
      </c>
      <c r="R20" s="32">
        <v>1155</v>
      </c>
      <c r="S20" s="32">
        <v>0</v>
      </c>
      <c r="T20" s="32">
        <v>0</v>
      </c>
      <c r="U20" s="32">
        <v>0</v>
      </c>
      <c r="V20" s="32">
        <v>20</v>
      </c>
      <c r="W20" s="32">
        <v>0</v>
      </c>
      <c r="X20" s="32">
        <v>0</v>
      </c>
      <c r="Y20" s="32">
        <v>370</v>
      </c>
      <c r="Z20" s="32">
        <v>0</v>
      </c>
      <c r="AA20" s="32">
        <v>0</v>
      </c>
      <c r="AB20" s="32">
        <v>10</v>
      </c>
      <c r="AC20" s="32">
        <v>0</v>
      </c>
      <c r="AD20" s="32">
        <v>0</v>
      </c>
      <c r="AE20" s="32">
        <v>665</v>
      </c>
      <c r="AF20" s="32">
        <v>125</v>
      </c>
      <c r="AG20" s="32">
        <v>0</v>
      </c>
      <c r="AH20" s="32">
        <v>13290</v>
      </c>
    </row>
    <row r="21" spans="1:34" x14ac:dyDescent="0.2">
      <c r="A21" t="s">
        <v>334</v>
      </c>
      <c r="B21" s="31" t="s">
        <v>189</v>
      </c>
      <c r="C21" s="32">
        <v>8090</v>
      </c>
      <c r="D21" s="32">
        <v>510</v>
      </c>
      <c r="E21" s="32">
        <v>180</v>
      </c>
      <c r="F21" s="32">
        <v>0</v>
      </c>
      <c r="G21" s="32">
        <v>20</v>
      </c>
      <c r="H21" s="32">
        <v>0</v>
      </c>
      <c r="I21" s="32">
        <v>45</v>
      </c>
      <c r="J21" s="32">
        <v>300</v>
      </c>
      <c r="K21" s="32">
        <v>0</v>
      </c>
      <c r="L21" s="32">
        <v>5</v>
      </c>
      <c r="M21" s="32">
        <v>1120</v>
      </c>
      <c r="N21" s="32">
        <v>105</v>
      </c>
      <c r="O21" s="32">
        <v>0</v>
      </c>
      <c r="P21" s="32">
        <v>10</v>
      </c>
      <c r="Q21" s="32">
        <v>0</v>
      </c>
      <c r="R21" s="32">
        <v>200</v>
      </c>
      <c r="S21" s="32">
        <v>0</v>
      </c>
      <c r="T21" s="32">
        <v>0</v>
      </c>
      <c r="U21" s="32">
        <v>15</v>
      </c>
      <c r="V21" s="32">
        <v>0</v>
      </c>
      <c r="W21" s="32">
        <v>5</v>
      </c>
      <c r="X21" s="32">
        <v>5</v>
      </c>
      <c r="Y21" s="32">
        <v>100</v>
      </c>
      <c r="Z21" s="32">
        <v>0</v>
      </c>
      <c r="AA21" s="32">
        <v>0</v>
      </c>
      <c r="AB21" s="32">
        <v>15</v>
      </c>
      <c r="AC21" s="32">
        <v>0</v>
      </c>
      <c r="AD21" s="32">
        <v>0</v>
      </c>
      <c r="AE21" s="32">
        <v>280</v>
      </c>
      <c r="AF21" s="32">
        <v>75</v>
      </c>
      <c r="AG21" s="32">
        <v>40</v>
      </c>
      <c r="AH21" s="32">
        <v>11120</v>
      </c>
    </row>
    <row r="22" spans="1:34" x14ac:dyDescent="0.2">
      <c r="A22" t="s">
        <v>328</v>
      </c>
      <c r="B22" s="31" t="s">
        <v>181</v>
      </c>
      <c r="C22" s="32">
        <v>2100</v>
      </c>
      <c r="D22" s="32">
        <v>40</v>
      </c>
      <c r="E22" s="32">
        <v>180</v>
      </c>
      <c r="F22" s="32">
        <v>0</v>
      </c>
      <c r="G22" s="32">
        <v>25</v>
      </c>
      <c r="H22" s="32">
        <v>0</v>
      </c>
      <c r="I22" s="32">
        <v>0</v>
      </c>
      <c r="J22" s="32">
        <v>660</v>
      </c>
      <c r="K22" s="32">
        <v>0</v>
      </c>
      <c r="L22" s="32">
        <v>0</v>
      </c>
      <c r="M22" s="32">
        <v>2225</v>
      </c>
      <c r="N22" s="32">
        <v>65</v>
      </c>
      <c r="O22" s="32">
        <v>0</v>
      </c>
      <c r="P22" s="32">
        <v>10</v>
      </c>
      <c r="Q22" s="32">
        <v>5</v>
      </c>
      <c r="R22" s="32">
        <v>5345</v>
      </c>
      <c r="S22" s="32">
        <v>0</v>
      </c>
      <c r="T22" s="32">
        <v>0</v>
      </c>
      <c r="U22" s="32">
        <v>0</v>
      </c>
      <c r="V22" s="32">
        <v>15</v>
      </c>
      <c r="W22" s="32">
        <v>25</v>
      </c>
      <c r="X22" s="32">
        <v>0</v>
      </c>
      <c r="Y22" s="32">
        <v>30</v>
      </c>
      <c r="Z22" s="32">
        <v>0</v>
      </c>
      <c r="AA22" s="32">
        <v>0</v>
      </c>
      <c r="AB22" s="32">
        <v>55</v>
      </c>
      <c r="AC22" s="32">
        <v>0</v>
      </c>
      <c r="AD22" s="32">
        <v>0</v>
      </c>
      <c r="AE22" s="32">
        <v>20</v>
      </c>
      <c r="AF22" s="32">
        <v>60</v>
      </c>
      <c r="AG22" s="32">
        <v>0</v>
      </c>
      <c r="AH22" s="32">
        <v>10860</v>
      </c>
    </row>
    <row r="23" spans="1:34" x14ac:dyDescent="0.2">
      <c r="A23" t="s">
        <v>350</v>
      </c>
      <c r="B23" s="31" t="s">
        <v>351</v>
      </c>
      <c r="C23" s="32">
        <v>7220</v>
      </c>
      <c r="D23" s="32">
        <v>125</v>
      </c>
      <c r="E23" s="32">
        <v>60</v>
      </c>
      <c r="F23" s="32">
        <v>0</v>
      </c>
      <c r="G23" s="32">
        <v>10</v>
      </c>
      <c r="H23" s="32">
        <v>0</v>
      </c>
      <c r="I23" s="32">
        <v>25</v>
      </c>
      <c r="J23" s="32">
        <v>20</v>
      </c>
      <c r="K23" s="32">
        <v>0</v>
      </c>
      <c r="L23" s="32">
        <v>40</v>
      </c>
      <c r="M23" s="32">
        <v>340</v>
      </c>
      <c r="N23" s="32">
        <v>250</v>
      </c>
      <c r="O23" s="32">
        <v>5</v>
      </c>
      <c r="P23" s="32">
        <v>20</v>
      </c>
      <c r="Q23" s="32">
        <v>0</v>
      </c>
      <c r="R23" s="32">
        <v>330</v>
      </c>
      <c r="S23" s="32">
        <v>0</v>
      </c>
      <c r="T23" s="32">
        <v>0</v>
      </c>
      <c r="U23" s="32">
        <v>0</v>
      </c>
      <c r="V23" s="32">
        <v>20</v>
      </c>
      <c r="W23" s="32">
        <v>50</v>
      </c>
      <c r="X23" s="32">
        <v>40</v>
      </c>
      <c r="Y23" s="32">
        <v>75</v>
      </c>
      <c r="Z23" s="32">
        <v>0</v>
      </c>
      <c r="AA23" s="32">
        <v>0</v>
      </c>
      <c r="AB23" s="32">
        <v>510</v>
      </c>
      <c r="AC23" s="32">
        <v>0</v>
      </c>
      <c r="AD23" s="32">
        <v>0</v>
      </c>
      <c r="AE23" s="32">
        <v>1000</v>
      </c>
      <c r="AF23" s="32">
        <v>500</v>
      </c>
      <c r="AG23" s="32">
        <v>0</v>
      </c>
      <c r="AH23" s="32">
        <v>10640</v>
      </c>
    </row>
    <row r="24" spans="1:34" x14ac:dyDescent="0.2">
      <c r="A24" t="s">
        <v>468</v>
      </c>
      <c r="B24" s="31" t="s">
        <v>44</v>
      </c>
      <c r="C24" s="32">
        <v>140</v>
      </c>
      <c r="D24" s="32">
        <v>10</v>
      </c>
      <c r="E24" s="32">
        <v>130</v>
      </c>
      <c r="F24" s="32">
        <v>0</v>
      </c>
      <c r="G24" s="32">
        <v>0</v>
      </c>
      <c r="H24" s="32">
        <v>0</v>
      </c>
      <c r="I24" s="32">
        <v>30</v>
      </c>
      <c r="J24" s="32">
        <v>8050</v>
      </c>
      <c r="K24" s="32">
        <v>0</v>
      </c>
      <c r="L24" s="32">
        <v>0</v>
      </c>
      <c r="M24" s="32">
        <v>125</v>
      </c>
      <c r="N24" s="32">
        <v>5</v>
      </c>
      <c r="O24" s="32">
        <v>0</v>
      </c>
      <c r="P24" s="32">
        <v>0</v>
      </c>
      <c r="Q24" s="32">
        <v>10</v>
      </c>
      <c r="R24" s="32">
        <v>420</v>
      </c>
      <c r="S24" s="32">
        <v>0</v>
      </c>
      <c r="T24" s="32">
        <v>0</v>
      </c>
      <c r="U24" s="32">
        <v>0</v>
      </c>
      <c r="V24" s="32">
        <v>5</v>
      </c>
      <c r="W24" s="32">
        <v>10</v>
      </c>
      <c r="X24" s="32">
        <v>5</v>
      </c>
      <c r="Y24" s="32">
        <v>20</v>
      </c>
      <c r="Z24" s="32">
        <v>0</v>
      </c>
      <c r="AA24" s="32">
        <v>0</v>
      </c>
      <c r="AB24" s="32">
        <v>25</v>
      </c>
      <c r="AC24" s="32">
        <v>0</v>
      </c>
      <c r="AD24" s="32">
        <v>0</v>
      </c>
      <c r="AE24" s="32">
        <v>225</v>
      </c>
      <c r="AF24" s="32">
        <v>55</v>
      </c>
      <c r="AG24" s="32">
        <v>0</v>
      </c>
      <c r="AH24" s="32">
        <v>9250</v>
      </c>
    </row>
    <row r="25" spans="1:34" x14ac:dyDescent="0.2">
      <c r="A25" t="s">
        <v>338</v>
      </c>
      <c r="B25" s="31" t="s">
        <v>40</v>
      </c>
      <c r="C25" s="32">
        <v>2910</v>
      </c>
      <c r="D25" s="32">
        <v>75</v>
      </c>
      <c r="E25" s="32">
        <v>450</v>
      </c>
      <c r="F25" s="32">
        <v>5</v>
      </c>
      <c r="G25" s="32">
        <v>420</v>
      </c>
      <c r="H25" s="32">
        <v>0</v>
      </c>
      <c r="I25" s="32">
        <v>15</v>
      </c>
      <c r="J25" s="32">
        <v>1000</v>
      </c>
      <c r="K25" s="32">
        <v>0</v>
      </c>
      <c r="L25" s="32">
        <v>70</v>
      </c>
      <c r="M25" s="32">
        <v>425</v>
      </c>
      <c r="N25" s="32">
        <v>880</v>
      </c>
      <c r="O25" s="32">
        <v>0</v>
      </c>
      <c r="P25" s="32">
        <v>50</v>
      </c>
      <c r="Q25" s="32">
        <v>5</v>
      </c>
      <c r="R25" s="32">
        <v>1480</v>
      </c>
      <c r="S25" s="32">
        <v>0</v>
      </c>
      <c r="T25" s="32">
        <v>0</v>
      </c>
      <c r="U25" s="32">
        <v>0</v>
      </c>
      <c r="V25" s="32">
        <v>15</v>
      </c>
      <c r="W25" s="32">
        <v>0</v>
      </c>
      <c r="X25" s="32">
        <v>5</v>
      </c>
      <c r="Y25" s="32">
        <v>30</v>
      </c>
      <c r="Z25" s="32">
        <v>5</v>
      </c>
      <c r="AA25" s="32">
        <v>5</v>
      </c>
      <c r="AB25" s="32">
        <v>200</v>
      </c>
      <c r="AC25" s="32">
        <v>0</v>
      </c>
      <c r="AD25" s="32">
        <v>0</v>
      </c>
      <c r="AE25" s="32">
        <v>165</v>
      </c>
      <c r="AF25" s="32">
        <v>65</v>
      </c>
      <c r="AG25" s="32">
        <v>5</v>
      </c>
      <c r="AH25" s="32">
        <v>8275</v>
      </c>
    </row>
    <row r="26" spans="1:34" x14ac:dyDescent="0.2">
      <c r="A26" t="s">
        <v>333</v>
      </c>
      <c r="B26" s="31" t="s">
        <v>103</v>
      </c>
      <c r="C26" s="32">
        <v>1005</v>
      </c>
      <c r="D26" s="32">
        <v>20</v>
      </c>
      <c r="E26" s="32">
        <v>60</v>
      </c>
      <c r="F26" s="32">
        <v>5</v>
      </c>
      <c r="G26" s="32">
        <v>5</v>
      </c>
      <c r="H26" s="32">
        <v>0</v>
      </c>
      <c r="I26" s="32">
        <v>5</v>
      </c>
      <c r="J26" s="32">
        <v>530</v>
      </c>
      <c r="K26" s="32">
        <v>0</v>
      </c>
      <c r="L26" s="32">
        <v>0</v>
      </c>
      <c r="M26" s="32">
        <v>965</v>
      </c>
      <c r="N26" s="32">
        <v>70</v>
      </c>
      <c r="O26" s="32">
        <v>0</v>
      </c>
      <c r="P26" s="32">
        <v>0</v>
      </c>
      <c r="Q26" s="32">
        <v>0</v>
      </c>
      <c r="R26" s="32">
        <v>5285</v>
      </c>
      <c r="S26" s="32">
        <v>0</v>
      </c>
      <c r="T26" s="32">
        <v>0</v>
      </c>
      <c r="U26" s="32">
        <v>0</v>
      </c>
      <c r="V26" s="32">
        <v>5</v>
      </c>
      <c r="W26" s="32">
        <v>5</v>
      </c>
      <c r="X26" s="32">
        <v>0</v>
      </c>
      <c r="Y26" s="32">
        <v>15</v>
      </c>
      <c r="Z26" s="32">
        <v>0</v>
      </c>
      <c r="AA26" s="32">
        <v>0</v>
      </c>
      <c r="AB26" s="32">
        <v>10</v>
      </c>
      <c r="AC26" s="32">
        <v>0</v>
      </c>
      <c r="AD26" s="32">
        <v>0</v>
      </c>
      <c r="AE26" s="32">
        <v>10</v>
      </c>
      <c r="AF26" s="32">
        <v>10</v>
      </c>
      <c r="AG26" s="32">
        <v>0</v>
      </c>
      <c r="AH26" s="32">
        <v>8010</v>
      </c>
    </row>
    <row r="27" spans="1:34" x14ac:dyDescent="0.2">
      <c r="A27" t="s">
        <v>349</v>
      </c>
      <c r="B27" s="31" t="s">
        <v>197</v>
      </c>
      <c r="C27" s="32">
        <v>6415</v>
      </c>
      <c r="D27" s="32">
        <v>180</v>
      </c>
      <c r="E27" s="32">
        <v>55</v>
      </c>
      <c r="F27" s="32">
        <v>0</v>
      </c>
      <c r="G27" s="32">
        <v>0</v>
      </c>
      <c r="H27" s="32">
        <v>0</v>
      </c>
      <c r="I27" s="32">
        <v>15</v>
      </c>
      <c r="J27" s="32">
        <v>40</v>
      </c>
      <c r="K27" s="32">
        <v>5</v>
      </c>
      <c r="L27" s="32">
        <v>15</v>
      </c>
      <c r="M27" s="32">
        <v>220</v>
      </c>
      <c r="N27" s="32">
        <v>5</v>
      </c>
      <c r="O27" s="32">
        <v>0</v>
      </c>
      <c r="P27" s="32">
        <v>0</v>
      </c>
      <c r="Q27" s="32">
        <v>5</v>
      </c>
      <c r="R27" s="32">
        <v>30</v>
      </c>
      <c r="S27" s="32">
        <v>10</v>
      </c>
      <c r="T27" s="32">
        <v>0</v>
      </c>
      <c r="U27" s="32">
        <v>10</v>
      </c>
      <c r="V27" s="32">
        <v>5</v>
      </c>
      <c r="W27" s="32">
        <v>0</v>
      </c>
      <c r="X27" s="32">
        <v>0</v>
      </c>
      <c r="Y27" s="32">
        <v>155</v>
      </c>
      <c r="Z27" s="32">
        <v>0</v>
      </c>
      <c r="AA27" s="32">
        <v>0</v>
      </c>
      <c r="AB27" s="32">
        <v>90</v>
      </c>
      <c r="AC27" s="32">
        <v>5</v>
      </c>
      <c r="AD27" s="32">
        <v>5</v>
      </c>
      <c r="AE27" s="32">
        <v>490</v>
      </c>
      <c r="AF27" s="32">
        <v>135</v>
      </c>
      <c r="AG27" s="32">
        <v>40</v>
      </c>
      <c r="AH27" s="32">
        <v>7935</v>
      </c>
    </row>
    <row r="28" spans="1:34" x14ac:dyDescent="0.2">
      <c r="A28" t="s">
        <v>327</v>
      </c>
      <c r="B28" s="31" t="s">
        <v>148</v>
      </c>
      <c r="C28" s="32">
        <v>1890</v>
      </c>
      <c r="D28" s="32">
        <v>80</v>
      </c>
      <c r="E28" s="32">
        <v>175</v>
      </c>
      <c r="F28" s="32">
        <v>0</v>
      </c>
      <c r="G28" s="32">
        <v>0</v>
      </c>
      <c r="H28" s="32">
        <v>0</v>
      </c>
      <c r="I28" s="32">
        <v>5</v>
      </c>
      <c r="J28" s="32">
        <v>100</v>
      </c>
      <c r="K28" s="32">
        <v>0</v>
      </c>
      <c r="L28" s="32">
        <v>10</v>
      </c>
      <c r="M28" s="32">
        <v>2395</v>
      </c>
      <c r="N28" s="32">
        <v>105</v>
      </c>
      <c r="O28" s="32">
        <v>0</v>
      </c>
      <c r="P28" s="32">
        <v>65</v>
      </c>
      <c r="Q28" s="32">
        <v>5</v>
      </c>
      <c r="R28" s="32">
        <v>680</v>
      </c>
      <c r="S28" s="32">
        <v>0</v>
      </c>
      <c r="T28" s="32">
        <v>0</v>
      </c>
      <c r="U28" s="32">
        <v>0</v>
      </c>
      <c r="V28" s="32">
        <v>45</v>
      </c>
      <c r="W28" s="32">
        <v>65</v>
      </c>
      <c r="X28" s="32">
        <v>25</v>
      </c>
      <c r="Y28" s="32">
        <v>215</v>
      </c>
      <c r="Z28" s="32">
        <v>0</v>
      </c>
      <c r="AA28" s="32">
        <v>5</v>
      </c>
      <c r="AB28" s="32">
        <v>1695</v>
      </c>
      <c r="AC28" s="32">
        <v>0</v>
      </c>
      <c r="AD28" s="32">
        <v>0</v>
      </c>
      <c r="AE28" s="32">
        <v>235</v>
      </c>
      <c r="AF28" s="32">
        <v>80</v>
      </c>
      <c r="AG28" s="32">
        <v>0</v>
      </c>
      <c r="AH28" s="32">
        <v>7880</v>
      </c>
    </row>
    <row r="29" spans="1:34" x14ac:dyDescent="0.2">
      <c r="A29" t="s">
        <v>335</v>
      </c>
      <c r="B29" s="31" t="s">
        <v>190</v>
      </c>
      <c r="C29" s="32">
        <v>600</v>
      </c>
      <c r="D29" s="32">
        <v>15</v>
      </c>
      <c r="E29" s="32">
        <v>210</v>
      </c>
      <c r="F29" s="32">
        <v>0</v>
      </c>
      <c r="G29" s="32">
        <v>10</v>
      </c>
      <c r="H29" s="32">
        <v>0</v>
      </c>
      <c r="I29" s="32">
        <v>5</v>
      </c>
      <c r="J29" s="32">
        <v>280</v>
      </c>
      <c r="K29" s="32">
        <v>0</v>
      </c>
      <c r="L29" s="32">
        <v>5</v>
      </c>
      <c r="M29" s="32">
        <v>715</v>
      </c>
      <c r="N29" s="32">
        <v>85</v>
      </c>
      <c r="O29" s="32">
        <v>0</v>
      </c>
      <c r="P29" s="32">
        <v>5</v>
      </c>
      <c r="Q29" s="32">
        <v>0</v>
      </c>
      <c r="R29" s="32">
        <v>5780</v>
      </c>
      <c r="S29" s="32">
        <v>0</v>
      </c>
      <c r="T29" s="32">
        <v>0</v>
      </c>
      <c r="U29" s="32">
        <v>0</v>
      </c>
      <c r="V29" s="32">
        <v>5</v>
      </c>
      <c r="W29" s="32">
        <v>10</v>
      </c>
      <c r="X29" s="32">
        <v>0</v>
      </c>
      <c r="Y29" s="32">
        <v>35</v>
      </c>
      <c r="Z29" s="32">
        <v>0</v>
      </c>
      <c r="AA29" s="32">
        <v>0</v>
      </c>
      <c r="AB29" s="32">
        <v>25</v>
      </c>
      <c r="AC29" s="32">
        <v>0</v>
      </c>
      <c r="AD29" s="32">
        <v>0</v>
      </c>
      <c r="AE29" s="32">
        <v>35</v>
      </c>
      <c r="AF29" s="32">
        <v>15</v>
      </c>
      <c r="AG29" s="32">
        <v>0</v>
      </c>
      <c r="AH29" s="32">
        <v>7845</v>
      </c>
    </row>
    <row r="30" spans="1:34" x14ac:dyDescent="0.2">
      <c r="A30" t="s">
        <v>344</v>
      </c>
      <c r="B30" s="31" t="s">
        <v>345</v>
      </c>
      <c r="C30" s="32">
        <v>2795</v>
      </c>
      <c r="D30" s="32">
        <v>235</v>
      </c>
      <c r="E30" s="32">
        <v>65</v>
      </c>
      <c r="F30" s="32">
        <v>5</v>
      </c>
      <c r="G30" s="32">
        <v>675</v>
      </c>
      <c r="H30" s="32">
        <v>5</v>
      </c>
      <c r="I30" s="32">
        <v>10</v>
      </c>
      <c r="J30" s="32">
        <v>45</v>
      </c>
      <c r="K30" s="32">
        <v>5</v>
      </c>
      <c r="L30" s="32">
        <v>20</v>
      </c>
      <c r="M30" s="32">
        <v>205</v>
      </c>
      <c r="N30" s="32">
        <v>1010</v>
      </c>
      <c r="O30" s="32">
        <v>0</v>
      </c>
      <c r="P30" s="32">
        <v>60</v>
      </c>
      <c r="Q30" s="32">
        <v>10</v>
      </c>
      <c r="R30" s="32">
        <v>815</v>
      </c>
      <c r="S30" s="32">
        <v>5</v>
      </c>
      <c r="T30" s="32">
        <v>0</v>
      </c>
      <c r="U30" s="32">
        <v>0</v>
      </c>
      <c r="V30" s="32">
        <v>5</v>
      </c>
      <c r="W30" s="32">
        <v>15</v>
      </c>
      <c r="X30" s="32">
        <v>5</v>
      </c>
      <c r="Y30" s="32">
        <v>140</v>
      </c>
      <c r="Z30" s="32">
        <v>0</v>
      </c>
      <c r="AA30" s="32">
        <v>5</v>
      </c>
      <c r="AB30" s="32">
        <v>340</v>
      </c>
      <c r="AC30" s="32">
        <v>0</v>
      </c>
      <c r="AD30" s="32">
        <v>0</v>
      </c>
      <c r="AE30" s="32">
        <v>540</v>
      </c>
      <c r="AF30" s="32">
        <v>25</v>
      </c>
      <c r="AG30" s="32">
        <v>10</v>
      </c>
      <c r="AH30" s="32">
        <v>7055</v>
      </c>
    </row>
    <row r="31" spans="1:34" x14ac:dyDescent="0.2">
      <c r="A31" t="s">
        <v>342</v>
      </c>
      <c r="B31" s="31" t="s">
        <v>152</v>
      </c>
      <c r="C31" s="32">
        <v>1635</v>
      </c>
      <c r="D31" s="32">
        <v>30</v>
      </c>
      <c r="E31" s="32">
        <v>55</v>
      </c>
      <c r="F31" s="32">
        <v>0</v>
      </c>
      <c r="G31" s="32">
        <v>285</v>
      </c>
      <c r="H31" s="32">
        <v>0</v>
      </c>
      <c r="I31" s="32">
        <v>25</v>
      </c>
      <c r="J31" s="32">
        <v>50</v>
      </c>
      <c r="K31" s="32">
        <v>0</v>
      </c>
      <c r="L31" s="32">
        <v>25</v>
      </c>
      <c r="M31" s="32">
        <v>775</v>
      </c>
      <c r="N31" s="32">
        <v>75</v>
      </c>
      <c r="O31" s="32">
        <v>0</v>
      </c>
      <c r="P31" s="32">
        <v>15</v>
      </c>
      <c r="Q31" s="32">
        <v>0</v>
      </c>
      <c r="R31" s="32">
        <v>605</v>
      </c>
      <c r="S31" s="32">
        <v>0</v>
      </c>
      <c r="T31" s="32">
        <v>0</v>
      </c>
      <c r="U31" s="32">
        <v>25</v>
      </c>
      <c r="V31" s="32">
        <v>0</v>
      </c>
      <c r="W31" s="32">
        <v>5</v>
      </c>
      <c r="X31" s="32">
        <v>5</v>
      </c>
      <c r="Y31" s="32">
        <v>45</v>
      </c>
      <c r="Z31" s="32">
        <v>0</v>
      </c>
      <c r="AA31" s="32">
        <v>0</v>
      </c>
      <c r="AB31" s="32">
        <v>1085</v>
      </c>
      <c r="AC31" s="32">
        <v>0</v>
      </c>
      <c r="AD31" s="32">
        <v>0</v>
      </c>
      <c r="AE31" s="32">
        <v>60</v>
      </c>
      <c r="AF31" s="32">
        <v>1645</v>
      </c>
      <c r="AG31" s="32">
        <v>0</v>
      </c>
      <c r="AH31" s="32">
        <v>6455</v>
      </c>
    </row>
    <row r="32" spans="1:34" x14ac:dyDescent="0.2">
      <c r="A32" t="s">
        <v>347</v>
      </c>
      <c r="B32" s="31" t="s">
        <v>17</v>
      </c>
      <c r="C32" s="32">
        <v>2300</v>
      </c>
      <c r="D32" s="32">
        <v>390</v>
      </c>
      <c r="E32" s="32">
        <v>15</v>
      </c>
      <c r="F32" s="32">
        <v>15</v>
      </c>
      <c r="G32" s="32">
        <v>0</v>
      </c>
      <c r="H32" s="32">
        <v>5</v>
      </c>
      <c r="I32" s="32">
        <v>515</v>
      </c>
      <c r="J32" s="32">
        <v>10</v>
      </c>
      <c r="K32" s="32">
        <v>0</v>
      </c>
      <c r="L32" s="32">
        <v>50</v>
      </c>
      <c r="M32" s="32">
        <v>470</v>
      </c>
      <c r="N32" s="32">
        <v>235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5</v>
      </c>
      <c r="W32" s="32">
        <v>0</v>
      </c>
      <c r="X32" s="32">
        <v>100</v>
      </c>
      <c r="Y32" s="32">
        <v>90</v>
      </c>
      <c r="Z32" s="32">
        <v>0</v>
      </c>
      <c r="AA32" s="32">
        <v>10</v>
      </c>
      <c r="AB32" s="32">
        <v>510</v>
      </c>
      <c r="AC32" s="32">
        <v>5</v>
      </c>
      <c r="AD32" s="32">
        <v>0</v>
      </c>
      <c r="AE32" s="32">
        <v>1525</v>
      </c>
      <c r="AF32" s="32">
        <v>165</v>
      </c>
      <c r="AG32" s="32">
        <v>10</v>
      </c>
      <c r="AH32" s="32">
        <v>6425</v>
      </c>
    </row>
    <row r="33" spans="1:34" x14ac:dyDescent="0.2">
      <c r="A33" t="s">
        <v>326</v>
      </c>
      <c r="B33" s="31" t="s">
        <v>105</v>
      </c>
      <c r="C33" s="32">
        <v>1330</v>
      </c>
      <c r="D33" s="32">
        <v>125</v>
      </c>
      <c r="E33" s="32">
        <v>150</v>
      </c>
      <c r="F33" s="32">
        <v>0</v>
      </c>
      <c r="G33" s="32">
        <v>5</v>
      </c>
      <c r="H33" s="32">
        <v>5</v>
      </c>
      <c r="I33" s="32">
        <v>60</v>
      </c>
      <c r="J33" s="32">
        <v>860</v>
      </c>
      <c r="K33" s="32">
        <v>0</v>
      </c>
      <c r="L33" s="32">
        <v>15</v>
      </c>
      <c r="M33" s="32">
        <v>255</v>
      </c>
      <c r="N33" s="32">
        <v>380</v>
      </c>
      <c r="O33" s="32">
        <v>0</v>
      </c>
      <c r="P33" s="32">
        <v>35</v>
      </c>
      <c r="Q33" s="32">
        <v>10</v>
      </c>
      <c r="R33" s="32">
        <v>2050</v>
      </c>
      <c r="S33" s="32">
        <v>0</v>
      </c>
      <c r="T33" s="32">
        <v>0</v>
      </c>
      <c r="U33" s="32">
        <v>0</v>
      </c>
      <c r="V33" s="32">
        <v>30</v>
      </c>
      <c r="W33" s="32">
        <v>15</v>
      </c>
      <c r="X33" s="32">
        <v>5</v>
      </c>
      <c r="Y33" s="32">
        <v>290</v>
      </c>
      <c r="Z33" s="32">
        <v>5</v>
      </c>
      <c r="AA33" s="32">
        <v>0</v>
      </c>
      <c r="AB33" s="32">
        <v>120</v>
      </c>
      <c r="AC33" s="32">
        <v>0</v>
      </c>
      <c r="AD33" s="32">
        <v>15</v>
      </c>
      <c r="AE33" s="32">
        <v>325</v>
      </c>
      <c r="AF33" s="32">
        <v>100</v>
      </c>
      <c r="AG33" s="32">
        <v>0</v>
      </c>
      <c r="AH33" s="32">
        <v>6190</v>
      </c>
    </row>
    <row r="34" spans="1:34" x14ac:dyDescent="0.2">
      <c r="A34" t="s">
        <v>331</v>
      </c>
      <c r="B34" s="31" t="s">
        <v>128</v>
      </c>
      <c r="C34" s="33" t="s">
        <v>469</v>
      </c>
      <c r="D34" s="32">
        <v>0</v>
      </c>
      <c r="E34" s="32">
        <v>1500</v>
      </c>
      <c r="F34" s="32">
        <v>0</v>
      </c>
      <c r="G34" s="32">
        <v>180</v>
      </c>
      <c r="H34" s="32">
        <v>5</v>
      </c>
      <c r="I34" s="32">
        <v>0</v>
      </c>
      <c r="J34" s="32">
        <v>2285</v>
      </c>
      <c r="K34" s="32">
        <v>0</v>
      </c>
      <c r="L34" s="32">
        <v>0</v>
      </c>
      <c r="M34" s="32">
        <v>200</v>
      </c>
      <c r="N34" s="32">
        <v>950</v>
      </c>
      <c r="O34" s="32">
        <v>5</v>
      </c>
      <c r="P34" s="32">
        <v>30</v>
      </c>
      <c r="Q34" s="32">
        <v>15</v>
      </c>
      <c r="R34" s="32">
        <v>110</v>
      </c>
      <c r="S34" s="32">
        <v>0</v>
      </c>
      <c r="T34" s="32">
        <v>0</v>
      </c>
      <c r="U34" s="32">
        <v>0</v>
      </c>
      <c r="V34" s="33" t="s">
        <v>469</v>
      </c>
      <c r="W34" s="32">
        <v>25</v>
      </c>
      <c r="X34" s="32">
        <v>0</v>
      </c>
      <c r="Y34" s="32">
        <v>50</v>
      </c>
      <c r="Z34" s="32">
        <v>0</v>
      </c>
      <c r="AA34" s="32">
        <v>5</v>
      </c>
      <c r="AB34" s="32">
        <v>235</v>
      </c>
      <c r="AC34" s="32">
        <v>0</v>
      </c>
      <c r="AD34" s="32">
        <v>0</v>
      </c>
      <c r="AE34" s="32">
        <v>570</v>
      </c>
      <c r="AF34" s="32">
        <v>0</v>
      </c>
      <c r="AG34" s="32">
        <v>5</v>
      </c>
      <c r="AH34" s="32">
        <v>6170</v>
      </c>
    </row>
    <row r="35" spans="1:34" x14ac:dyDescent="0.2">
      <c r="A35" t="s">
        <v>355</v>
      </c>
      <c r="B35" s="31" t="s">
        <v>69</v>
      </c>
      <c r="C35" s="32">
        <v>1920</v>
      </c>
      <c r="D35" s="32">
        <v>55</v>
      </c>
      <c r="E35" s="32">
        <v>30</v>
      </c>
      <c r="F35" s="32">
        <v>5</v>
      </c>
      <c r="G35" s="32">
        <v>10</v>
      </c>
      <c r="H35" s="32">
        <v>0</v>
      </c>
      <c r="I35" s="32">
        <v>10</v>
      </c>
      <c r="J35" s="32">
        <v>80</v>
      </c>
      <c r="K35" s="32">
        <v>0</v>
      </c>
      <c r="L35" s="32">
        <v>10</v>
      </c>
      <c r="M35" s="32">
        <v>20</v>
      </c>
      <c r="N35" s="32">
        <v>205</v>
      </c>
      <c r="O35" s="32">
        <v>0</v>
      </c>
      <c r="P35" s="32">
        <v>50</v>
      </c>
      <c r="Q35" s="32">
        <v>5</v>
      </c>
      <c r="R35" s="32">
        <v>3370</v>
      </c>
      <c r="S35" s="32">
        <v>0</v>
      </c>
      <c r="T35" s="32">
        <v>0</v>
      </c>
      <c r="U35" s="32">
        <v>0</v>
      </c>
      <c r="V35" s="32">
        <v>0</v>
      </c>
      <c r="W35" s="32">
        <v>5</v>
      </c>
      <c r="X35" s="32">
        <v>0</v>
      </c>
      <c r="Y35" s="32">
        <v>30</v>
      </c>
      <c r="Z35" s="32">
        <v>0</v>
      </c>
      <c r="AA35" s="32">
        <v>0</v>
      </c>
      <c r="AB35" s="32">
        <v>245</v>
      </c>
      <c r="AC35" s="32">
        <v>0</v>
      </c>
      <c r="AD35" s="32">
        <v>5</v>
      </c>
      <c r="AE35" s="32">
        <v>75</v>
      </c>
      <c r="AF35" s="32">
        <v>10</v>
      </c>
      <c r="AG35" s="32">
        <v>0</v>
      </c>
      <c r="AH35" s="32">
        <v>6145</v>
      </c>
    </row>
    <row r="36" spans="1:34" x14ac:dyDescent="0.2">
      <c r="A36" t="s">
        <v>329</v>
      </c>
      <c r="B36" s="31" t="s">
        <v>330</v>
      </c>
      <c r="C36" s="32">
        <v>655</v>
      </c>
      <c r="D36" s="32">
        <v>90</v>
      </c>
      <c r="E36" s="32">
        <v>630</v>
      </c>
      <c r="F36" s="32">
        <v>5</v>
      </c>
      <c r="G36" s="32">
        <v>65</v>
      </c>
      <c r="H36" s="32">
        <v>5</v>
      </c>
      <c r="I36" s="32">
        <v>15</v>
      </c>
      <c r="J36" s="32">
        <v>370</v>
      </c>
      <c r="K36" s="32">
        <v>0</v>
      </c>
      <c r="L36" s="32">
        <v>20</v>
      </c>
      <c r="M36" s="32">
        <v>1950</v>
      </c>
      <c r="N36" s="32">
        <v>1365</v>
      </c>
      <c r="O36" s="32">
        <v>0</v>
      </c>
      <c r="P36" s="32">
        <v>275</v>
      </c>
      <c r="Q36" s="32">
        <v>0</v>
      </c>
      <c r="R36" s="32">
        <v>125</v>
      </c>
      <c r="S36" s="32">
        <v>0</v>
      </c>
      <c r="T36" s="32">
        <v>0</v>
      </c>
      <c r="U36" s="32">
        <v>0</v>
      </c>
      <c r="V36" s="32">
        <v>15</v>
      </c>
      <c r="W36" s="32">
        <v>0</v>
      </c>
      <c r="X36" s="32">
        <v>10</v>
      </c>
      <c r="Y36" s="32">
        <v>20</v>
      </c>
      <c r="Z36" s="32">
        <v>10</v>
      </c>
      <c r="AA36" s="32">
        <v>5</v>
      </c>
      <c r="AB36" s="32">
        <v>235</v>
      </c>
      <c r="AC36" s="32">
        <v>0</v>
      </c>
      <c r="AD36" s="32">
        <v>10</v>
      </c>
      <c r="AE36" s="32">
        <v>105</v>
      </c>
      <c r="AF36" s="32">
        <v>135</v>
      </c>
      <c r="AG36" s="32">
        <v>0</v>
      </c>
      <c r="AH36" s="32">
        <v>6110</v>
      </c>
    </row>
    <row r="37" spans="1:34" x14ac:dyDescent="0.2">
      <c r="A37" t="s">
        <v>348</v>
      </c>
      <c r="B37" s="31" t="s">
        <v>58</v>
      </c>
      <c r="C37" s="32">
        <v>45</v>
      </c>
      <c r="D37" s="32">
        <v>0</v>
      </c>
      <c r="E37" s="32">
        <v>70</v>
      </c>
      <c r="F37" s="32">
        <v>0</v>
      </c>
      <c r="G37" s="32">
        <v>0</v>
      </c>
      <c r="H37" s="32">
        <v>0</v>
      </c>
      <c r="I37" s="32">
        <v>10</v>
      </c>
      <c r="J37" s="32">
        <v>3140</v>
      </c>
      <c r="K37" s="32">
        <v>0</v>
      </c>
      <c r="L37" s="32">
        <v>5</v>
      </c>
      <c r="M37" s="32">
        <v>20</v>
      </c>
      <c r="N37" s="32">
        <v>10</v>
      </c>
      <c r="O37" s="32">
        <v>0</v>
      </c>
      <c r="P37" s="32">
        <v>5</v>
      </c>
      <c r="Q37" s="32">
        <v>0</v>
      </c>
      <c r="R37" s="32">
        <v>2445</v>
      </c>
      <c r="S37" s="32">
        <v>0</v>
      </c>
      <c r="T37" s="32">
        <v>0</v>
      </c>
      <c r="U37" s="32">
        <v>0</v>
      </c>
      <c r="V37" s="33" t="s">
        <v>469</v>
      </c>
      <c r="W37" s="32">
        <v>0</v>
      </c>
      <c r="X37" s="32">
        <v>10</v>
      </c>
      <c r="Y37" s="32">
        <v>15</v>
      </c>
      <c r="Z37" s="32">
        <v>0</v>
      </c>
      <c r="AA37" s="32">
        <v>0</v>
      </c>
      <c r="AB37" s="32">
        <v>80</v>
      </c>
      <c r="AC37" s="32">
        <v>0</v>
      </c>
      <c r="AD37" s="32">
        <v>0</v>
      </c>
      <c r="AE37" s="32">
        <v>220</v>
      </c>
      <c r="AF37" s="32">
        <v>10</v>
      </c>
      <c r="AG37" s="32">
        <v>0</v>
      </c>
      <c r="AH37" s="32">
        <v>6075</v>
      </c>
    </row>
    <row r="38" spans="1:34" x14ac:dyDescent="0.2">
      <c r="A38" t="s">
        <v>341</v>
      </c>
      <c r="B38" s="31" t="s">
        <v>78</v>
      </c>
      <c r="C38" s="32">
        <v>1455</v>
      </c>
      <c r="D38" s="32">
        <v>425</v>
      </c>
      <c r="E38" s="32">
        <v>20</v>
      </c>
      <c r="F38" s="32">
        <v>0</v>
      </c>
      <c r="G38" s="32">
        <v>780</v>
      </c>
      <c r="H38" s="32">
        <v>0</v>
      </c>
      <c r="I38" s="32">
        <v>10</v>
      </c>
      <c r="J38" s="32">
        <v>55</v>
      </c>
      <c r="K38" s="32">
        <v>0</v>
      </c>
      <c r="L38" s="32">
        <v>10</v>
      </c>
      <c r="M38" s="32">
        <v>90</v>
      </c>
      <c r="N38" s="32">
        <v>280</v>
      </c>
      <c r="O38" s="32">
        <v>0</v>
      </c>
      <c r="P38" s="32">
        <v>110</v>
      </c>
      <c r="Q38" s="32">
        <v>0</v>
      </c>
      <c r="R38" s="32">
        <v>835</v>
      </c>
      <c r="S38" s="32">
        <v>0</v>
      </c>
      <c r="T38" s="32">
        <v>0</v>
      </c>
      <c r="U38" s="32">
        <v>0</v>
      </c>
      <c r="V38" s="32">
        <v>5</v>
      </c>
      <c r="W38" s="32">
        <v>0</v>
      </c>
      <c r="X38" s="32">
        <v>5</v>
      </c>
      <c r="Y38" s="32">
        <v>10</v>
      </c>
      <c r="Z38" s="32">
        <v>0</v>
      </c>
      <c r="AA38" s="32">
        <v>15</v>
      </c>
      <c r="AB38" s="32">
        <v>1530</v>
      </c>
      <c r="AC38" s="32">
        <v>0</v>
      </c>
      <c r="AD38" s="32">
        <v>5</v>
      </c>
      <c r="AE38" s="32">
        <v>80</v>
      </c>
      <c r="AF38" s="32">
        <v>15</v>
      </c>
      <c r="AG38" s="32">
        <v>5</v>
      </c>
      <c r="AH38" s="32">
        <v>5745</v>
      </c>
    </row>
    <row r="39" spans="1:34" x14ac:dyDescent="0.2">
      <c r="A39" t="s">
        <v>322</v>
      </c>
      <c r="B39" s="31" t="s">
        <v>185</v>
      </c>
      <c r="C39" s="32">
        <v>1420</v>
      </c>
      <c r="D39" s="32">
        <v>150</v>
      </c>
      <c r="E39" s="32">
        <v>115</v>
      </c>
      <c r="F39" s="32">
        <v>10</v>
      </c>
      <c r="G39" s="32">
        <v>5</v>
      </c>
      <c r="H39" s="32">
        <v>35</v>
      </c>
      <c r="I39" s="32">
        <v>25</v>
      </c>
      <c r="J39" s="32">
        <v>1035</v>
      </c>
      <c r="K39" s="32">
        <v>0</v>
      </c>
      <c r="L39" s="32">
        <v>15</v>
      </c>
      <c r="M39" s="32">
        <v>855</v>
      </c>
      <c r="N39" s="32">
        <v>640</v>
      </c>
      <c r="O39" s="32">
        <v>0</v>
      </c>
      <c r="P39" s="32">
        <v>235</v>
      </c>
      <c r="Q39" s="32">
        <v>5</v>
      </c>
      <c r="R39" s="32">
        <v>155</v>
      </c>
      <c r="S39" s="32">
        <v>0</v>
      </c>
      <c r="T39" s="32">
        <v>0</v>
      </c>
      <c r="U39" s="32">
        <v>0</v>
      </c>
      <c r="V39" s="32">
        <v>25</v>
      </c>
      <c r="W39" s="32">
        <v>5</v>
      </c>
      <c r="X39" s="32">
        <v>0</v>
      </c>
      <c r="Y39" s="32">
        <v>315</v>
      </c>
      <c r="Z39" s="32">
        <v>0</v>
      </c>
      <c r="AA39" s="32">
        <v>10</v>
      </c>
      <c r="AB39" s="32">
        <v>225</v>
      </c>
      <c r="AC39" s="32">
        <v>0</v>
      </c>
      <c r="AD39" s="32">
        <v>50</v>
      </c>
      <c r="AE39" s="32">
        <v>85</v>
      </c>
      <c r="AF39" s="32">
        <v>160</v>
      </c>
      <c r="AG39" s="32">
        <v>10</v>
      </c>
      <c r="AH39" s="32">
        <v>5595</v>
      </c>
    </row>
    <row r="40" spans="1:34" x14ac:dyDescent="0.2">
      <c r="A40" t="s">
        <v>336</v>
      </c>
      <c r="B40" s="31" t="s">
        <v>42</v>
      </c>
      <c r="C40" s="32">
        <v>1035</v>
      </c>
      <c r="D40" s="32">
        <v>230</v>
      </c>
      <c r="E40" s="32">
        <v>60</v>
      </c>
      <c r="F40" s="32">
        <v>10</v>
      </c>
      <c r="G40" s="32">
        <v>10</v>
      </c>
      <c r="H40" s="32">
        <v>0</v>
      </c>
      <c r="I40" s="32">
        <v>5</v>
      </c>
      <c r="J40" s="32">
        <v>525</v>
      </c>
      <c r="K40" s="32">
        <v>0</v>
      </c>
      <c r="L40" s="32">
        <v>50</v>
      </c>
      <c r="M40" s="32">
        <v>665</v>
      </c>
      <c r="N40" s="32">
        <v>550</v>
      </c>
      <c r="O40" s="32">
        <v>0</v>
      </c>
      <c r="P40" s="32">
        <v>75</v>
      </c>
      <c r="Q40" s="32">
        <v>0</v>
      </c>
      <c r="R40" s="32">
        <v>740</v>
      </c>
      <c r="S40" s="32">
        <v>0</v>
      </c>
      <c r="T40" s="32">
        <v>5</v>
      </c>
      <c r="U40" s="32">
        <v>0</v>
      </c>
      <c r="V40" s="32">
        <v>0</v>
      </c>
      <c r="W40" s="32">
        <v>5</v>
      </c>
      <c r="X40" s="32">
        <v>10</v>
      </c>
      <c r="Y40" s="32">
        <v>135</v>
      </c>
      <c r="Z40" s="32">
        <v>0</v>
      </c>
      <c r="AA40" s="32">
        <v>0</v>
      </c>
      <c r="AB40" s="32">
        <v>870</v>
      </c>
      <c r="AC40" s="32">
        <v>0</v>
      </c>
      <c r="AD40" s="32">
        <v>0</v>
      </c>
      <c r="AE40" s="32">
        <v>70</v>
      </c>
      <c r="AF40" s="32">
        <v>320</v>
      </c>
      <c r="AG40" s="32">
        <v>0</v>
      </c>
      <c r="AH40" s="32">
        <v>5365</v>
      </c>
    </row>
    <row r="41" spans="1:34" x14ac:dyDescent="0.2">
      <c r="A41" t="s">
        <v>362</v>
      </c>
      <c r="B41" s="31" t="s">
        <v>92</v>
      </c>
      <c r="C41" s="32">
        <v>3175</v>
      </c>
      <c r="D41" s="32">
        <v>150</v>
      </c>
      <c r="E41" s="32">
        <v>120</v>
      </c>
      <c r="F41" s="32">
        <v>5</v>
      </c>
      <c r="G41" s="32">
        <v>40</v>
      </c>
      <c r="H41" s="32">
        <v>0</v>
      </c>
      <c r="I41" s="32">
        <v>15</v>
      </c>
      <c r="J41" s="32">
        <v>115</v>
      </c>
      <c r="K41" s="32">
        <v>0</v>
      </c>
      <c r="L41" s="32">
        <v>10</v>
      </c>
      <c r="M41" s="32">
        <v>100</v>
      </c>
      <c r="N41" s="32">
        <v>100</v>
      </c>
      <c r="O41" s="32">
        <v>0</v>
      </c>
      <c r="P41" s="32">
        <v>5</v>
      </c>
      <c r="Q41" s="32">
        <v>0</v>
      </c>
      <c r="R41" s="32">
        <v>100</v>
      </c>
      <c r="S41" s="32">
        <v>0</v>
      </c>
      <c r="T41" s="32">
        <v>0</v>
      </c>
      <c r="U41" s="32">
        <v>0</v>
      </c>
      <c r="V41" s="32">
        <v>10</v>
      </c>
      <c r="W41" s="32">
        <v>5</v>
      </c>
      <c r="X41" s="32">
        <v>5</v>
      </c>
      <c r="Y41" s="32">
        <v>45</v>
      </c>
      <c r="Z41" s="32">
        <v>0</v>
      </c>
      <c r="AA41" s="32">
        <v>0</v>
      </c>
      <c r="AB41" s="32">
        <v>70</v>
      </c>
      <c r="AC41" s="32">
        <v>0</v>
      </c>
      <c r="AD41" s="32">
        <v>0</v>
      </c>
      <c r="AE41" s="32">
        <v>545</v>
      </c>
      <c r="AF41" s="32">
        <v>20</v>
      </c>
      <c r="AG41" s="32">
        <v>0</v>
      </c>
      <c r="AH41" s="32">
        <v>4640</v>
      </c>
    </row>
    <row r="42" spans="1:34" x14ac:dyDescent="0.2">
      <c r="A42" t="s">
        <v>343</v>
      </c>
      <c r="B42" s="31" t="s">
        <v>94</v>
      </c>
      <c r="C42" s="32">
        <v>1555</v>
      </c>
      <c r="D42" s="32">
        <v>90</v>
      </c>
      <c r="E42" s="32">
        <v>115</v>
      </c>
      <c r="F42" s="32">
        <v>0</v>
      </c>
      <c r="G42" s="32">
        <v>10</v>
      </c>
      <c r="H42" s="32">
        <v>5</v>
      </c>
      <c r="I42" s="32">
        <v>20</v>
      </c>
      <c r="J42" s="32">
        <v>150</v>
      </c>
      <c r="K42" s="32">
        <v>0</v>
      </c>
      <c r="L42" s="32">
        <v>5</v>
      </c>
      <c r="M42" s="32">
        <v>435</v>
      </c>
      <c r="N42" s="32">
        <v>40</v>
      </c>
      <c r="O42" s="32">
        <v>0</v>
      </c>
      <c r="P42" s="32">
        <v>65</v>
      </c>
      <c r="Q42" s="32">
        <v>5</v>
      </c>
      <c r="R42" s="32">
        <v>430</v>
      </c>
      <c r="S42" s="32">
        <v>0</v>
      </c>
      <c r="T42" s="32">
        <v>0</v>
      </c>
      <c r="U42" s="32">
        <v>0</v>
      </c>
      <c r="V42" s="32">
        <v>5</v>
      </c>
      <c r="W42" s="32">
        <v>305</v>
      </c>
      <c r="X42" s="32">
        <v>0</v>
      </c>
      <c r="Y42" s="32">
        <v>220</v>
      </c>
      <c r="Z42" s="32">
        <v>0</v>
      </c>
      <c r="AA42" s="32">
        <v>0</v>
      </c>
      <c r="AB42" s="32">
        <v>700</v>
      </c>
      <c r="AC42" s="32">
        <v>5</v>
      </c>
      <c r="AD42" s="32">
        <v>0</v>
      </c>
      <c r="AE42" s="32">
        <v>130</v>
      </c>
      <c r="AF42" s="32">
        <v>65</v>
      </c>
      <c r="AG42" s="32">
        <v>10</v>
      </c>
      <c r="AH42" s="32">
        <v>4370</v>
      </c>
    </row>
    <row r="43" spans="1:34" x14ac:dyDescent="0.2">
      <c r="A43" t="s">
        <v>332</v>
      </c>
      <c r="B43" s="31" t="s">
        <v>142</v>
      </c>
      <c r="C43" s="32">
        <v>2475</v>
      </c>
      <c r="D43" s="32">
        <v>150</v>
      </c>
      <c r="E43" s="32">
        <v>140</v>
      </c>
      <c r="F43" s="32">
        <v>0</v>
      </c>
      <c r="G43" s="32">
        <v>5</v>
      </c>
      <c r="H43" s="32">
        <v>5</v>
      </c>
      <c r="I43" s="32">
        <v>0</v>
      </c>
      <c r="J43" s="32">
        <v>30</v>
      </c>
      <c r="K43" s="32">
        <v>0</v>
      </c>
      <c r="L43" s="32">
        <v>0</v>
      </c>
      <c r="M43" s="32">
        <v>700</v>
      </c>
      <c r="N43" s="32">
        <v>10</v>
      </c>
      <c r="O43" s="32">
        <v>0</v>
      </c>
      <c r="P43" s="32">
        <v>0</v>
      </c>
      <c r="Q43" s="32">
        <v>0</v>
      </c>
      <c r="R43" s="32">
        <v>130</v>
      </c>
      <c r="S43" s="32">
        <v>0</v>
      </c>
      <c r="T43" s="32">
        <v>15</v>
      </c>
      <c r="U43" s="32">
        <v>0</v>
      </c>
      <c r="V43" s="32">
        <v>20</v>
      </c>
      <c r="W43" s="32">
        <v>0</v>
      </c>
      <c r="X43" s="32">
        <v>0</v>
      </c>
      <c r="Y43" s="32">
        <v>20</v>
      </c>
      <c r="Z43" s="32">
        <v>0</v>
      </c>
      <c r="AA43" s="32">
        <v>0</v>
      </c>
      <c r="AB43" s="32">
        <v>10</v>
      </c>
      <c r="AC43" s="32">
        <v>0</v>
      </c>
      <c r="AD43" s="32">
        <v>20</v>
      </c>
      <c r="AE43" s="32">
        <v>210</v>
      </c>
      <c r="AF43" s="32">
        <v>60</v>
      </c>
      <c r="AG43" s="32">
        <v>0</v>
      </c>
      <c r="AH43" s="32">
        <v>4005</v>
      </c>
    </row>
    <row r="44" spans="1:34" x14ac:dyDescent="0.2">
      <c r="A44" t="s">
        <v>339</v>
      </c>
      <c r="B44" s="31" t="s">
        <v>340</v>
      </c>
      <c r="C44" s="32">
        <v>2225</v>
      </c>
      <c r="D44" s="32">
        <v>150</v>
      </c>
      <c r="E44" s="32">
        <v>140</v>
      </c>
      <c r="F44" s="32">
        <v>0</v>
      </c>
      <c r="G44" s="32">
        <v>0</v>
      </c>
      <c r="H44" s="32">
        <v>0</v>
      </c>
      <c r="I44" s="32">
        <v>5</v>
      </c>
      <c r="J44" s="32">
        <v>0</v>
      </c>
      <c r="K44" s="32">
        <v>0</v>
      </c>
      <c r="L44" s="32">
        <v>10</v>
      </c>
      <c r="M44" s="32">
        <v>730</v>
      </c>
      <c r="N44" s="32">
        <v>5</v>
      </c>
      <c r="O44" s="32">
        <v>0</v>
      </c>
      <c r="P44" s="32">
        <v>30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30</v>
      </c>
      <c r="W44" s="32">
        <v>0</v>
      </c>
      <c r="X44" s="32">
        <v>0</v>
      </c>
      <c r="Y44" s="32">
        <v>5</v>
      </c>
      <c r="Z44" s="32">
        <v>0</v>
      </c>
      <c r="AA44" s="32">
        <v>0</v>
      </c>
      <c r="AB44" s="32">
        <v>35</v>
      </c>
      <c r="AC44" s="32">
        <v>0</v>
      </c>
      <c r="AD44" s="32">
        <v>10</v>
      </c>
      <c r="AE44" s="32">
        <v>165</v>
      </c>
      <c r="AF44" s="32">
        <v>70</v>
      </c>
      <c r="AG44" s="32">
        <v>0</v>
      </c>
      <c r="AH44" s="32">
        <v>3615</v>
      </c>
    </row>
    <row r="45" spans="1:34" x14ac:dyDescent="0.2">
      <c r="A45" t="s">
        <v>359</v>
      </c>
      <c r="B45" s="31" t="s">
        <v>76</v>
      </c>
      <c r="C45" s="32">
        <v>15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3095</v>
      </c>
      <c r="K45" s="32">
        <v>0</v>
      </c>
      <c r="L45" s="32">
        <v>0</v>
      </c>
      <c r="M45" s="32">
        <v>15</v>
      </c>
      <c r="N45" s="32">
        <v>0</v>
      </c>
      <c r="O45" s="32">
        <v>0</v>
      </c>
      <c r="P45" s="32">
        <v>0</v>
      </c>
      <c r="Q45" s="32">
        <v>0</v>
      </c>
      <c r="R45" s="32">
        <v>180</v>
      </c>
      <c r="S45" s="32">
        <v>0</v>
      </c>
      <c r="T45" s="32">
        <v>0</v>
      </c>
      <c r="U45" s="32">
        <v>0</v>
      </c>
      <c r="V45" s="33" t="s">
        <v>469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35</v>
      </c>
      <c r="AC45" s="32">
        <v>0</v>
      </c>
      <c r="AD45" s="32">
        <v>0</v>
      </c>
      <c r="AE45" s="32">
        <v>30</v>
      </c>
      <c r="AF45" s="32">
        <v>5</v>
      </c>
      <c r="AG45" s="32">
        <v>0</v>
      </c>
      <c r="AH45" s="32">
        <v>3380</v>
      </c>
    </row>
    <row r="46" spans="1:34" x14ac:dyDescent="0.2">
      <c r="A46" t="s">
        <v>364</v>
      </c>
      <c r="B46" s="31" t="s">
        <v>144</v>
      </c>
      <c r="C46" s="32">
        <v>1625</v>
      </c>
      <c r="D46" s="32">
        <v>35</v>
      </c>
      <c r="E46" s="32">
        <v>40</v>
      </c>
      <c r="F46" s="32">
        <v>0</v>
      </c>
      <c r="G46" s="32">
        <v>5</v>
      </c>
      <c r="H46" s="32">
        <v>0</v>
      </c>
      <c r="I46" s="32">
        <v>5</v>
      </c>
      <c r="J46" s="32">
        <v>65</v>
      </c>
      <c r="K46" s="32">
        <v>0</v>
      </c>
      <c r="L46" s="32">
        <v>5</v>
      </c>
      <c r="M46" s="32">
        <v>115</v>
      </c>
      <c r="N46" s="32">
        <v>80</v>
      </c>
      <c r="O46" s="32">
        <v>0</v>
      </c>
      <c r="P46" s="32">
        <v>40</v>
      </c>
      <c r="Q46" s="32">
        <v>0</v>
      </c>
      <c r="R46" s="32">
        <v>705</v>
      </c>
      <c r="S46" s="32">
        <v>0</v>
      </c>
      <c r="T46" s="32">
        <v>0</v>
      </c>
      <c r="U46" s="32">
        <v>0</v>
      </c>
      <c r="V46" s="32">
        <v>0</v>
      </c>
      <c r="W46" s="32">
        <v>5</v>
      </c>
      <c r="X46" s="32">
        <v>0</v>
      </c>
      <c r="Y46" s="32">
        <v>90</v>
      </c>
      <c r="Z46" s="32">
        <v>0</v>
      </c>
      <c r="AA46" s="32">
        <v>0</v>
      </c>
      <c r="AB46" s="32">
        <v>80</v>
      </c>
      <c r="AC46" s="32">
        <v>0</v>
      </c>
      <c r="AD46" s="32">
        <v>0</v>
      </c>
      <c r="AE46" s="32">
        <v>30</v>
      </c>
      <c r="AF46" s="32">
        <v>5</v>
      </c>
      <c r="AG46" s="32">
        <v>0</v>
      </c>
      <c r="AH46" s="32">
        <v>2930</v>
      </c>
    </row>
    <row r="47" spans="1:34" x14ac:dyDescent="0.2">
      <c r="A47" t="s">
        <v>346</v>
      </c>
      <c r="B47" s="31" t="s">
        <v>192</v>
      </c>
      <c r="C47" s="32">
        <v>2075</v>
      </c>
      <c r="D47" s="32">
        <v>55</v>
      </c>
      <c r="E47" s="32">
        <v>105</v>
      </c>
      <c r="F47" s="32">
        <v>0</v>
      </c>
      <c r="G47" s="32">
        <v>0</v>
      </c>
      <c r="H47" s="32">
        <v>0</v>
      </c>
      <c r="I47" s="32">
        <v>10</v>
      </c>
      <c r="J47" s="32">
        <v>15</v>
      </c>
      <c r="K47" s="32">
        <v>0</v>
      </c>
      <c r="L47" s="32">
        <v>5</v>
      </c>
      <c r="M47" s="32">
        <v>420</v>
      </c>
      <c r="N47" s="32">
        <v>10</v>
      </c>
      <c r="O47" s="32">
        <v>0</v>
      </c>
      <c r="P47" s="32">
        <v>0</v>
      </c>
      <c r="Q47" s="32">
        <v>5</v>
      </c>
      <c r="R47" s="32">
        <v>70</v>
      </c>
      <c r="S47" s="32">
        <v>0</v>
      </c>
      <c r="T47" s="32">
        <v>10</v>
      </c>
      <c r="U47" s="32">
        <v>0</v>
      </c>
      <c r="V47" s="32">
        <v>15</v>
      </c>
      <c r="W47" s="32">
        <v>10</v>
      </c>
      <c r="X47" s="32">
        <v>0</v>
      </c>
      <c r="Y47" s="32">
        <v>10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32">
        <v>60</v>
      </c>
      <c r="AF47" s="32">
        <v>30</v>
      </c>
      <c r="AG47" s="32">
        <v>0</v>
      </c>
      <c r="AH47" s="32">
        <v>2905</v>
      </c>
    </row>
    <row r="48" spans="1:34" x14ac:dyDescent="0.2">
      <c r="A48" t="s">
        <v>354</v>
      </c>
      <c r="B48" s="31" t="s">
        <v>198</v>
      </c>
      <c r="C48" s="32">
        <v>805</v>
      </c>
      <c r="D48" s="32">
        <v>75</v>
      </c>
      <c r="E48" s="32">
        <v>50</v>
      </c>
      <c r="F48" s="32">
        <v>0</v>
      </c>
      <c r="G48" s="32">
        <v>5</v>
      </c>
      <c r="H48" s="32">
        <v>0</v>
      </c>
      <c r="I48" s="32">
        <v>5</v>
      </c>
      <c r="J48" s="32">
        <v>470</v>
      </c>
      <c r="K48" s="32">
        <v>0</v>
      </c>
      <c r="L48" s="32">
        <v>45</v>
      </c>
      <c r="M48" s="32">
        <v>165</v>
      </c>
      <c r="N48" s="32">
        <v>230</v>
      </c>
      <c r="O48" s="32">
        <v>0</v>
      </c>
      <c r="P48" s="32">
        <v>5</v>
      </c>
      <c r="Q48" s="32">
        <v>0</v>
      </c>
      <c r="R48" s="32">
        <v>45</v>
      </c>
      <c r="S48" s="32">
        <v>0</v>
      </c>
      <c r="T48" s="32">
        <v>0</v>
      </c>
      <c r="U48" s="32">
        <v>0</v>
      </c>
      <c r="V48" s="32">
        <v>15</v>
      </c>
      <c r="W48" s="32">
        <v>0</v>
      </c>
      <c r="X48" s="32">
        <v>10</v>
      </c>
      <c r="Y48" s="32">
        <v>250</v>
      </c>
      <c r="Z48" s="32">
        <v>0</v>
      </c>
      <c r="AA48" s="32">
        <v>0</v>
      </c>
      <c r="AB48" s="32">
        <v>190</v>
      </c>
      <c r="AC48" s="32">
        <v>20</v>
      </c>
      <c r="AD48" s="32">
        <v>0</v>
      </c>
      <c r="AE48" s="32">
        <v>245</v>
      </c>
      <c r="AF48" s="32">
        <v>20</v>
      </c>
      <c r="AG48" s="32">
        <v>5</v>
      </c>
      <c r="AH48" s="32">
        <v>2650</v>
      </c>
    </row>
    <row r="49" spans="1:34" x14ac:dyDescent="0.2">
      <c r="A49" t="s">
        <v>356</v>
      </c>
      <c r="B49" s="31" t="s">
        <v>357</v>
      </c>
      <c r="C49" s="32">
        <v>250</v>
      </c>
      <c r="D49" s="32">
        <v>10</v>
      </c>
      <c r="E49" s="32">
        <v>5</v>
      </c>
      <c r="F49" s="32">
        <v>0</v>
      </c>
      <c r="G49" s="32">
        <v>480</v>
      </c>
      <c r="H49" s="32">
        <v>0</v>
      </c>
      <c r="I49" s="32">
        <v>5</v>
      </c>
      <c r="J49" s="32">
        <v>70</v>
      </c>
      <c r="K49" s="32">
        <v>0</v>
      </c>
      <c r="L49" s="32">
        <v>0</v>
      </c>
      <c r="M49" s="32">
        <v>15</v>
      </c>
      <c r="N49" s="32">
        <v>30</v>
      </c>
      <c r="O49" s="32">
        <v>0</v>
      </c>
      <c r="P49" s="32">
        <v>20</v>
      </c>
      <c r="Q49" s="32">
        <v>0</v>
      </c>
      <c r="R49" s="32">
        <v>5</v>
      </c>
      <c r="S49" s="32">
        <v>0</v>
      </c>
      <c r="T49" s="32">
        <v>0</v>
      </c>
      <c r="U49" s="32">
        <v>0</v>
      </c>
      <c r="V49" s="33" t="s">
        <v>469</v>
      </c>
      <c r="W49" s="32">
        <v>0</v>
      </c>
      <c r="X49" s="32">
        <v>0</v>
      </c>
      <c r="Y49" s="32">
        <v>20</v>
      </c>
      <c r="Z49" s="32">
        <v>0</v>
      </c>
      <c r="AA49" s="32">
        <v>0</v>
      </c>
      <c r="AB49" s="32">
        <v>1435</v>
      </c>
      <c r="AC49" s="32">
        <v>0</v>
      </c>
      <c r="AD49" s="32">
        <v>0</v>
      </c>
      <c r="AE49" s="32">
        <v>50</v>
      </c>
      <c r="AF49" s="32">
        <v>0</v>
      </c>
      <c r="AG49" s="32">
        <v>50</v>
      </c>
      <c r="AH49" s="32">
        <v>2445</v>
      </c>
    </row>
    <row r="50" spans="1:34" x14ac:dyDescent="0.2">
      <c r="A50" t="s">
        <v>365</v>
      </c>
      <c r="B50" s="31" t="s">
        <v>366</v>
      </c>
      <c r="C50" s="32">
        <v>2010</v>
      </c>
      <c r="D50" s="32">
        <v>85</v>
      </c>
      <c r="E50" s="32">
        <v>5</v>
      </c>
      <c r="F50" s="32">
        <v>0</v>
      </c>
      <c r="G50" s="32">
        <v>0</v>
      </c>
      <c r="H50" s="32">
        <v>0</v>
      </c>
      <c r="I50" s="32">
        <v>0</v>
      </c>
      <c r="J50" s="32">
        <v>5</v>
      </c>
      <c r="K50" s="32">
        <v>0</v>
      </c>
      <c r="L50" s="32">
        <v>5</v>
      </c>
      <c r="M50" s="32">
        <v>70</v>
      </c>
      <c r="N50" s="32">
        <v>10</v>
      </c>
      <c r="O50" s="32">
        <v>0</v>
      </c>
      <c r="P50" s="32">
        <v>0</v>
      </c>
      <c r="Q50" s="32">
        <v>0</v>
      </c>
      <c r="R50" s="32">
        <v>5</v>
      </c>
      <c r="S50" s="32">
        <v>0</v>
      </c>
      <c r="T50" s="32">
        <v>0</v>
      </c>
      <c r="U50" s="32">
        <v>55</v>
      </c>
      <c r="V50" s="32">
        <v>0</v>
      </c>
      <c r="W50" s="32">
        <v>0</v>
      </c>
      <c r="X50" s="32">
        <v>0</v>
      </c>
      <c r="Y50" s="32">
        <v>55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32">
        <v>90</v>
      </c>
      <c r="AF50" s="32">
        <v>0</v>
      </c>
      <c r="AG50" s="32">
        <v>0</v>
      </c>
      <c r="AH50" s="32">
        <v>2395</v>
      </c>
    </row>
    <row r="51" spans="1:34" x14ac:dyDescent="0.2">
      <c r="A51" t="s">
        <v>376</v>
      </c>
      <c r="B51" s="31" t="s">
        <v>159</v>
      </c>
      <c r="C51" s="32">
        <v>1065</v>
      </c>
      <c r="D51" s="32">
        <v>5</v>
      </c>
      <c r="E51" s="32">
        <v>115</v>
      </c>
      <c r="F51" s="32">
        <v>0</v>
      </c>
      <c r="G51" s="32">
        <v>0</v>
      </c>
      <c r="H51" s="32">
        <v>0</v>
      </c>
      <c r="I51" s="32">
        <v>0</v>
      </c>
      <c r="J51" s="32">
        <v>25</v>
      </c>
      <c r="K51" s="32">
        <v>0</v>
      </c>
      <c r="L51" s="32">
        <v>0</v>
      </c>
      <c r="M51" s="32">
        <v>130</v>
      </c>
      <c r="N51" s="32">
        <v>70</v>
      </c>
      <c r="O51" s="32">
        <v>0</v>
      </c>
      <c r="P51" s="32">
        <v>5</v>
      </c>
      <c r="Q51" s="32">
        <v>0</v>
      </c>
      <c r="R51" s="32">
        <v>455</v>
      </c>
      <c r="S51" s="32">
        <v>0</v>
      </c>
      <c r="T51" s="32">
        <v>0</v>
      </c>
      <c r="U51" s="32">
        <v>0</v>
      </c>
      <c r="V51" s="32">
        <v>10</v>
      </c>
      <c r="W51" s="32">
        <v>5</v>
      </c>
      <c r="X51" s="32">
        <v>0</v>
      </c>
      <c r="Y51" s="32">
        <v>5</v>
      </c>
      <c r="Z51" s="32">
        <v>0</v>
      </c>
      <c r="AA51" s="32">
        <v>0</v>
      </c>
      <c r="AB51" s="32">
        <v>5</v>
      </c>
      <c r="AC51" s="32">
        <v>0</v>
      </c>
      <c r="AD51" s="32">
        <v>0</v>
      </c>
      <c r="AE51" s="32">
        <v>5</v>
      </c>
      <c r="AF51" s="32">
        <v>25</v>
      </c>
      <c r="AG51" s="32">
        <v>0</v>
      </c>
      <c r="AH51" s="32">
        <v>1930</v>
      </c>
    </row>
    <row r="52" spans="1:34" x14ac:dyDescent="0.2">
      <c r="A52" t="s">
        <v>353</v>
      </c>
      <c r="B52" s="31" t="s">
        <v>163</v>
      </c>
      <c r="C52" s="32">
        <v>560</v>
      </c>
      <c r="D52" s="32">
        <v>60</v>
      </c>
      <c r="E52" s="32">
        <v>40</v>
      </c>
      <c r="F52" s="32">
        <v>0</v>
      </c>
      <c r="G52" s="32">
        <v>5</v>
      </c>
      <c r="H52" s="32">
        <v>5</v>
      </c>
      <c r="I52" s="32">
        <v>15</v>
      </c>
      <c r="J52" s="32">
        <v>55</v>
      </c>
      <c r="K52" s="32">
        <v>0</v>
      </c>
      <c r="L52" s="32">
        <v>0</v>
      </c>
      <c r="M52" s="32">
        <v>130</v>
      </c>
      <c r="N52" s="32">
        <v>65</v>
      </c>
      <c r="O52" s="32">
        <v>0</v>
      </c>
      <c r="P52" s="32">
        <v>10</v>
      </c>
      <c r="Q52" s="32">
        <v>5</v>
      </c>
      <c r="R52" s="32">
        <v>560</v>
      </c>
      <c r="S52" s="32">
        <v>0</v>
      </c>
      <c r="T52" s="32">
        <v>0</v>
      </c>
      <c r="U52" s="32">
        <v>0</v>
      </c>
      <c r="V52" s="32">
        <v>40</v>
      </c>
      <c r="W52" s="32">
        <v>10</v>
      </c>
      <c r="X52" s="32">
        <v>0</v>
      </c>
      <c r="Y52" s="32">
        <v>105</v>
      </c>
      <c r="Z52" s="32">
        <v>0</v>
      </c>
      <c r="AA52" s="32">
        <v>0</v>
      </c>
      <c r="AB52" s="32">
        <v>30</v>
      </c>
      <c r="AC52" s="32">
        <v>0</v>
      </c>
      <c r="AD52" s="32">
        <v>5</v>
      </c>
      <c r="AE52" s="32">
        <v>110</v>
      </c>
      <c r="AF52" s="32">
        <v>60</v>
      </c>
      <c r="AG52" s="32">
        <v>5</v>
      </c>
      <c r="AH52" s="32">
        <v>1880</v>
      </c>
    </row>
    <row r="53" spans="1:34" x14ac:dyDescent="0.2">
      <c r="A53" t="s">
        <v>368</v>
      </c>
      <c r="B53" s="31" t="s">
        <v>115</v>
      </c>
      <c r="C53" s="32">
        <v>835</v>
      </c>
      <c r="D53" s="32">
        <v>255</v>
      </c>
      <c r="E53" s="32">
        <v>15</v>
      </c>
      <c r="F53" s="32">
        <v>0</v>
      </c>
      <c r="G53" s="32">
        <v>0</v>
      </c>
      <c r="H53" s="32">
        <v>0</v>
      </c>
      <c r="I53" s="32">
        <v>0</v>
      </c>
      <c r="J53" s="32">
        <v>25</v>
      </c>
      <c r="K53" s="32">
        <v>0</v>
      </c>
      <c r="L53" s="32">
        <v>0</v>
      </c>
      <c r="M53" s="32">
        <v>105</v>
      </c>
      <c r="N53" s="32">
        <v>0</v>
      </c>
      <c r="O53" s="32">
        <v>0</v>
      </c>
      <c r="P53" s="32">
        <v>10</v>
      </c>
      <c r="Q53" s="32">
        <v>0</v>
      </c>
      <c r="R53" s="32">
        <v>5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5</v>
      </c>
      <c r="Y53" s="32">
        <v>15</v>
      </c>
      <c r="Z53" s="32">
        <v>0</v>
      </c>
      <c r="AA53" s="32">
        <v>0</v>
      </c>
      <c r="AB53" s="32">
        <v>35</v>
      </c>
      <c r="AC53" s="32">
        <v>0</v>
      </c>
      <c r="AD53" s="32">
        <v>0</v>
      </c>
      <c r="AE53" s="32">
        <v>360</v>
      </c>
      <c r="AF53" s="32">
        <v>25</v>
      </c>
      <c r="AG53" s="32">
        <v>5</v>
      </c>
      <c r="AH53" s="32">
        <v>1695</v>
      </c>
    </row>
    <row r="54" spans="1:34" x14ac:dyDescent="0.2">
      <c r="A54" t="s">
        <v>352</v>
      </c>
      <c r="B54" s="31" t="s">
        <v>113</v>
      </c>
      <c r="C54" s="32">
        <v>1005</v>
      </c>
      <c r="D54" s="32">
        <v>55</v>
      </c>
      <c r="E54" s="32">
        <v>5</v>
      </c>
      <c r="F54" s="32">
        <v>0</v>
      </c>
      <c r="G54" s="32">
        <v>5</v>
      </c>
      <c r="H54" s="32">
        <v>0</v>
      </c>
      <c r="I54" s="32">
        <v>0</v>
      </c>
      <c r="J54" s="32">
        <v>15</v>
      </c>
      <c r="K54" s="32">
        <v>0</v>
      </c>
      <c r="L54" s="32">
        <v>0</v>
      </c>
      <c r="M54" s="32">
        <v>155</v>
      </c>
      <c r="N54" s="32">
        <v>65</v>
      </c>
      <c r="O54" s="32">
        <v>0</v>
      </c>
      <c r="P54" s="32">
        <v>10</v>
      </c>
      <c r="Q54" s="32">
        <v>5</v>
      </c>
      <c r="R54" s="32">
        <v>60</v>
      </c>
      <c r="S54" s="32">
        <v>0</v>
      </c>
      <c r="T54" s="32">
        <v>0</v>
      </c>
      <c r="U54" s="32">
        <v>0</v>
      </c>
      <c r="V54" s="32">
        <v>5</v>
      </c>
      <c r="W54" s="32">
        <v>0</v>
      </c>
      <c r="X54" s="32">
        <v>0</v>
      </c>
      <c r="Y54" s="32">
        <v>270</v>
      </c>
      <c r="Z54" s="32">
        <v>0</v>
      </c>
      <c r="AA54" s="32">
        <v>5</v>
      </c>
      <c r="AB54" s="32">
        <v>0</v>
      </c>
      <c r="AC54" s="32">
        <v>0</v>
      </c>
      <c r="AD54" s="32">
        <v>0</v>
      </c>
      <c r="AE54" s="32">
        <v>5</v>
      </c>
      <c r="AF54" s="32">
        <v>5</v>
      </c>
      <c r="AG54" s="32">
        <v>10</v>
      </c>
      <c r="AH54" s="32">
        <v>1675</v>
      </c>
    </row>
    <row r="55" spans="1:34" x14ac:dyDescent="0.2">
      <c r="A55" t="s">
        <v>361</v>
      </c>
      <c r="B55" s="31" t="s">
        <v>15</v>
      </c>
      <c r="C55" s="32">
        <v>360</v>
      </c>
      <c r="D55" s="32">
        <v>10</v>
      </c>
      <c r="E55" s="32">
        <v>160</v>
      </c>
      <c r="F55" s="32">
        <v>0</v>
      </c>
      <c r="G55" s="32">
        <v>0</v>
      </c>
      <c r="H55" s="32">
        <v>0</v>
      </c>
      <c r="I55" s="32">
        <v>0</v>
      </c>
      <c r="J55" s="32">
        <v>45</v>
      </c>
      <c r="K55" s="32">
        <v>0</v>
      </c>
      <c r="L55" s="32">
        <v>15</v>
      </c>
      <c r="M55" s="32">
        <v>455</v>
      </c>
      <c r="N55" s="32">
        <v>10</v>
      </c>
      <c r="O55" s="32">
        <v>0</v>
      </c>
      <c r="P55" s="32">
        <v>20</v>
      </c>
      <c r="Q55" s="32">
        <v>0</v>
      </c>
      <c r="R55" s="32">
        <v>15</v>
      </c>
      <c r="S55" s="32">
        <v>0</v>
      </c>
      <c r="T55" s="32">
        <v>0</v>
      </c>
      <c r="U55" s="32">
        <v>0</v>
      </c>
      <c r="V55" s="33" t="s">
        <v>469</v>
      </c>
      <c r="W55" s="32">
        <v>0</v>
      </c>
      <c r="X55" s="32">
        <v>0</v>
      </c>
      <c r="Y55" s="32">
        <v>25</v>
      </c>
      <c r="Z55" s="32">
        <v>30</v>
      </c>
      <c r="AA55" s="32">
        <v>0</v>
      </c>
      <c r="AB55" s="32">
        <v>65</v>
      </c>
      <c r="AC55" s="32">
        <v>0</v>
      </c>
      <c r="AD55" s="32">
        <v>0</v>
      </c>
      <c r="AE55" s="32">
        <v>35</v>
      </c>
      <c r="AF55" s="32">
        <v>70</v>
      </c>
      <c r="AG55" s="32">
        <v>0</v>
      </c>
      <c r="AH55" s="32">
        <v>1330</v>
      </c>
    </row>
    <row r="56" spans="1:34" x14ac:dyDescent="0.2">
      <c r="A56" t="s">
        <v>363</v>
      </c>
      <c r="B56" s="31" t="s">
        <v>48</v>
      </c>
      <c r="C56" s="32">
        <v>100</v>
      </c>
      <c r="D56" s="32">
        <v>20</v>
      </c>
      <c r="E56" s="32">
        <v>20</v>
      </c>
      <c r="F56" s="32">
        <v>0</v>
      </c>
      <c r="G56" s="32">
        <v>50</v>
      </c>
      <c r="H56" s="32">
        <v>0</v>
      </c>
      <c r="I56" s="32">
        <v>0</v>
      </c>
      <c r="J56" s="32">
        <v>265</v>
      </c>
      <c r="K56" s="32">
        <v>0</v>
      </c>
      <c r="L56" s="32">
        <v>0</v>
      </c>
      <c r="M56" s="32">
        <v>565</v>
      </c>
      <c r="N56" s="32">
        <v>145</v>
      </c>
      <c r="O56" s="32">
        <v>0</v>
      </c>
      <c r="P56" s="32">
        <v>10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3" t="s">
        <v>469</v>
      </c>
      <c r="W56" s="32">
        <v>0</v>
      </c>
      <c r="X56" s="32">
        <v>0</v>
      </c>
      <c r="Y56" s="32">
        <v>50</v>
      </c>
      <c r="Z56" s="32">
        <v>0</v>
      </c>
      <c r="AA56" s="32">
        <v>0</v>
      </c>
      <c r="AB56" s="32">
        <v>25</v>
      </c>
      <c r="AC56" s="32">
        <v>0</v>
      </c>
      <c r="AD56" s="32">
        <v>0</v>
      </c>
      <c r="AE56" s="32">
        <v>35</v>
      </c>
      <c r="AF56" s="32">
        <v>5</v>
      </c>
      <c r="AG56" s="32">
        <v>0</v>
      </c>
      <c r="AH56" s="32">
        <v>1290</v>
      </c>
    </row>
    <row r="57" spans="1:34" x14ac:dyDescent="0.2">
      <c r="A57" t="s">
        <v>393</v>
      </c>
      <c r="B57" s="31" t="s">
        <v>174</v>
      </c>
      <c r="C57" s="32">
        <v>265</v>
      </c>
      <c r="D57" s="32">
        <v>5</v>
      </c>
      <c r="E57" s="32">
        <v>5</v>
      </c>
      <c r="F57" s="32">
        <v>0</v>
      </c>
      <c r="G57" s="32">
        <v>15</v>
      </c>
      <c r="H57" s="32">
        <v>0</v>
      </c>
      <c r="I57" s="32">
        <v>0</v>
      </c>
      <c r="J57" s="32">
        <v>5</v>
      </c>
      <c r="K57" s="32">
        <v>0</v>
      </c>
      <c r="L57" s="32">
        <v>5</v>
      </c>
      <c r="M57" s="32">
        <v>5</v>
      </c>
      <c r="N57" s="32">
        <v>15</v>
      </c>
      <c r="O57" s="32">
        <v>0</v>
      </c>
      <c r="P57" s="32">
        <v>625</v>
      </c>
      <c r="Q57" s="32">
        <v>0</v>
      </c>
      <c r="R57" s="32">
        <v>5</v>
      </c>
      <c r="S57" s="32">
        <v>0</v>
      </c>
      <c r="T57" s="32">
        <v>0</v>
      </c>
      <c r="U57" s="32">
        <v>0</v>
      </c>
      <c r="V57" s="33" t="s">
        <v>469</v>
      </c>
      <c r="W57" s="32">
        <v>0</v>
      </c>
      <c r="X57" s="32">
        <v>0</v>
      </c>
      <c r="Y57" s="32">
        <v>10</v>
      </c>
      <c r="Z57" s="32">
        <v>0</v>
      </c>
      <c r="AA57" s="32">
        <v>0</v>
      </c>
      <c r="AB57" s="32">
        <v>240</v>
      </c>
      <c r="AC57" s="32">
        <v>0</v>
      </c>
      <c r="AD57" s="32">
        <v>0</v>
      </c>
      <c r="AE57" s="32">
        <v>10</v>
      </c>
      <c r="AF57" s="32">
        <v>0</v>
      </c>
      <c r="AG57" s="32">
        <v>0</v>
      </c>
      <c r="AH57" s="32">
        <v>1210</v>
      </c>
    </row>
    <row r="58" spans="1:34" x14ac:dyDescent="0.2">
      <c r="A58" t="s">
        <v>360</v>
      </c>
      <c r="B58" s="31" t="s">
        <v>194</v>
      </c>
      <c r="C58" s="32">
        <v>690</v>
      </c>
      <c r="D58" s="32">
        <v>25</v>
      </c>
      <c r="E58" s="32">
        <v>25</v>
      </c>
      <c r="F58" s="32">
        <v>0</v>
      </c>
      <c r="G58" s="32">
        <v>0</v>
      </c>
      <c r="H58" s="32">
        <v>0</v>
      </c>
      <c r="I58" s="32">
        <v>0</v>
      </c>
      <c r="J58" s="32">
        <v>0</v>
      </c>
      <c r="K58" s="32">
        <v>0</v>
      </c>
      <c r="L58" s="32">
        <v>5</v>
      </c>
      <c r="M58" s="32">
        <v>255</v>
      </c>
      <c r="N58" s="32">
        <v>5</v>
      </c>
      <c r="O58" s="32">
        <v>0</v>
      </c>
      <c r="P58" s="32">
        <v>0</v>
      </c>
      <c r="Q58" s="32">
        <v>5</v>
      </c>
      <c r="R58" s="32">
        <v>55</v>
      </c>
      <c r="S58" s="32">
        <v>0</v>
      </c>
      <c r="T58" s="32">
        <v>0</v>
      </c>
      <c r="U58" s="32">
        <v>0</v>
      </c>
      <c r="V58" s="32">
        <v>10</v>
      </c>
      <c r="W58" s="32">
        <v>0</v>
      </c>
      <c r="X58" s="32">
        <v>0</v>
      </c>
      <c r="Y58" s="32">
        <v>5</v>
      </c>
      <c r="Z58" s="32">
        <v>0</v>
      </c>
      <c r="AA58" s="32">
        <v>0</v>
      </c>
      <c r="AB58" s="32">
        <v>0</v>
      </c>
      <c r="AC58" s="32">
        <v>0</v>
      </c>
      <c r="AD58" s="32">
        <v>5</v>
      </c>
      <c r="AE58" s="32">
        <v>90</v>
      </c>
      <c r="AF58" s="32">
        <v>10</v>
      </c>
      <c r="AG58" s="32">
        <v>0</v>
      </c>
      <c r="AH58" s="32">
        <v>1190</v>
      </c>
    </row>
    <row r="59" spans="1:34" x14ac:dyDescent="0.2">
      <c r="A59" t="s">
        <v>375</v>
      </c>
      <c r="B59" s="31" t="s">
        <v>220</v>
      </c>
      <c r="C59" s="32">
        <v>125</v>
      </c>
      <c r="D59" s="32">
        <v>115</v>
      </c>
      <c r="E59" s="32">
        <v>5</v>
      </c>
      <c r="F59" s="32">
        <v>0</v>
      </c>
      <c r="G59" s="32">
        <v>0</v>
      </c>
      <c r="H59" s="32">
        <v>0</v>
      </c>
      <c r="I59" s="32">
        <v>5</v>
      </c>
      <c r="J59" s="32">
        <v>5</v>
      </c>
      <c r="K59" s="32">
        <v>0</v>
      </c>
      <c r="L59" s="32">
        <v>5</v>
      </c>
      <c r="M59" s="32">
        <v>15</v>
      </c>
      <c r="N59" s="32">
        <v>10</v>
      </c>
      <c r="O59" s="32">
        <v>0</v>
      </c>
      <c r="P59" s="32">
        <v>0</v>
      </c>
      <c r="Q59" s="32">
        <v>0</v>
      </c>
      <c r="R59" s="32">
        <v>5</v>
      </c>
      <c r="S59" s="32">
        <v>5</v>
      </c>
      <c r="T59" s="32">
        <v>0</v>
      </c>
      <c r="U59" s="32">
        <v>0</v>
      </c>
      <c r="V59" s="33" t="s">
        <v>469</v>
      </c>
      <c r="W59" s="32">
        <v>0</v>
      </c>
      <c r="X59" s="32">
        <v>10</v>
      </c>
      <c r="Y59" s="32">
        <v>5</v>
      </c>
      <c r="Z59" s="32">
        <v>0</v>
      </c>
      <c r="AA59" s="32">
        <v>0</v>
      </c>
      <c r="AB59" s="32">
        <v>25</v>
      </c>
      <c r="AC59" s="32">
        <v>0</v>
      </c>
      <c r="AD59" s="32">
        <v>0</v>
      </c>
      <c r="AE59" s="32">
        <v>735</v>
      </c>
      <c r="AF59" s="32">
        <v>5</v>
      </c>
      <c r="AG59" s="32">
        <v>40</v>
      </c>
      <c r="AH59" s="32">
        <v>1115</v>
      </c>
    </row>
    <row r="60" spans="1:34" x14ac:dyDescent="0.2">
      <c r="A60" t="s">
        <v>385</v>
      </c>
      <c r="B60" s="31" t="s">
        <v>86</v>
      </c>
      <c r="C60" s="32">
        <v>655</v>
      </c>
      <c r="D60" s="32">
        <v>15</v>
      </c>
      <c r="E60" s="32">
        <v>10</v>
      </c>
      <c r="F60" s="32">
        <v>0</v>
      </c>
      <c r="G60" s="32">
        <v>0</v>
      </c>
      <c r="H60" s="32">
        <v>0</v>
      </c>
      <c r="I60" s="32">
        <v>10</v>
      </c>
      <c r="J60" s="32">
        <v>15</v>
      </c>
      <c r="K60" s="32">
        <v>0</v>
      </c>
      <c r="L60" s="32">
        <v>5</v>
      </c>
      <c r="M60" s="32">
        <v>25</v>
      </c>
      <c r="N60" s="32">
        <v>30</v>
      </c>
      <c r="O60" s="32">
        <v>0</v>
      </c>
      <c r="P60" s="32">
        <v>15</v>
      </c>
      <c r="Q60" s="32">
        <v>0</v>
      </c>
      <c r="R60" s="32">
        <v>40</v>
      </c>
      <c r="S60" s="32">
        <v>0</v>
      </c>
      <c r="T60" s="32">
        <v>0</v>
      </c>
      <c r="U60" s="32">
        <v>0</v>
      </c>
      <c r="V60" s="33" t="s">
        <v>469</v>
      </c>
      <c r="W60" s="32">
        <v>0</v>
      </c>
      <c r="X60" s="32">
        <v>5</v>
      </c>
      <c r="Y60" s="32">
        <v>20</v>
      </c>
      <c r="Z60" s="32">
        <v>5</v>
      </c>
      <c r="AA60" s="32">
        <v>0</v>
      </c>
      <c r="AB60" s="32">
        <v>170</v>
      </c>
      <c r="AC60" s="32">
        <v>0</v>
      </c>
      <c r="AD60" s="32">
        <v>0</v>
      </c>
      <c r="AE60" s="32">
        <v>75</v>
      </c>
      <c r="AF60" s="32">
        <v>0</v>
      </c>
      <c r="AG60" s="32">
        <v>0</v>
      </c>
      <c r="AH60" s="32">
        <v>1090</v>
      </c>
    </row>
    <row r="61" spans="1:34" x14ac:dyDescent="0.2">
      <c r="A61" t="s">
        <v>380</v>
      </c>
      <c r="B61" s="31" t="s">
        <v>32</v>
      </c>
      <c r="C61" s="32">
        <v>190</v>
      </c>
      <c r="D61" s="32">
        <v>5</v>
      </c>
      <c r="E61" s="32">
        <v>75</v>
      </c>
      <c r="F61" s="32">
        <v>0</v>
      </c>
      <c r="G61" s="32">
        <v>5</v>
      </c>
      <c r="H61" s="32">
        <v>0</v>
      </c>
      <c r="I61" s="32">
        <v>0</v>
      </c>
      <c r="J61" s="32">
        <v>55</v>
      </c>
      <c r="K61" s="32">
        <v>0</v>
      </c>
      <c r="L61" s="32">
        <v>0</v>
      </c>
      <c r="M61" s="32">
        <v>85</v>
      </c>
      <c r="N61" s="32">
        <v>50</v>
      </c>
      <c r="O61" s="32">
        <v>0</v>
      </c>
      <c r="P61" s="32">
        <v>0</v>
      </c>
      <c r="Q61" s="32">
        <v>0</v>
      </c>
      <c r="R61" s="32">
        <v>540</v>
      </c>
      <c r="S61" s="32">
        <v>0</v>
      </c>
      <c r="T61" s="32">
        <v>0</v>
      </c>
      <c r="U61" s="32">
        <v>0</v>
      </c>
      <c r="V61" s="32">
        <v>0</v>
      </c>
      <c r="W61" s="32">
        <v>0</v>
      </c>
      <c r="X61" s="32">
        <v>0</v>
      </c>
      <c r="Y61" s="32">
        <v>5</v>
      </c>
      <c r="Z61" s="32">
        <v>0</v>
      </c>
      <c r="AA61" s="32">
        <v>0</v>
      </c>
      <c r="AB61" s="32">
        <v>5</v>
      </c>
      <c r="AC61" s="32">
        <v>0</v>
      </c>
      <c r="AD61" s="32">
        <v>0</v>
      </c>
      <c r="AE61" s="32">
        <v>5</v>
      </c>
      <c r="AF61" s="32">
        <v>5</v>
      </c>
      <c r="AG61" s="32">
        <v>0</v>
      </c>
      <c r="AH61" s="32">
        <v>1035</v>
      </c>
    </row>
    <row r="62" spans="1:34" x14ac:dyDescent="0.2">
      <c r="A62" t="s">
        <v>373</v>
      </c>
      <c r="B62" s="31" t="s">
        <v>202</v>
      </c>
      <c r="C62" s="32">
        <v>5</v>
      </c>
      <c r="D62" s="32">
        <v>0</v>
      </c>
      <c r="E62" s="32">
        <v>5</v>
      </c>
      <c r="F62" s="32">
        <v>0</v>
      </c>
      <c r="G62" s="32">
        <v>0</v>
      </c>
      <c r="H62" s="32">
        <v>0</v>
      </c>
      <c r="I62" s="32">
        <v>0</v>
      </c>
      <c r="J62" s="32">
        <v>470</v>
      </c>
      <c r="K62" s="32">
        <v>0</v>
      </c>
      <c r="L62" s="32">
        <v>0</v>
      </c>
      <c r="M62" s="32">
        <v>30</v>
      </c>
      <c r="N62" s="32">
        <v>5</v>
      </c>
      <c r="O62" s="32">
        <v>0</v>
      </c>
      <c r="P62" s="32">
        <v>0</v>
      </c>
      <c r="Q62" s="32">
        <v>0</v>
      </c>
      <c r="R62" s="32">
        <v>430</v>
      </c>
      <c r="S62" s="32">
        <v>0</v>
      </c>
      <c r="T62" s="32">
        <v>0</v>
      </c>
      <c r="U62" s="32">
        <v>0</v>
      </c>
      <c r="V62" s="32">
        <v>0</v>
      </c>
      <c r="W62" s="32">
        <v>0</v>
      </c>
      <c r="X62" s="32">
        <v>0</v>
      </c>
      <c r="Y62" s="32">
        <v>0</v>
      </c>
      <c r="Z62" s="32">
        <v>0</v>
      </c>
      <c r="AA62" s="32">
        <v>0</v>
      </c>
      <c r="AB62" s="32">
        <v>0</v>
      </c>
      <c r="AC62" s="32">
        <v>0</v>
      </c>
      <c r="AD62" s="32">
        <v>0</v>
      </c>
      <c r="AE62" s="32">
        <v>85</v>
      </c>
      <c r="AF62" s="32">
        <v>5</v>
      </c>
      <c r="AG62" s="32">
        <v>0</v>
      </c>
      <c r="AH62" s="32">
        <v>1035</v>
      </c>
    </row>
    <row r="63" spans="1:34" x14ac:dyDescent="0.2">
      <c r="A63" t="s">
        <v>383</v>
      </c>
      <c r="B63" s="31" t="s">
        <v>199</v>
      </c>
      <c r="C63" s="32">
        <v>300</v>
      </c>
      <c r="D63" s="32">
        <v>5</v>
      </c>
      <c r="E63" s="32">
        <v>10</v>
      </c>
      <c r="F63" s="32">
        <v>0</v>
      </c>
      <c r="G63" s="32">
        <v>0</v>
      </c>
      <c r="H63" s="32">
        <v>0</v>
      </c>
      <c r="I63" s="32">
        <v>0</v>
      </c>
      <c r="J63" s="32">
        <v>30</v>
      </c>
      <c r="K63" s="32">
        <v>0</v>
      </c>
      <c r="L63" s="32">
        <v>0</v>
      </c>
      <c r="M63" s="32">
        <v>40</v>
      </c>
      <c r="N63" s="32">
        <v>5</v>
      </c>
      <c r="O63" s="32">
        <v>0</v>
      </c>
      <c r="P63" s="32">
        <v>0</v>
      </c>
      <c r="Q63" s="32">
        <v>0</v>
      </c>
      <c r="R63" s="32">
        <v>605</v>
      </c>
      <c r="S63" s="32">
        <v>0</v>
      </c>
      <c r="T63" s="32">
        <v>0</v>
      </c>
      <c r="U63" s="32">
        <v>0</v>
      </c>
      <c r="V63" s="32">
        <v>0</v>
      </c>
      <c r="W63" s="32">
        <v>5</v>
      </c>
      <c r="X63" s="32">
        <v>0</v>
      </c>
      <c r="Y63" s="32">
        <v>5</v>
      </c>
      <c r="Z63" s="32">
        <v>5</v>
      </c>
      <c r="AA63" s="32">
        <v>0</v>
      </c>
      <c r="AB63" s="32">
        <v>5</v>
      </c>
      <c r="AC63" s="32">
        <v>0</v>
      </c>
      <c r="AD63" s="32">
        <v>0</v>
      </c>
      <c r="AE63" s="32">
        <v>5</v>
      </c>
      <c r="AF63" s="32">
        <v>5</v>
      </c>
      <c r="AG63" s="32">
        <v>0</v>
      </c>
      <c r="AH63" s="32">
        <v>1025</v>
      </c>
    </row>
    <row r="64" spans="1:34" x14ac:dyDescent="0.2">
      <c r="A64" t="s">
        <v>374</v>
      </c>
      <c r="B64" s="31" t="s">
        <v>157</v>
      </c>
      <c r="C64" s="32">
        <v>305</v>
      </c>
      <c r="D64" s="32">
        <v>0</v>
      </c>
      <c r="E64" s="32">
        <v>25</v>
      </c>
      <c r="F64" s="32">
        <v>0</v>
      </c>
      <c r="G64" s="32">
        <v>0</v>
      </c>
      <c r="H64" s="32">
        <v>0</v>
      </c>
      <c r="I64" s="32">
        <v>0</v>
      </c>
      <c r="J64" s="32">
        <v>15</v>
      </c>
      <c r="K64" s="32">
        <v>0</v>
      </c>
      <c r="L64" s="32">
        <v>0</v>
      </c>
      <c r="M64" s="32">
        <v>495</v>
      </c>
      <c r="N64" s="32">
        <v>5</v>
      </c>
      <c r="O64" s="32">
        <v>0</v>
      </c>
      <c r="P64" s="32">
        <v>0</v>
      </c>
      <c r="Q64" s="32">
        <v>0</v>
      </c>
      <c r="R64" s="32">
        <v>95</v>
      </c>
      <c r="S64" s="32">
        <v>0</v>
      </c>
      <c r="T64" s="32">
        <v>0</v>
      </c>
      <c r="U64" s="32">
        <v>0</v>
      </c>
      <c r="V64" s="32">
        <v>0</v>
      </c>
      <c r="W64" s="32">
        <v>10</v>
      </c>
      <c r="X64" s="32">
        <v>0</v>
      </c>
      <c r="Y64" s="32">
        <v>15</v>
      </c>
      <c r="Z64" s="32">
        <v>0</v>
      </c>
      <c r="AA64" s="32">
        <v>0</v>
      </c>
      <c r="AB64" s="32">
        <v>20</v>
      </c>
      <c r="AC64" s="32">
        <v>0</v>
      </c>
      <c r="AD64" s="32">
        <v>0</v>
      </c>
      <c r="AE64" s="32">
        <v>5</v>
      </c>
      <c r="AF64" s="32">
        <v>15</v>
      </c>
      <c r="AG64" s="32">
        <v>0</v>
      </c>
      <c r="AH64" s="32">
        <v>1000</v>
      </c>
    </row>
    <row r="65" spans="1:34" x14ac:dyDescent="0.2">
      <c r="A65" t="s">
        <v>391</v>
      </c>
      <c r="B65" s="31" t="s">
        <v>392</v>
      </c>
      <c r="C65" s="32">
        <v>350</v>
      </c>
      <c r="D65" s="32">
        <v>30</v>
      </c>
      <c r="E65" s="32">
        <v>35</v>
      </c>
      <c r="F65" s="32">
        <v>0</v>
      </c>
      <c r="G65" s="32">
        <v>60</v>
      </c>
      <c r="H65" s="32">
        <v>0</v>
      </c>
      <c r="I65" s="32">
        <v>15</v>
      </c>
      <c r="J65" s="32">
        <v>20</v>
      </c>
      <c r="K65" s="32">
        <v>0</v>
      </c>
      <c r="L65" s="32">
        <v>5</v>
      </c>
      <c r="M65" s="32">
        <v>10</v>
      </c>
      <c r="N65" s="32">
        <v>35</v>
      </c>
      <c r="O65" s="32">
        <v>0</v>
      </c>
      <c r="P65" s="32">
        <v>0</v>
      </c>
      <c r="Q65" s="32">
        <v>0</v>
      </c>
      <c r="R65" s="32">
        <v>15</v>
      </c>
      <c r="S65" s="32">
        <v>0</v>
      </c>
      <c r="T65" s="32">
        <v>0</v>
      </c>
      <c r="U65" s="32">
        <v>0</v>
      </c>
      <c r="V65" s="32">
        <v>5</v>
      </c>
      <c r="W65" s="32">
        <v>0</v>
      </c>
      <c r="X65" s="32">
        <v>0</v>
      </c>
      <c r="Y65" s="32">
        <v>50</v>
      </c>
      <c r="Z65" s="32">
        <v>0</v>
      </c>
      <c r="AA65" s="32">
        <v>0</v>
      </c>
      <c r="AB65" s="32">
        <v>50</v>
      </c>
      <c r="AC65" s="32">
        <v>0</v>
      </c>
      <c r="AD65" s="32">
        <v>0</v>
      </c>
      <c r="AE65" s="32">
        <v>275</v>
      </c>
      <c r="AF65" s="32">
        <v>5</v>
      </c>
      <c r="AG65" s="32">
        <v>0</v>
      </c>
      <c r="AH65" s="32">
        <v>965</v>
      </c>
    </row>
    <row r="66" spans="1:34" x14ac:dyDescent="0.2">
      <c r="A66" t="s">
        <v>369</v>
      </c>
      <c r="B66" s="31" t="s">
        <v>50</v>
      </c>
      <c r="C66" s="32">
        <v>90</v>
      </c>
      <c r="D66" s="32">
        <v>15</v>
      </c>
      <c r="E66" s="32">
        <v>0</v>
      </c>
      <c r="F66" s="32">
        <v>0</v>
      </c>
      <c r="G66" s="32">
        <v>0</v>
      </c>
      <c r="H66" s="32">
        <v>0</v>
      </c>
      <c r="I66" s="32">
        <v>0</v>
      </c>
      <c r="J66" s="32">
        <v>510</v>
      </c>
      <c r="K66" s="32">
        <v>0</v>
      </c>
      <c r="L66" s="32">
        <v>0</v>
      </c>
      <c r="M66" s="32">
        <v>30</v>
      </c>
      <c r="N66" s="32">
        <v>5</v>
      </c>
      <c r="O66" s="32">
        <v>0</v>
      </c>
      <c r="P66" s="32">
        <v>0</v>
      </c>
      <c r="Q66" s="32">
        <v>0</v>
      </c>
      <c r="R66" s="32">
        <v>150</v>
      </c>
      <c r="S66" s="32">
        <v>0</v>
      </c>
      <c r="T66" s="32">
        <v>0</v>
      </c>
      <c r="U66" s="32">
        <v>0</v>
      </c>
      <c r="V66" s="33" t="s">
        <v>469</v>
      </c>
      <c r="W66" s="32">
        <v>0</v>
      </c>
      <c r="X66" s="32">
        <v>0</v>
      </c>
      <c r="Y66" s="32">
        <v>60</v>
      </c>
      <c r="Z66" s="32">
        <v>0</v>
      </c>
      <c r="AA66" s="32">
        <v>0</v>
      </c>
      <c r="AB66" s="32">
        <v>0</v>
      </c>
      <c r="AC66" s="32">
        <v>0</v>
      </c>
      <c r="AD66" s="32">
        <v>0</v>
      </c>
      <c r="AE66" s="32">
        <v>50</v>
      </c>
      <c r="AF66" s="32">
        <v>5</v>
      </c>
      <c r="AG66" s="32">
        <v>35</v>
      </c>
      <c r="AH66" s="32">
        <v>960</v>
      </c>
    </row>
    <row r="67" spans="1:34" x14ac:dyDescent="0.2">
      <c r="A67" t="s">
        <v>386</v>
      </c>
      <c r="B67" s="31" t="s">
        <v>135</v>
      </c>
      <c r="C67" s="32">
        <v>145</v>
      </c>
      <c r="D67" s="32">
        <v>10</v>
      </c>
      <c r="E67" s="32">
        <v>385</v>
      </c>
      <c r="F67" s="32">
        <v>0</v>
      </c>
      <c r="G67" s="32">
        <v>0</v>
      </c>
      <c r="H67" s="32">
        <v>0</v>
      </c>
      <c r="I67" s="32">
        <v>0</v>
      </c>
      <c r="J67" s="32">
        <v>5</v>
      </c>
      <c r="K67" s="32">
        <v>0</v>
      </c>
      <c r="L67" s="32">
        <v>15</v>
      </c>
      <c r="M67" s="32">
        <v>265</v>
      </c>
      <c r="N67" s="32">
        <v>15</v>
      </c>
      <c r="O67" s="32">
        <v>0</v>
      </c>
      <c r="P67" s="32">
        <v>5</v>
      </c>
      <c r="Q67" s="32">
        <v>0</v>
      </c>
      <c r="R67" s="32">
        <v>5</v>
      </c>
      <c r="S67" s="32">
        <v>0</v>
      </c>
      <c r="T67" s="32">
        <v>0</v>
      </c>
      <c r="U67" s="32">
        <v>0</v>
      </c>
      <c r="V67" s="32">
        <v>0</v>
      </c>
      <c r="W67" s="32">
        <v>0</v>
      </c>
      <c r="X67" s="32">
        <v>0</v>
      </c>
      <c r="Y67" s="32">
        <v>15</v>
      </c>
      <c r="Z67" s="32">
        <v>0</v>
      </c>
      <c r="AA67" s="32">
        <v>0</v>
      </c>
      <c r="AB67" s="32">
        <v>35</v>
      </c>
      <c r="AC67" s="32">
        <v>0</v>
      </c>
      <c r="AD67" s="32">
        <v>0</v>
      </c>
      <c r="AE67" s="32">
        <v>45</v>
      </c>
      <c r="AF67" s="32">
        <v>5</v>
      </c>
      <c r="AG67" s="32">
        <v>0</v>
      </c>
      <c r="AH67" s="32">
        <v>950</v>
      </c>
    </row>
    <row r="68" spans="1:34" x14ac:dyDescent="0.2">
      <c r="A68" t="s">
        <v>382</v>
      </c>
      <c r="B68" s="31" t="s">
        <v>124</v>
      </c>
      <c r="C68" s="32">
        <v>320</v>
      </c>
      <c r="D68" s="32">
        <v>10</v>
      </c>
      <c r="E68" s="32">
        <v>10</v>
      </c>
      <c r="F68" s="32">
        <v>0</v>
      </c>
      <c r="G68" s="32">
        <v>0</v>
      </c>
      <c r="H68" s="32">
        <v>0</v>
      </c>
      <c r="I68" s="32">
        <v>30</v>
      </c>
      <c r="J68" s="32">
        <v>5</v>
      </c>
      <c r="K68" s="32">
        <v>0</v>
      </c>
      <c r="L68" s="32">
        <v>10</v>
      </c>
      <c r="M68" s="32">
        <v>20</v>
      </c>
      <c r="N68" s="32">
        <v>40</v>
      </c>
      <c r="O68" s="32">
        <v>0</v>
      </c>
      <c r="P68" s="32">
        <v>20</v>
      </c>
      <c r="Q68" s="32">
        <v>0</v>
      </c>
      <c r="R68" s="32">
        <v>20</v>
      </c>
      <c r="S68" s="32">
        <v>0</v>
      </c>
      <c r="T68" s="32">
        <v>0</v>
      </c>
      <c r="U68" s="32">
        <v>0</v>
      </c>
      <c r="V68" s="32">
        <v>0</v>
      </c>
      <c r="W68" s="32">
        <v>0</v>
      </c>
      <c r="X68" s="32">
        <v>5</v>
      </c>
      <c r="Y68" s="32">
        <v>130</v>
      </c>
      <c r="Z68" s="32">
        <v>0</v>
      </c>
      <c r="AA68" s="32">
        <v>0</v>
      </c>
      <c r="AB68" s="32">
        <v>165</v>
      </c>
      <c r="AC68" s="32">
        <v>0</v>
      </c>
      <c r="AD68" s="32">
        <v>0</v>
      </c>
      <c r="AE68" s="32">
        <v>130</v>
      </c>
      <c r="AF68" s="32">
        <v>20</v>
      </c>
      <c r="AG68" s="32">
        <v>0</v>
      </c>
      <c r="AH68" s="32">
        <v>940</v>
      </c>
    </row>
    <row r="69" spans="1:34" x14ac:dyDescent="0.2">
      <c r="A69" t="s">
        <v>370</v>
      </c>
      <c r="B69" s="31" t="s">
        <v>207</v>
      </c>
      <c r="C69" s="32">
        <v>290</v>
      </c>
      <c r="D69" s="32">
        <v>30</v>
      </c>
      <c r="E69" s="32">
        <v>30</v>
      </c>
      <c r="F69" s="32">
        <v>0</v>
      </c>
      <c r="G69" s="32">
        <v>5</v>
      </c>
      <c r="H69" s="32">
        <v>0</v>
      </c>
      <c r="I69" s="32">
        <v>25</v>
      </c>
      <c r="J69" s="32">
        <v>45</v>
      </c>
      <c r="K69" s="32">
        <v>5</v>
      </c>
      <c r="L69" s="32">
        <v>15</v>
      </c>
      <c r="M69" s="32">
        <v>40</v>
      </c>
      <c r="N69" s="32">
        <v>10</v>
      </c>
      <c r="O69" s="32">
        <v>0</v>
      </c>
      <c r="P69" s="32">
        <v>5</v>
      </c>
      <c r="Q69" s="32">
        <v>0</v>
      </c>
      <c r="R69" s="32">
        <v>30</v>
      </c>
      <c r="S69" s="32">
        <v>0</v>
      </c>
      <c r="T69" s="32">
        <v>10</v>
      </c>
      <c r="U69" s="32">
        <v>25</v>
      </c>
      <c r="V69" s="32">
        <v>5</v>
      </c>
      <c r="W69" s="32">
        <v>0</v>
      </c>
      <c r="X69" s="32">
        <v>0</v>
      </c>
      <c r="Y69" s="32">
        <v>165</v>
      </c>
      <c r="Z69" s="32">
        <v>0</v>
      </c>
      <c r="AA69" s="32">
        <v>0</v>
      </c>
      <c r="AB69" s="32">
        <v>15</v>
      </c>
      <c r="AC69" s="32">
        <v>0</v>
      </c>
      <c r="AD69" s="32">
        <v>0</v>
      </c>
      <c r="AE69" s="32">
        <v>140</v>
      </c>
      <c r="AF69" s="32">
        <v>15</v>
      </c>
      <c r="AG69" s="32">
        <v>15</v>
      </c>
      <c r="AH69" s="32">
        <v>930</v>
      </c>
    </row>
    <row r="70" spans="1:34" x14ac:dyDescent="0.2">
      <c r="A70" t="s">
        <v>384</v>
      </c>
      <c r="B70" s="31" t="s">
        <v>201</v>
      </c>
      <c r="C70" s="32">
        <v>135</v>
      </c>
      <c r="D70" s="32">
        <v>75</v>
      </c>
      <c r="E70" s="32">
        <v>5</v>
      </c>
      <c r="F70" s="32">
        <v>0</v>
      </c>
      <c r="G70" s="32">
        <v>190</v>
      </c>
      <c r="H70" s="32">
        <v>0</v>
      </c>
      <c r="I70" s="32">
        <v>0</v>
      </c>
      <c r="J70" s="32">
        <v>0</v>
      </c>
      <c r="K70" s="32">
        <v>0</v>
      </c>
      <c r="L70" s="32">
        <v>5</v>
      </c>
      <c r="M70" s="32">
        <v>40</v>
      </c>
      <c r="N70" s="32">
        <v>110</v>
      </c>
      <c r="O70" s="32">
        <v>0</v>
      </c>
      <c r="P70" s="32">
        <v>30</v>
      </c>
      <c r="Q70" s="32">
        <v>0</v>
      </c>
      <c r="R70" s="32">
        <v>125</v>
      </c>
      <c r="S70" s="32">
        <v>0</v>
      </c>
      <c r="T70" s="32">
        <v>0</v>
      </c>
      <c r="U70" s="32">
        <v>0</v>
      </c>
      <c r="V70" s="33" t="s">
        <v>469</v>
      </c>
      <c r="W70" s="32">
        <v>0</v>
      </c>
      <c r="X70" s="32">
        <v>0</v>
      </c>
      <c r="Y70" s="32">
        <v>10</v>
      </c>
      <c r="Z70" s="32">
        <v>0</v>
      </c>
      <c r="AA70" s="32">
        <v>0</v>
      </c>
      <c r="AB70" s="32">
        <v>155</v>
      </c>
      <c r="AC70" s="32">
        <v>0</v>
      </c>
      <c r="AD70" s="32">
        <v>5</v>
      </c>
      <c r="AE70" s="32">
        <v>25</v>
      </c>
      <c r="AF70" s="32">
        <v>5</v>
      </c>
      <c r="AG70" s="32">
        <v>0</v>
      </c>
      <c r="AH70" s="32">
        <v>920</v>
      </c>
    </row>
    <row r="71" spans="1:34" x14ac:dyDescent="0.2">
      <c r="A71" t="s">
        <v>377</v>
      </c>
      <c r="B71" s="31" t="s">
        <v>34</v>
      </c>
      <c r="C71" s="32">
        <v>50</v>
      </c>
      <c r="D71" s="32">
        <v>5</v>
      </c>
      <c r="E71" s="32">
        <v>310</v>
      </c>
      <c r="F71" s="32">
        <v>0</v>
      </c>
      <c r="G71" s="32">
        <v>5</v>
      </c>
      <c r="H71" s="32">
        <v>0</v>
      </c>
      <c r="I71" s="32">
        <v>5</v>
      </c>
      <c r="J71" s="32">
        <v>10</v>
      </c>
      <c r="K71" s="32">
        <v>0</v>
      </c>
      <c r="L71" s="32">
        <v>5</v>
      </c>
      <c r="M71" s="32">
        <v>225</v>
      </c>
      <c r="N71" s="32">
        <v>25</v>
      </c>
      <c r="O71" s="32">
        <v>0</v>
      </c>
      <c r="P71" s="32">
        <v>5</v>
      </c>
      <c r="Q71" s="32">
        <v>0</v>
      </c>
      <c r="R71" s="32">
        <v>5</v>
      </c>
      <c r="S71" s="32">
        <v>0</v>
      </c>
      <c r="T71" s="32">
        <v>0</v>
      </c>
      <c r="U71" s="32">
        <v>0</v>
      </c>
      <c r="V71" s="32">
        <v>0</v>
      </c>
      <c r="W71" s="32">
        <v>0</v>
      </c>
      <c r="X71" s="32">
        <v>0</v>
      </c>
      <c r="Y71" s="32">
        <v>30</v>
      </c>
      <c r="Z71" s="32">
        <v>0</v>
      </c>
      <c r="AA71" s="32">
        <v>0</v>
      </c>
      <c r="AB71" s="32">
        <v>10</v>
      </c>
      <c r="AC71" s="32">
        <v>0</v>
      </c>
      <c r="AD71" s="32">
        <v>0</v>
      </c>
      <c r="AE71" s="32">
        <v>145</v>
      </c>
      <c r="AF71" s="32">
        <v>35</v>
      </c>
      <c r="AG71" s="32">
        <v>0</v>
      </c>
      <c r="AH71" s="32">
        <v>875</v>
      </c>
    </row>
    <row r="72" spans="1:34" x14ac:dyDescent="0.2">
      <c r="A72" t="s">
        <v>371</v>
      </c>
      <c r="B72" s="31" t="s">
        <v>372</v>
      </c>
      <c r="C72" s="32">
        <v>15</v>
      </c>
      <c r="D72" s="32">
        <v>5</v>
      </c>
      <c r="E72" s="32">
        <v>25</v>
      </c>
      <c r="F72" s="32">
        <v>0</v>
      </c>
      <c r="G72" s="32">
        <v>0</v>
      </c>
      <c r="H72" s="32">
        <v>0</v>
      </c>
      <c r="I72" s="32">
        <v>0</v>
      </c>
      <c r="J72" s="32">
        <v>525</v>
      </c>
      <c r="K72" s="32">
        <v>0</v>
      </c>
      <c r="L72" s="32">
        <v>20</v>
      </c>
      <c r="M72" s="32">
        <v>15</v>
      </c>
      <c r="N72" s="32">
        <v>0</v>
      </c>
      <c r="O72" s="32">
        <v>0</v>
      </c>
      <c r="P72" s="32">
        <v>0</v>
      </c>
      <c r="Q72" s="32">
        <v>0</v>
      </c>
      <c r="R72" s="32">
        <v>30</v>
      </c>
      <c r="S72" s="32">
        <v>0</v>
      </c>
      <c r="T72" s="32">
        <v>0</v>
      </c>
      <c r="U72" s="32">
        <v>0</v>
      </c>
      <c r="V72" s="32">
        <v>0</v>
      </c>
      <c r="W72" s="32">
        <v>0</v>
      </c>
      <c r="X72" s="32">
        <v>0</v>
      </c>
      <c r="Y72" s="32">
        <v>15</v>
      </c>
      <c r="Z72" s="32">
        <v>0</v>
      </c>
      <c r="AA72" s="32">
        <v>0</v>
      </c>
      <c r="AB72" s="32">
        <v>15</v>
      </c>
      <c r="AC72" s="32">
        <v>0</v>
      </c>
      <c r="AD72" s="32">
        <v>0</v>
      </c>
      <c r="AE72" s="32">
        <v>170</v>
      </c>
      <c r="AF72" s="32">
        <v>0</v>
      </c>
      <c r="AG72" s="32">
        <v>0</v>
      </c>
      <c r="AH72" s="32">
        <v>840</v>
      </c>
    </row>
    <row r="73" spans="1:34" x14ac:dyDescent="0.2">
      <c r="A73" t="s">
        <v>367</v>
      </c>
      <c r="B73" s="31" t="s">
        <v>109</v>
      </c>
      <c r="C73" s="32">
        <v>95</v>
      </c>
      <c r="D73" s="32">
        <v>5</v>
      </c>
      <c r="E73" s="32">
        <v>125</v>
      </c>
      <c r="F73" s="32">
        <v>0</v>
      </c>
      <c r="G73" s="32">
        <v>0</v>
      </c>
      <c r="H73" s="32">
        <v>0</v>
      </c>
      <c r="I73" s="32">
        <v>0</v>
      </c>
      <c r="J73" s="32">
        <v>85</v>
      </c>
      <c r="K73" s="32">
        <v>0</v>
      </c>
      <c r="L73" s="32">
        <v>0</v>
      </c>
      <c r="M73" s="32">
        <v>450</v>
      </c>
      <c r="N73" s="32">
        <v>15</v>
      </c>
      <c r="O73" s="32">
        <v>0</v>
      </c>
      <c r="P73" s="32">
        <v>0</v>
      </c>
      <c r="Q73" s="32">
        <v>0</v>
      </c>
      <c r="R73" s="32">
        <v>45</v>
      </c>
      <c r="S73" s="32">
        <v>0</v>
      </c>
      <c r="T73" s="32">
        <v>0</v>
      </c>
      <c r="U73" s="32">
        <v>0</v>
      </c>
      <c r="V73" s="32">
        <v>0</v>
      </c>
      <c r="W73" s="32">
        <v>0</v>
      </c>
      <c r="X73" s="32">
        <v>0</v>
      </c>
      <c r="Y73" s="32">
        <v>5</v>
      </c>
      <c r="Z73" s="32">
        <v>0</v>
      </c>
      <c r="AA73" s="32">
        <v>0</v>
      </c>
      <c r="AB73" s="32">
        <v>0</v>
      </c>
      <c r="AC73" s="32">
        <v>0</v>
      </c>
      <c r="AD73" s="32">
        <v>0</v>
      </c>
      <c r="AE73" s="32">
        <v>5</v>
      </c>
      <c r="AF73" s="32">
        <v>0</v>
      </c>
      <c r="AG73" s="32">
        <v>0</v>
      </c>
      <c r="AH73" s="32">
        <v>835</v>
      </c>
    </row>
    <row r="74" spans="1:34" x14ac:dyDescent="0.2">
      <c r="A74" t="s">
        <v>378</v>
      </c>
      <c r="B74" s="31" t="s">
        <v>205</v>
      </c>
      <c r="C74" s="32">
        <v>35</v>
      </c>
      <c r="D74" s="32">
        <v>5</v>
      </c>
      <c r="E74" s="32">
        <v>0</v>
      </c>
      <c r="F74" s="32">
        <v>0</v>
      </c>
      <c r="G74" s="32">
        <v>0</v>
      </c>
      <c r="H74" s="32">
        <v>0</v>
      </c>
      <c r="I74" s="32">
        <v>5</v>
      </c>
      <c r="J74" s="32">
        <v>0</v>
      </c>
      <c r="K74" s="32">
        <v>0</v>
      </c>
      <c r="L74" s="32">
        <v>0</v>
      </c>
      <c r="M74" s="32">
        <v>170</v>
      </c>
      <c r="N74" s="32">
        <v>70</v>
      </c>
      <c r="O74" s="32">
        <v>0</v>
      </c>
      <c r="P74" s="32">
        <v>25</v>
      </c>
      <c r="Q74" s="32">
        <v>0</v>
      </c>
      <c r="R74" s="32">
        <v>5</v>
      </c>
      <c r="S74" s="32">
        <v>0</v>
      </c>
      <c r="T74" s="32">
        <v>0</v>
      </c>
      <c r="U74" s="32">
        <v>0</v>
      </c>
      <c r="V74" s="32">
        <v>5</v>
      </c>
      <c r="W74" s="32">
        <v>0</v>
      </c>
      <c r="X74" s="32">
        <v>0</v>
      </c>
      <c r="Y74" s="32">
        <v>5</v>
      </c>
      <c r="Z74" s="32">
        <v>0</v>
      </c>
      <c r="AA74" s="32">
        <v>0</v>
      </c>
      <c r="AB74" s="32">
        <v>430</v>
      </c>
      <c r="AC74" s="32">
        <v>0</v>
      </c>
      <c r="AD74" s="32">
        <v>0</v>
      </c>
      <c r="AE74" s="32">
        <v>40</v>
      </c>
      <c r="AF74" s="32">
        <v>5</v>
      </c>
      <c r="AG74" s="32">
        <v>0</v>
      </c>
      <c r="AH74" s="32">
        <v>805</v>
      </c>
    </row>
    <row r="75" spans="1:34" x14ac:dyDescent="0.2">
      <c r="A75" t="s">
        <v>398</v>
      </c>
      <c r="B75" s="31" t="s">
        <v>204</v>
      </c>
      <c r="C75" s="32">
        <v>360</v>
      </c>
      <c r="D75" s="32">
        <v>20</v>
      </c>
      <c r="E75" s="32">
        <v>10</v>
      </c>
      <c r="F75" s="32">
        <v>0</v>
      </c>
      <c r="G75" s="32">
        <v>0</v>
      </c>
      <c r="H75" s="32">
        <v>0</v>
      </c>
      <c r="I75" s="32">
        <v>0</v>
      </c>
      <c r="J75" s="32">
        <v>35</v>
      </c>
      <c r="K75" s="32">
        <v>0</v>
      </c>
      <c r="L75" s="32">
        <v>0</v>
      </c>
      <c r="M75" s="32">
        <v>15</v>
      </c>
      <c r="N75" s="32">
        <v>10</v>
      </c>
      <c r="O75" s="32">
        <v>0</v>
      </c>
      <c r="P75" s="32">
        <v>5</v>
      </c>
      <c r="Q75" s="32">
        <v>0</v>
      </c>
      <c r="R75" s="32">
        <v>255</v>
      </c>
      <c r="S75" s="32">
        <v>0</v>
      </c>
      <c r="T75" s="32">
        <v>0</v>
      </c>
      <c r="U75" s="32">
        <v>0</v>
      </c>
      <c r="V75" s="32">
        <v>0</v>
      </c>
      <c r="W75" s="32">
        <v>0</v>
      </c>
      <c r="X75" s="32">
        <v>0</v>
      </c>
      <c r="Y75" s="32">
        <v>20</v>
      </c>
      <c r="Z75" s="32">
        <v>0</v>
      </c>
      <c r="AA75" s="32">
        <v>0</v>
      </c>
      <c r="AB75" s="32">
        <v>10</v>
      </c>
      <c r="AC75" s="32">
        <v>0</v>
      </c>
      <c r="AD75" s="32">
        <v>0</v>
      </c>
      <c r="AE75" s="32">
        <v>20</v>
      </c>
      <c r="AF75" s="32">
        <v>5</v>
      </c>
      <c r="AG75" s="32">
        <v>0</v>
      </c>
      <c r="AH75" s="32">
        <v>770</v>
      </c>
    </row>
    <row r="76" spans="1:34" x14ac:dyDescent="0.2">
      <c r="A76" t="s">
        <v>387</v>
      </c>
      <c r="B76" s="31" t="s">
        <v>88</v>
      </c>
      <c r="C76" s="32">
        <v>295</v>
      </c>
      <c r="D76" s="32">
        <v>40</v>
      </c>
      <c r="E76" s="32">
        <v>30</v>
      </c>
      <c r="F76" s="32">
        <v>0</v>
      </c>
      <c r="G76" s="32">
        <v>0</v>
      </c>
      <c r="H76" s="32">
        <v>0</v>
      </c>
      <c r="I76" s="32">
        <v>0</v>
      </c>
      <c r="J76" s="32">
        <v>15</v>
      </c>
      <c r="K76" s="32">
        <v>0</v>
      </c>
      <c r="L76" s="32">
        <v>0</v>
      </c>
      <c r="M76" s="32">
        <v>25</v>
      </c>
      <c r="N76" s="32">
        <v>0</v>
      </c>
      <c r="O76" s="32">
        <v>0</v>
      </c>
      <c r="P76" s="32">
        <v>10</v>
      </c>
      <c r="Q76" s="32">
        <v>0</v>
      </c>
      <c r="R76" s="32">
        <v>105</v>
      </c>
      <c r="S76" s="32">
        <v>0</v>
      </c>
      <c r="T76" s="32">
        <v>0</v>
      </c>
      <c r="U76" s="32">
        <v>10</v>
      </c>
      <c r="V76" s="33" t="s">
        <v>469</v>
      </c>
      <c r="W76" s="32">
        <v>0</v>
      </c>
      <c r="X76" s="32">
        <v>0</v>
      </c>
      <c r="Y76" s="32">
        <v>0</v>
      </c>
      <c r="Z76" s="32">
        <v>0</v>
      </c>
      <c r="AA76" s="32">
        <v>0</v>
      </c>
      <c r="AB76" s="32">
        <v>10</v>
      </c>
      <c r="AC76" s="32">
        <v>0</v>
      </c>
      <c r="AD76" s="32">
        <v>0</v>
      </c>
      <c r="AE76" s="32">
        <v>175</v>
      </c>
      <c r="AF76" s="32">
        <v>5</v>
      </c>
      <c r="AG76" s="32">
        <v>15</v>
      </c>
      <c r="AH76" s="32">
        <v>740</v>
      </c>
    </row>
    <row r="77" spans="1:34" x14ac:dyDescent="0.2">
      <c r="A77" t="s">
        <v>379</v>
      </c>
      <c r="B77" s="31" t="s">
        <v>84</v>
      </c>
      <c r="C77" s="32">
        <v>190</v>
      </c>
      <c r="D77" s="32">
        <v>85</v>
      </c>
      <c r="E77" s="32">
        <v>20</v>
      </c>
      <c r="F77" s="32">
        <v>5</v>
      </c>
      <c r="G77" s="32">
        <v>0</v>
      </c>
      <c r="H77" s="32">
        <v>0</v>
      </c>
      <c r="I77" s="32">
        <v>0</v>
      </c>
      <c r="J77" s="32">
        <v>15</v>
      </c>
      <c r="K77" s="32">
        <v>0</v>
      </c>
      <c r="L77" s="32">
        <v>5</v>
      </c>
      <c r="M77" s="32">
        <v>105</v>
      </c>
      <c r="N77" s="32">
        <v>10</v>
      </c>
      <c r="O77" s="32">
        <v>0</v>
      </c>
      <c r="P77" s="32">
        <v>0</v>
      </c>
      <c r="Q77" s="32">
        <v>0</v>
      </c>
      <c r="R77" s="32">
        <v>25</v>
      </c>
      <c r="S77" s="32">
        <v>10</v>
      </c>
      <c r="T77" s="32">
        <v>0</v>
      </c>
      <c r="U77" s="32">
        <v>0</v>
      </c>
      <c r="V77" s="33" t="s">
        <v>469</v>
      </c>
      <c r="W77" s="32">
        <v>0</v>
      </c>
      <c r="X77" s="32">
        <v>5</v>
      </c>
      <c r="Y77" s="32">
        <v>5</v>
      </c>
      <c r="Z77" s="32">
        <v>0</v>
      </c>
      <c r="AA77" s="32">
        <v>0</v>
      </c>
      <c r="AB77" s="32">
        <v>30</v>
      </c>
      <c r="AC77" s="32">
        <v>0</v>
      </c>
      <c r="AD77" s="32">
        <v>0</v>
      </c>
      <c r="AE77" s="32">
        <v>160</v>
      </c>
      <c r="AF77" s="32">
        <v>10</v>
      </c>
      <c r="AG77" s="32">
        <v>25</v>
      </c>
      <c r="AH77" s="32">
        <v>715</v>
      </c>
    </row>
    <row r="78" spans="1:34" x14ac:dyDescent="0.2">
      <c r="A78" t="s">
        <v>395</v>
      </c>
      <c r="B78" s="31" t="s">
        <v>120</v>
      </c>
      <c r="C78" s="32">
        <v>165</v>
      </c>
      <c r="D78" s="32">
        <v>5</v>
      </c>
      <c r="E78" s="32">
        <v>85</v>
      </c>
      <c r="F78" s="32">
        <v>0</v>
      </c>
      <c r="G78" s="32">
        <v>0</v>
      </c>
      <c r="H78" s="32">
        <v>0</v>
      </c>
      <c r="I78" s="32">
        <v>0</v>
      </c>
      <c r="J78" s="32">
        <v>15</v>
      </c>
      <c r="K78" s="32">
        <v>0</v>
      </c>
      <c r="L78" s="32">
        <v>0</v>
      </c>
      <c r="M78" s="32">
        <v>50</v>
      </c>
      <c r="N78" s="32">
        <v>5</v>
      </c>
      <c r="O78" s="32">
        <v>0</v>
      </c>
      <c r="P78" s="32">
        <v>0</v>
      </c>
      <c r="Q78" s="32">
        <v>0</v>
      </c>
      <c r="R78" s="32">
        <v>320</v>
      </c>
      <c r="S78" s="32">
        <v>0</v>
      </c>
      <c r="T78" s="32">
        <v>0</v>
      </c>
      <c r="U78" s="32">
        <v>0</v>
      </c>
      <c r="V78" s="32">
        <v>0</v>
      </c>
      <c r="W78" s="32">
        <v>45</v>
      </c>
      <c r="X78" s="32">
        <v>0</v>
      </c>
      <c r="Y78" s="32">
        <v>15</v>
      </c>
      <c r="Z78" s="32">
        <v>0</v>
      </c>
      <c r="AA78" s="32">
        <v>0</v>
      </c>
      <c r="AB78" s="32">
        <v>5</v>
      </c>
      <c r="AC78" s="32">
        <v>0</v>
      </c>
      <c r="AD78" s="32">
        <v>0</v>
      </c>
      <c r="AE78" s="32">
        <v>0</v>
      </c>
      <c r="AF78" s="32">
        <v>0</v>
      </c>
      <c r="AG78" s="32">
        <v>0</v>
      </c>
      <c r="AH78" s="32">
        <v>710</v>
      </c>
    </row>
    <row r="79" spans="1:34" x14ac:dyDescent="0.2">
      <c r="A79" t="s">
        <v>358</v>
      </c>
      <c r="B79" s="31" t="s">
        <v>182</v>
      </c>
      <c r="C79" s="32">
        <v>10</v>
      </c>
      <c r="D79" s="32">
        <v>0</v>
      </c>
      <c r="E79" s="32">
        <v>0</v>
      </c>
      <c r="F79" s="32">
        <v>0</v>
      </c>
      <c r="G79" s="32">
        <v>0</v>
      </c>
      <c r="H79" s="32">
        <v>0</v>
      </c>
      <c r="I79" s="32">
        <v>0</v>
      </c>
      <c r="J79" s="32">
        <v>10</v>
      </c>
      <c r="K79" s="32">
        <v>0</v>
      </c>
      <c r="L79" s="32">
        <v>0</v>
      </c>
      <c r="M79" s="32">
        <v>575</v>
      </c>
      <c r="N79" s="32">
        <v>15</v>
      </c>
      <c r="O79" s="32">
        <v>0</v>
      </c>
      <c r="P79" s="32">
        <v>0</v>
      </c>
      <c r="Q79" s="32">
        <v>0</v>
      </c>
      <c r="R79" s="32">
        <v>0</v>
      </c>
      <c r="S79" s="32">
        <v>0</v>
      </c>
      <c r="T79" s="32">
        <v>0</v>
      </c>
      <c r="U79" s="32">
        <v>0</v>
      </c>
      <c r="V79" s="33" t="s">
        <v>469</v>
      </c>
      <c r="W79" s="32">
        <v>0</v>
      </c>
      <c r="X79" s="32">
        <v>0</v>
      </c>
      <c r="Y79" s="32">
        <v>0</v>
      </c>
      <c r="Z79" s="32">
        <v>0</v>
      </c>
      <c r="AA79" s="32">
        <v>0</v>
      </c>
      <c r="AB79" s="32">
        <v>10</v>
      </c>
      <c r="AC79" s="32">
        <v>0</v>
      </c>
      <c r="AD79" s="32">
        <v>0</v>
      </c>
      <c r="AE79" s="32">
        <v>0</v>
      </c>
      <c r="AF79" s="32">
        <v>0</v>
      </c>
      <c r="AG79" s="32">
        <v>0</v>
      </c>
      <c r="AH79" s="32">
        <v>620</v>
      </c>
    </row>
    <row r="80" spans="1:34" x14ac:dyDescent="0.2">
      <c r="A80" t="s">
        <v>396</v>
      </c>
      <c r="B80" s="31" t="s">
        <v>203</v>
      </c>
      <c r="C80" s="32">
        <v>250</v>
      </c>
      <c r="D80" s="32">
        <v>35</v>
      </c>
      <c r="E80" s="32">
        <v>45</v>
      </c>
      <c r="F80" s="32">
        <v>0</v>
      </c>
      <c r="G80" s="32">
        <v>0</v>
      </c>
      <c r="H80" s="32">
        <v>0</v>
      </c>
      <c r="I80" s="32">
        <v>0</v>
      </c>
      <c r="J80" s="32">
        <v>10</v>
      </c>
      <c r="K80" s="32">
        <v>0</v>
      </c>
      <c r="L80" s="32">
        <v>0</v>
      </c>
      <c r="M80" s="32">
        <v>55</v>
      </c>
      <c r="N80" s="32">
        <v>5</v>
      </c>
      <c r="O80" s="32">
        <v>0</v>
      </c>
      <c r="P80" s="32">
        <v>0</v>
      </c>
      <c r="Q80" s="32">
        <v>0</v>
      </c>
      <c r="R80" s="32">
        <v>145</v>
      </c>
      <c r="S80" s="32">
        <v>0</v>
      </c>
      <c r="T80" s="32">
        <v>0</v>
      </c>
      <c r="U80" s="32">
        <v>0</v>
      </c>
      <c r="V80" s="32">
        <v>10</v>
      </c>
      <c r="W80" s="32">
        <v>0</v>
      </c>
      <c r="X80" s="32">
        <v>0</v>
      </c>
      <c r="Y80" s="32">
        <v>5</v>
      </c>
      <c r="Z80" s="32">
        <v>0</v>
      </c>
      <c r="AA80" s="32">
        <v>0</v>
      </c>
      <c r="AB80" s="32">
        <v>10</v>
      </c>
      <c r="AC80" s="32">
        <v>0</v>
      </c>
      <c r="AD80" s="32">
        <v>0</v>
      </c>
      <c r="AE80" s="32">
        <v>5</v>
      </c>
      <c r="AF80" s="32">
        <v>10</v>
      </c>
      <c r="AG80" s="32">
        <v>0</v>
      </c>
      <c r="AH80" s="32">
        <v>590</v>
      </c>
    </row>
    <row r="81" spans="1:34" x14ac:dyDescent="0.2">
      <c r="A81" t="s">
        <v>390</v>
      </c>
      <c r="B81" s="31" t="s">
        <v>206</v>
      </c>
      <c r="C81" s="32">
        <v>30</v>
      </c>
      <c r="D81" s="32">
        <v>0</v>
      </c>
      <c r="E81" s="32">
        <v>25</v>
      </c>
      <c r="F81" s="32">
        <v>0</v>
      </c>
      <c r="G81" s="32">
        <v>0</v>
      </c>
      <c r="H81" s="32">
        <v>0</v>
      </c>
      <c r="I81" s="32">
        <v>0</v>
      </c>
      <c r="J81" s="32">
        <v>140</v>
      </c>
      <c r="K81" s="32">
        <v>0</v>
      </c>
      <c r="L81" s="32">
        <v>5</v>
      </c>
      <c r="M81" s="32">
        <v>25</v>
      </c>
      <c r="N81" s="32">
        <v>10</v>
      </c>
      <c r="O81" s="32">
        <v>0</v>
      </c>
      <c r="P81" s="32">
        <v>125</v>
      </c>
      <c r="Q81" s="32">
        <v>0</v>
      </c>
      <c r="R81" s="32">
        <v>160</v>
      </c>
      <c r="S81" s="32">
        <v>0</v>
      </c>
      <c r="T81" s="32">
        <v>0</v>
      </c>
      <c r="U81" s="32">
        <v>0</v>
      </c>
      <c r="V81" s="33" t="s">
        <v>469</v>
      </c>
      <c r="W81" s="32">
        <v>0</v>
      </c>
      <c r="X81" s="32">
        <v>0</v>
      </c>
      <c r="Y81" s="32">
        <v>5</v>
      </c>
      <c r="Z81" s="32">
        <v>0</v>
      </c>
      <c r="AA81" s="32">
        <v>0</v>
      </c>
      <c r="AB81" s="32">
        <v>50</v>
      </c>
      <c r="AC81" s="32">
        <v>0</v>
      </c>
      <c r="AD81" s="32">
        <v>0</v>
      </c>
      <c r="AE81" s="32">
        <v>15</v>
      </c>
      <c r="AF81" s="32">
        <v>5</v>
      </c>
      <c r="AG81" s="32">
        <v>0</v>
      </c>
      <c r="AH81" s="32">
        <v>590</v>
      </c>
    </row>
    <row r="82" spans="1:34" x14ac:dyDescent="0.2">
      <c r="A82" t="s">
        <v>394</v>
      </c>
      <c r="B82" s="31" t="s">
        <v>195</v>
      </c>
      <c r="C82" s="32">
        <v>55</v>
      </c>
      <c r="D82" s="32">
        <v>0</v>
      </c>
      <c r="E82" s="32">
        <v>15</v>
      </c>
      <c r="F82" s="32">
        <v>0</v>
      </c>
      <c r="G82" s="32">
        <v>0</v>
      </c>
      <c r="H82" s="32">
        <v>0</v>
      </c>
      <c r="I82" s="32">
        <v>0</v>
      </c>
      <c r="J82" s="32">
        <v>115</v>
      </c>
      <c r="K82" s="32">
        <v>0</v>
      </c>
      <c r="L82" s="32">
        <v>0</v>
      </c>
      <c r="M82" s="32">
        <v>340</v>
      </c>
      <c r="N82" s="32">
        <v>5</v>
      </c>
      <c r="O82" s="32">
        <v>0</v>
      </c>
      <c r="P82" s="32">
        <v>0</v>
      </c>
      <c r="Q82" s="32">
        <v>0</v>
      </c>
      <c r="R82" s="32">
        <v>35</v>
      </c>
      <c r="S82" s="32">
        <v>0</v>
      </c>
      <c r="T82" s="32">
        <v>0</v>
      </c>
      <c r="U82" s="32">
        <v>0</v>
      </c>
      <c r="V82" s="32">
        <v>0</v>
      </c>
      <c r="W82" s="32">
        <v>0</v>
      </c>
      <c r="X82" s="32">
        <v>0</v>
      </c>
      <c r="Y82" s="32">
        <v>0</v>
      </c>
      <c r="Z82" s="32">
        <v>0</v>
      </c>
      <c r="AA82" s="32">
        <v>0</v>
      </c>
      <c r="AB82" s="32">
        <v>0</v>
      </c>
      <c r="AC82" s="32">
        <v>0</v>
      </c>
      <c r="AD82" s="32">
        <v>0</v>
      </c>
      <c r="AE82" s="32">
        <v>0</v>
      </c>
      <c r="AF82" s="32">
        <v>5</v>
      </c>
      <c r="AG82" s="32">
        <v>0</v>
      </c>
      <c r="AH82" s="32">
        <v>580</v>
      </c>
    </row>
    <row r="83" spans="1:34" x14ac:dyDescent="0.2">
      <c r="A83" t="s">
        <v>399</v>
      </c>
      <c r="B83" s="31" t="s">
        <v>130</v>
      </c>
      <c r="C83" s="32">
        <v>45</v>
      </c>
      <c r="D83" s="32">
        <v>20</v>
      </c>
      <c r="E83" s="32">
        <v>0</v>
      </c>
      <c r="F83" s="32">
        <v>0</v>
      </c>
      <c r="G83" s="32">
        <v>150</v>
      </c>
      <c r="H83" s="32">
        <v>0</v>
      </c>
      <c r="I83" s="32">
        <v>0</v>
      </c>
      <c r="J83" s="32">
        <v>5</v>
      </c>
      <c r="K83" s="32">
        <v>0</v>
      </c>
      <c r="L83" s="32">
        <v>0</v>
      </c>
      <c r="M83" s="32">
        <v>5</v>
      </c>
      <c r="N83" s="32">
        <v>10</v>
      </c>
      <c r="O83" s="32">
        <v>0</v>
      </c>
      <c r="P83" s="32">
        <v>5</v>
      </c>
      <c r="Q83" s="32">
        <v>0</v>
      </c>
      <c r="R83" s="32">
        <v>170</v>
      </c>
      <c r="S83" s="32">
        <v>0</v>
      </c>
      <c r="T83" s="32">
        <v>0</v>
      </c>
      <c r="U83" s="32">
        <v>0</v>
      </c>
      <c r="V83" s="33" t="s">
        <v>469</v>
      </c>
      <c r="W83" s="32">
        <v>0</v>
      </c>
      <c r="X83" s="32">
        <v>5</v>
      </c>
      <c r="Y83" s="32">
        <v>5</v>
      </c>
      <c r="Z83" s="32">
        <v>0</v>
      </c>
      <c r="AA83" s="32">
        <v>0</v>
      </c>
      <c r="AB83" s="32">
        <v>95</v>
      </c>
      <c r="AC83" s="32">
        <v>0</v>
      </c>
      <c r="AD83" s="32">
        <v>0</v>
      </c>
      <c r="AE83" s="32">
        <v>20</v>
      </c>
      <c r="AF83" s="32">
        <v>5</v>
      </c>
      <c r="AG83" s="32">
        <v>0</v>
      </c>
      <c r="AH83" s="32">
        <v>540</v>
      </c>
    </row>
    <row r="84" spans="1:34" x14ac:dyDescent="0.2">
      <c r="A84" t="s">
        <v>401</v>
      </c>
      <c r="B84" s="31" t="s">
        <v>9</v>
      </c>
      <c r="C84" s="32">
        <v>45</v>
      </c>
      <c r="D84" s="32">
        <v>0</v>
      </c>
      <c r="E84" s="32">
        <v>5</v>
      </c>
      <c r="F84" s="32">
        <v>0</v>
      </c>
      <c r="G84" s="32">
        <v>0</v>
      </c>
      <c r="H84" s="32">
        <v>0</v>
      </c>
      <c r="I84" s="32">
        <v>0</v>
      </c>
      <c r="J84" s="32">
        <v>10</v>
      </c>
      <c r="K84" s="32">
        <v>0</v>
      </c>
      <c r="L84" s="32">
        <v>0</v>
      </c>
      <c r="M84" s="32">
        <v>25</v>
      </c>
      <c r="N84" s="32">
        <v>0</v>
      </c>
      <c r="O84" s="32">
        <v>0</v>
      </c>
      <c r="P84" s="32">
        <v>305</v>
      </c>
      <c r="Q84" s="32">
        <v>0</v>
      </c>
      <c r="R84" s="32">
        <v>5</v>
      </c>
      <c r="S84" s="32">
        <v>0</v>
      </c>
      <c r="T84" s="32">
        <v>0</v>
      </c>
      <c r="U84" s="32">
        <v>0</v>
      </c>
      <c r="V84" s="33" t="s">
        <v>469</v>
      </c>
      <c r="W84" s="32">
        <v>0</v>
      </c>
      <c r="X84" s="32">
        <v>0</v>
      </c>
      <c r="Y84" s="32">
        <v>5</v>
      </c>
      <c r="Z84" s="32">
        <v>0</v>
      </c>
      <c r="AA84" s="32">
        <v>0</v>
      </c>
      <c r="AB84" s="32">
        <v>115</v>
      </c>
      <c r="AC84" s="32">
        <v>0</v>
      </c>
      <c r="AD84" s="32">
        <v>0</v>
      </c>
      <c r="AE84" s="32">
        <v>10</v>
      </c>
      <c r="AF84" s="32">
        <v>0</v>
      </c>
      <c r="AG84" s="32">
        <v>0</v>
      </c>
      <c r="AH84" s="32">
        <v>535</v>
      </c>
    </row>
    <row r="85" spans="1:34" x14ac:dyDescent="0.2">
      <c r="A85" t="s">
        <v>381</v>
      </c>
      <c r="B85" s="31" t="s">
        <v>196</v>
      </c>
      <c r="C85" s="32">
        <v>5</v>
      </c>
      <c r="D85" s="32">
        <v>0</v>
      </c>
      <c r="E85" s="32">
        <v>0</v>
      </c>
      <c r="F85" s="32">
        <v>0</v>
      </c>
      <c r="G85" s="32">
        <v>0</v>
      </c>
      <c r="H85" s="32">
        <v>0</v>
      </c>
      <c r="I85" s="32">
        <v>0</v>
      </c>
      <c r="J85" s="32">
        <v>270</v>
      </c>
      <c r="K85" s="32">
        <v>0</v>
      </c>
      <c r="L85" s="32">
        <v>0</v>
      </c>
      <c r="M85" s="32">
        <v>125</v>
      </c>
      <c r="N85" s="32">
        <v>25</v>
      </c>
      <c r="O85" s="32">
        <v>0</v>
      </c>
      <c r="P85" s="32">
        <v>0</v>
      </c>
      <c r="Q85" s="32">
        <v>0</v>
      </c>
      <c r="R85" s="32">
        <v>30</v>
      </c>
      <c r="S85" s="32">
        <v>0</v>
      </c>
      <c r="T85" s="32">
        <v>0</v>
      </c>
      <c r="U85" s="32">
        <v>0</v>
      </c>
      <c r="V85" s="33" t="s">
        <v>469</v>
      </c>
      <c r="W85" s="32">
        <v>0</v>
      </c>
      <c r="X85" s="32">
        <v>0</v>
      </c>
      <c r="Y85" s="32">
        <v>0</v>
      </c>
      <c r="Z85" s="32">
        <v>0</v>
      </c>
      <c r="AA85" s="32">
        <v>0</v>
      </c>
      <c r="AB85" s="32">
        <v>0</v>
      </c>
      <c r="AC85" s="32">
        <v>0</v>
      </c>
      <c r="AD85" s="32">
        <v>0</v>
      </c>
      <c r="AE85" s="32">
        <v>0</v>
      </c>
      <c r="AF85" s="32">
        <v>0</v>
      </c>
      <c r="AG85" s="32">
        <v>0</v>
      </c>
      <c r="AH85" s="32">
        <v>465</v>
      </c>
    </row>
    <row r="86" spans="1:34" x14ac:dyDescent="0.2">
      <c r="A86" t="s">
        <v>388</v>
      </c>
      <c r="B86" s="31" t="s">
        <v>200</v>
      </c>
      <c r="C86" s="32">
        <v>315</v>
      </c>
      <c r="D86" s="32">
        <v>5</v>
      </c>
      <c r="E86" s="32">
        <v>5</v>
      </c>
      <c r="F86" s="32">
        <v>0</v>
      </c>
      <c r="G86" s="32">
        <v>0</v>
      </c>
      <c r="H86" s="32">
        <v>0</v>
      </c>
      <c r="I86" s="32">
        <v>0</v>
      </c>
      <c r="J86" s="32">
        <v>0</v>
      </c>
      <c r="K86" s="32">
        <v>0</v>
      </c>
      <c r="L86" s="32">
        <v>5</v>
      </c>
      <c r="M86" s="32">
        <v>75</v>
      </c>
      <c r="N86" s="32">
        <v>0</v>
      </c>
      <c r="O86" s="32">
        <v>0</v>
      </c>
      <c r="P86" s="32">
        <v>0</v>
      </c>
      <c r="Q86" s="32">
        <v>0</v>
      </c>
      <c r="R86" s="32">
        <v>5</v>
      </c>
      <c r="S86" s="32">
        <v>0</v>
      </c>
      <c r="T86" s="32">
        <v>0</v>
      </c>
      <c r="U86" s="32">
        <v>0</v>
      </c>
      <c r="V86" s="32">
        <v>15</v>
      </c>
      <c r="W86" s="32">
        <v>0</v>
      </c>
      <c r="X86" s="32">
        <v>0</v>
      </c>
      <c r="Y86" s="32">
        <v>0</v>
      </c>
      <c r="Z86" s="32">
        <v>0</v>
      </c>
      <c r="AA86" s="32">
        <v>0</v>
      </c>
      <c r="AB86" s="32">
        <v>0</v>
      </c>
      <c r="AC86" s="32">
        <v>0</v>
      </c>
      <c r="AD86" s="32">
        <v>0</v>
      </c>
      <c r="AE86" s="32">
        <v>25</v>
      </c>
      <c r="AF86" s="32">
        <v>0</v>
      </c>
      <c r="AG86" s="32">
        <v>0</v>
      </c>
      <c r="AH86" s="32">
        <v>450</v>
      </c>
    </row>
    <row r="87" spans="1:34" x14ac:dyDescent="0.2">
      <c r="A87" t="s">
        <v>404</v>
      </c>
      <c r="B87" s="31" t="s">
        <v>214</v>
      </c>
      <c r="C87" s="32">
        <v>210</v>
      </c>
      <c r="D87" s="32">
        <v>0</v>
      </c>
      <c r="E87" s="32">
        <v>35</v>
      </c>
      <c r="F87" s="32">
        <v>0</v>
      </c>
      <c r="G87" s="32">
        <v>0</v>
      </c>
      <c r="H87" s="32">
        <v>0</v>
      </c>
      <c r="I87" s="32">
        <v>5</v>
      </c>
      <c r="J87" s="32">
        <v>0</v>
      </c>
      <c r="K87" s="32">
        <v>0</v>
      </c>
      <c r="L87" s="32">
        <v>5</v>
      </c>
      <c r="M87" s="32">
        <v>5</v>
      </c>
      <c r="N87" s="32">
        <v>20</v>
      </c>
      <c r="O87" s="32">
        <v>0</v>
      </c>
      <c r="P87" s="32">
        <v>5</v>
      </c>
      <c r="Q87" s="32">
        <v>0</v>
      </c>
      <c r="R87" s="32">
        <v>10</v>
      </c>
      <c r="S87" s="32">
        <v>0</v>
      </c>
      <c r="T87" s="32">
        <v>0</v>
      </c>
      <c r="U87" s="32">
        <v>0</v>
      </c>
      <c r="V87" s="33" t="s">
        <v>469</v>
      </c>
      <c r="W87" s="32">
        <v>0</v>
      </c>
      <c r="X87" s="32">
        <v>0</v>
      </c>
      <c r="Y87" s="32">
        <v>10</v>
      </c>
      <c r="Z87" s="32">
        <v>0</v>
      </c>
      <c r="AA87" s="32">
        <v>0</v>
      </c>
      <c r="AB87" s="32">
        <v>40</v>
      </c>
      <c r="AC87" s="32">
        <v>0</v>
      </c>
      <c r="AD87" s="32">
        <v>0</v>
      </c>
      <c r="AE87" s="32">
        <v>60</v>
      </c>
      <c r="AF87" s="32">
        <v>0</v>
      </c>
      <c r="AG87" s="32">
        <v>0</v>
      </c>
      <c r="AH87" s="32">
        <v>410</v>
      </c>
    </row>
    <row r="88" spans="1:34" x14ac:dyDescent="0.2">
      <c r="A88" t="s">
        <v>403</v>
      </c>
      <c r="B88" s="31" t="s">
        <v>118</v>
      </c>
      <c r="C88" s="32">
        <v>150</v>
      </c>
      <c r="D88" s="32">
        <v>15</v>
      </c>
      <c r="E88" s="32">
        <v>0</v>
      </c>
      <c r="F88" s="32">
        <v>5</v>
      </c>
      <c r="G88" s="32">
        <v>0</v>
      </c>
      <c r="H88" s="32">
        <v>0</v>
      </c>
      <c r="I88" s="32">
        <v>10</v>
      </c>
      <c r="J88" s="32">
        <v>5</v>
      </c>
      <c r="K88" s="32">
        <v>0</v>
      </c>
      <c r="L88" s="32">
        <v>5</v>
      </c>
      <c r="M88" s="32">
        <v>10</v>
      </c>
      <c r="N88" s="32">
        <v>70</v>
      </c>
      <c r="O88" s="32">
        <v>0</v>
      </c>
      <c r="P88" s="32">
        <v>10</v>
      </c>
      <c r="Q88" s="32">
        <v>0</v>
      </c>
      <c r="R88" s="32">
        <v>15</v>
      </c>
      <c r="S88" s="32">
        <v>0</v>
      </c>
      <c r="T88" s="32">
        <v>0</v>
      </c>
      <c r="U88" s="32">
        <v>0</v>
      </c>
      <c r="V88" s="33" t="s">
        <v>469</v>
      </c>
      <c r="W88" s="32">
        <v>0</v>
      </c>
      <c r="X88" s="32">
        <v>5</v>
      </c>
      <c r="Y88" s="32">
        <v>35</v>
      </c>
      <c r="Z88" s="32">
        <v>0</v>
      </c>
      <c r="AA88" s="32">
        <v>0</v>
      </c>
      <c r="AB88" s="32">
        <v>60</v>
      </c>
      <c r="AC88" s="32">
        <v>0</v>
      </c>
      <c r="AD88" s="32">
        <v>0</v>
      </c>
      <c r="AE88" s="32">
        <v>15</v>
      </c>
      <c r="AF88" s="32">
        <v>0</v>
      </c>
      <c r="AG88" s="32">
        <v>0</v>
      </c>
      <c r="AH88" s="32">
        <v>410</v>
      </c>
    </row>
    <row r="89" spans="1:34" x14ac:dyDescent="0.2">
      <c r="A89" t="s">
        <v>389</v>
      </c>
      <c r="B89" s="31" t="s">
        <v>140</v>
      </c>
      <c r="C89" s="33" t="s">
        <v>469</v>
      </c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115</v>
      </c>
      <c r="K89" s="32">
        <v>0</v>
      </c>
      <c r="L89" s="32">
        <v>0</v>
      </c>
      <c r="M89" s="32">
        <v>160</v>
      </c>
      <c r="N89" s="32">
        <v>5</v>
      </c>
      <c r="O89" s="32">
        <v>0</v>
      </c>
      <c r="P89" s="32">
        <v>0</v>
      </c>
      <c r="Q89" s="32">
        <v>0</v>
      </c>
      <c r="R89" s="32">
        <v>0</v>
      </c>
      <c r="S89" s="32">
        <v>0</v>
      </c>
      <c r="T89" s="32">
        <v>0</v>
      </c>
      <c r="U89" s="32">
        <v>0</v>
      </c>
      <c r="V89" s="33" t="s">
        <v>469</v>
      </c>
      <c r="W89" s="32">
        <v>0</v>
      </c>
      <c r="X89" s="32">
        <v>0</v>
      </c>
      <c r="Y89" s="32">
        <v>0</v>
      </c>
      <c r="Z89" s="32">
        <v>0</v>
      </c>
      <c r="AA89" s="32">
        <v>0</v>
      </c>
      <c r="AB89" s="32">
        <v>0</v>
      </c>
      <c r="AC89" s="32">
        <v>0</v>
      </c>
      <c r="AD89" s="32">
        <v>5</v>
      </c>
      <c r="AE89" s="32">
        <v>0</v>
      </c>
      <c r="AF89" s="32">
        <v>0</v>
      </c>
      <c r="AG89" s="32">
        <v>0</v>
      </c>
      <c r="AH89" s="32">
        <v>290</v>
      </c>
    </row>
    <row r="90" spans="1:34" x14ac:dyDescent="0.2">
      <c r="A90" t="s">
        <v>414</v>
      </c>
      <c r="B90" s="31" t="s">
        <v>415</v>
      </c>
      <c r="C90" s="32">
        <v>10</v>
      </c>
      <c r="D90" s="32">
        <v>0</v>
      </c>
      <c r="E90" s="32">
        <v>0</v>
      </c>
      <c r="F90" s="32">
        <v>0</v>
      </c>
      <c r="G90" s="32">
        <v>0</v>
      </c>
      <c r="H90" s="32">
        <v>0</v>
      </c>
      <c r="I90" s="32">
        <v>0</v>
      </c>
      <c r="J90" s="32">
        <v>0</v>
      </c>
      <c r="K90" s="32">
        <v>0</v>
      </c>
      <c r="L90" s="32">
        <v>0</v>
      </c>
      <c r="M90" s="32">
        <v>0</v>
      </c>
      <c r="N90" s="32">
        <v>0</v>
      </c>
      <c r="O90" s="32">
        <v>0</v>
      </c>
      <c r="P90" s="32">
        <v>170</v>
      </c>
      <c r="Q90" s="32">
        <v>0</v>
      </c>
      <c r="R90" s="32">
        <v>0</v>
      </c>
      <c r="S90" s="32">
        <v>0</v>
      </c>
      <c r="T90" s="32">
        <v>0</v>
      </c>
      <c r="U90" s="32">
        <v>0</v>
      </c>
      <c r="V90" s="33" t="s">
        <v>469</v>
      </c>
      <c r="W90" s="32">
        <v>0</v>
      </c>
      <c r="X90" s="32">
        <v>0</v>
      </c>
      <c r="Y90" s="32">
        <v>0</v>
      </c>
      <c r="Z90" s="32">
        <v>0</v>
      </c>
      <c r="AA90" s="32">
        <v>0</v>
      </c>
      <c r="AB90" s="32">
        <v>85</v>
      </c>
      <c r="AC90" s="32">
        <v>0</v>
      </c>
      <c r="AD90" s="32">
        <v>0</v>
      </c>
      <c r="AE90" s="32">
        <v>0</v>
      </c>
      <c r="AF90" s="32">
        <v>0</v>
      </c>
      <c r="AG90" s="32">
        <v>0</v>
      </c>
      <c r="AH90" s="32">
        <v>270</v>
      </c>
    </row>
    <row r="91" spans="1:34" x14ac:dyDescent="0.2">
      <c r="A91" t="s">
        <v>420</v>
      </c>
      <c r="B91" s="31" t="s">
        <v>421</v>
      </c>
      <c r="C91" s="32">
        <v>210</v>
      </c>
      <c r="D91" s="32">
        <v>0</v>
      </c>
      <c r="E91" s="32">
        <v>5</v>
      </c>
      <c r="F91" s="32">
        <v>0</v>
      </c>
      <c r="G91" s="32">
        <v>5</v>
      </c>
      <c r="H91" s="32">
        <v>0</v>
      </c>
      <c r="I91" s="32">
        <v>0</v>
      </c>
      <c r="J91" s="32">
        <v>5</v>
      </c>
      <c r="K91" s="32">
        <v>0</v>
      </c>
      <c r="L91" s="32">
        <v>0</v>
      </c>
      <c r="M91" s="32">
        <v>5</v>
      </c>
      <c r="N91" s="32">
        <v>5</v>
      </c>
      <c r="O91" s="32">
        <v>0</v>
      </c>
      <c r="P91" s="32">
        <v>0</v>
      </c>
      <c r="Q91" s="32">
        <v>0</v>
      </c>
      <c r="R91" s="32">
        <v>0</v>
      </c>
      <c r="S91" s="32">
        <v>0</v>
      </c>
      <c r="T91" s="32">
        <v>0</v>
      </c>
      <c r="U91" s="32">
        <v>0</v>
      </c>
      <c r="V91" s="33" t="s">
        <v>469</v>
      </c>
      <c r="W91" s="32">
        <v>0</v>
      </c>
      <c r="X91" s="32">
        <v>5</v>
      </c>
      <c r="Y91" s="32">
        <v>5</v>
      </c>
      <c r="Z91" s="32">
        <v>0</v>
      </c>
      <c r="AA91" s="32">
        <v>0</v>
      </c>
      <c r="AB91" s="32">
        <v>15</v>
      </c>
      <c r="AC91" s="32">
        <v>0</v>
      </c>
      <c r="AD91" s="32">
        <v>0</v>
      </c>
      <c r="AE91" s="32">
        <v>10</v>
      </c>
      <c r="AF91" s="32">
        <v>0</v>
      </c>
      <c r="AG91" s="32">
        <v>0</v>
      </c>
      <c r="AH91" s="32">
        <v>265</v>
      </c>
    </row>
    <row r="92" spans="1:34" x14ac:dyDescent="0.2">
      <c r="A92" t="s">
        <v>397</v>
      </c>
      <c r="B92" s="31" t="s">
        <v>65</v>
      </c>
      <c r="C92" s="32">
        <v>30</v>
      </c>
      <c r="D92" s="32">
        <v>5</v>
      </c>
      <c r="E92" s="32">
        <v>25</v>
      </c>
      <c r="F92" s="32">
        <v>0</v>
      </c>
      <c r="G92" s="32">
        <v>0</v>
      </c>
      <c r="H92" s="32">
        <v>0</v>
      </c>
      <c r="I92" s="32">
        <v>0</v>
      </c>
      <c r="J92" s="32">
        <v>10</v>
      </c>
      <c r="K92" s="32">
        <v>0</v>
      </c>
      <c r="L92" s="32">
        <v>0</v>
      </c>
      <c r="M92" s="32">
        <v>150</v>
      </c>
      <c r="N92" s="32">
        <v>5</v>
      </c>
      <c r="O92" s="32">
        <v>0</v>
      </c>
      <c r="P92" s="32">
        <v>0</v>
      </c>
      <c r="Q92" s="32">
        <v>0</v>
      </c>
      <c r="R92" s="32">
        <v>15</v>
      </c>
      <c r="S92" s="32">
        <v>0</v>
      </c>
      <c r="T92" s="32">
        <v>0</v>
      </c>
      <c r="U92" s="32">
        <v>0</v>
      </c>
      <c r="V92" s="33" t="s">
        <v>469</v>
      </c>
      <c r="W92" s="32">
        <v>0</v>
      </c>
      <c r="X92" s="32">
        <v>0</v>
      </c>
      <c r="Y92" s="32">
        <v>0</v>
      </c>
      <c r="Z92" s="32">
        <v>0</v>
      </c>
      <c r="AA92" s="32">
        <v>0</v>
      </c>
      <c r="AB92" s="32">
        <v>0</v>
      </c>
      <c r="AC92" s="32">
        <v>0</v>
      </c>
      <c r="AD92" s="32">
        <v>0</v>
      </c>
      <c r="AE92" s="32">
        <v>5</v>
      </c>
      <c r="AF92" s="32">
        <v>5</v>
      </c>
      <c r="AG92" s="32">
        <v>0</v>
      </c>
      <c r="AH92" s="32">
        <v>250</v>
      </c>
    </row>
    <row r="93" spans="1:34" x14ac:dyDescent="0.2">
      <c r="A93" t="s">
        <v>405</v>
      </c>
      <c r="B93" s="31" t="s">
        <v>406</v>
      </c>
      <c r="C93" s="32">
        <v>50</v>
      </c>
      <c r="D93" s="32">
        <v>0</v>
      </c>
      <c r="E93" s="32">
        <v>0</v>
      </c>
      <c r="F93" s="32">
        <v>0</v>
      </c>
      <c r="G93" s="32">
        <v>0</v>
      </c>
      <c r="H93" s="32">
        <v>0</v>
      </c>
      <c r="I93" s="32">
        <v>0</v>
      </c>
      <c r="J93" s="32">
        <v>35</v>
      </c>
      <c r="K93" s="32">
        <v>0</v>
      </c>
      <c r="L93" s="32">
        <v>0</v>
      </c>
      <c r="M93" s="32">
        <v>5</v>
      </c>
      <c r="N93" s="32">
        <v>0</v>
      </c>
      <c r="O93" s="32">
        <v>0</v>
      </c>
      <c r="P93" s="32">
        <v>5</v>
      </c>
      <c r="Q93" s="32">
        <v>0</v>
      </c>
      <c r="R93" s="32">
        <v>0</v>
      </c>
      <c r="S93" s="32">
        <v>0</v>
      </c>
      <c r="T93" s="32">
        <v>0</v>
      </c>
      <c r="U93" s="32">
        <v>0</v>
      </c>
      <c r="V93" s="33" t="s">
        <v>469</v>
      </c>
      <c r="W93" s="32">
        <v>0</v>
      </c>
      <c r="X93" s="32">
        <v>0</v>
      </c>
      <c r="Y93" s="32">
        <v>10</v>
      </c>
      <c r="Z93" s="32">
        <v>0</v>
      </c>
      <c r="AA93" s="32">
        <v>0</v>
      </c>
      <c r="AB93" s="32">
        <v>145</v>
      </c>
      <c r="AC93" s="32">
        <v>0</v>
      </c>
      <c r="AD93" s="32">
        <v>0</v>
      </c>
      <c r="AE93" s="32">
        <v>0</v>
      </c>
      <c r="AF93" s="32">
        <v>0</v>
      </c>
      <c r="AG93" s="32">
        <v>0</v>
      </c>
      <c r="AH93" s="32">
        <v>250</v>
      </c>
    </row>
    <row r="94" spans="1:34" x14ac:dyDescent="0.2">
      <c r="A94" t="s">
        <v>470</v>
      </c>
      <c r="B94" s="31" t="s">
        <v>471</v>
      </c>
      <c r="C94" s="32">
        <v>15</v>
      </c>
      <c r="D94" s="32">
        <v>0</v>
      </c>
      <c r="E94" s="32">
        <v>5</v>
      </c>
      <c r="F94" s="32">
        <v>0</v>
      </c>
      <c r="G94" s="32">
        <v>0</v>
      </c>
      <c r="H94" s="32">
        <v>0</v>
      </c>
      <c r="I94" s="32">
        <v>0</v>
      </c>
      <c r="J94" s="32">
        <v>0</v>
      </c>
      <c r="K94" s="32">
        <v>0</v>
      </c>
      <c r="L94" s="32">
        <v>0</v>
      </c>
      <c r="M94" s="32">
        <v>0</v>
      </c>
      <c r="N94" s="32">
        <v>0</v>
      </c>
      <c r="O94" s="32">
        <v>0</v>
      </c>
      <c r="P94" s="32">
        <v>0</v>
      </c>
      <c r="Q94" s="32">
        <v>0</v>
      </c>
      <c r="R94" s="32">
        <v>0</v>
      </c>
      <c r="S94" s="32">
        <v>0</v>
      </c>
      <c r="T94" s="32">
        <v>0</v>
      </c>
      <c r="U94" s="32">
        <v>0</v>
      </c>
      <c r="V94" s="33" t="s">
        <v>469</v>
      </c>
      <c r="W94" s="32">
        <v>0</v>
      </c>
      <c r="X94" s="32">
        <v>0</v>
      </c>
      <c r="Y94" s="32">
        <v>0</v>
      </c>
      <c r="Z94" s="32">
        <v>0</v>
      </c>
      <c r="AA94" s="32">
        <v>0</v>
      </c>
      <c r="AB94" s="32">
        <v>225</v>
      </c>
      <c r="AC94" s="32">
        <v>0</v>
      </c>
      <c r="AD94" s="32">
        <v>0</v>
      </c>
      <c r="AE94" s="32">
        <v>0</v>
      </c>
      <c r="AF94" s="32">
        <v>0</v>
      </c>
      <c r="AG94" s="32">
        <v>0</v>
      </c>
      <c r="AH94" s="32">
        <v>245</v>
      </c>
    </row>
    <row r="95" spans="1:34" x14ac:dyDescent="0.2">
      <c r="A95" t="s">
        <v>472</v>
      </c>
      <c r="B95" s="31" t="s">
        <v>473</v>
      </c>
      <c r="C95" s="32">
        <v>5</v>
      </c>
      <c r="D95" s="32">
        <v>5</v>
      </c>
      <c r="E95" s="32">
        <v>0</v>
      </c>
      <c r="F95" s="32">
        <v>0</v>
      </c>
      <c r="G95" s="32">
        <v>0</v>
      </c>
      <c r="H95" s="32">
        <v>0</v>
      </c>
      <c r="I95" s="32">
        <v>0</v>
      </c>
      <c r="J95" s="32">
        <v>215</v>
      </c>
      <c r="K95" s="32">
        <v>0</v>
      </c>
      <c r="L95" s="32">
        <v>0</v>
      </c>
      <c r="M95" s="32">
        <v>0</v>
      </c>
      <c r="N95" s="32">
        <v>0</v>
      </c>
      <c r="O95" s="32">
        <v>0</v>
      </c>
      <c r="P95" s="32">
        <v>0</v>
      </c>
      <c r="Q95" s="32">
        <v>0</v>
      </c>
      <c r="R95" s="32">
        <v>0</v>
      </c>
      <c r="S95" s="32">
        <v>0</v>
      </c>
      <c r="T95" s="32">
        <v>0</v>
      </c>
      <c r="U95" s="32">
        <v>0</v>
      </c>
      <c r="V95" s="33" t="s">
        <v>469</v>
      </c>
      <c r="W95" s="32">
        <v>0</v>
      </c>
      <c r="X95" s="32">
        <v>0</v>
      </c>
      <c r="Y95" s="32">
        <v>0</v>
      </c>
      <c r="Z95" s="32">
        <v>0</v>
      </c>
      <c r="AA95" s="32">
        <v>0</v>
      </c>
      <c r="AB95" s="32">
        <v>0</v>
      </c>
      <c r="AC95" s="32">
        <v>0</v>
      </c>
      <c r="AD95" s="32">
        <v>0</v>
      </c>
      <c r="AE95" s="32">
        <v>0</v>
      </c>
      <c r="AF95" s="32">
        <v>0</v>
      </c>
      <c r="AG95" s="32">
        <v>0</v>
      </c>
      <c r="AH95" s="32">
        <v>230</v>
      </c>
    </row>
    <row r="96" spans="1:34" x14ac:dyDescent="0.2">
      <c r="A96" t="s">
        <v>402</v>
      </c>
      <c r="B96" s="31" t="s">
        <v>99</v>
      </c>
      <c r="C96" s="32">
        <v>15</v>
      </c>
      <c r="D96" s="32">
        <v>0</v>
      </c>
      <c r="E96" s="32">
        <v>0</v>
      </c>
      <c r="F96" s="32">
        <v>0</v>
      </c>
      <c r="G96" s="32">
        <v>0</v>
      </c>
      <c r="H96" s="32">
        <v>0</v>
      </c>
      <c r="I96" s="32">
        <v>5</v>
      </c>
      <c r="J96" s="32">
        <v>0</v>
      </c>
      <c r="K96" s="32">
        <v>0</v>
      </c>
      <c r="L96" s="32">
        <v>0</v>
      </c>
      <c r="M96" s="32">
        <v>0</v>
      </c>
      <c r="N96" s="32">
        <v>5</v>
      </c>
      <c r="O96" s="32">
        <v>0</v>
      </c>
      <c r="P96" s="32">
        <v>25</v>
      </c>
      <c r="Q96" s="32">
        <v>0</v>
      </c>
      <c r="R96" s="32">
        <v>10</v>
      </c>
      <c r="S96" s="32">
        <v>0</v>
      </c>
      <c r="T96" s="32">
        <v>0</v>
      </c>
      <c r="U96" s="32">
        <v>0</v>
      </c>
      <c r="V96" s="33" t="s">
        <v>469</v>
      </c>
      <c r="W96" s="32">
        <v>0</v>
      </c>
      <c r="X96" s="32">
        <v>5</v>
      </c>
      <c r="Y96" s="32">
        <v>5</v>
      </c>
      <c r="Z96" s="32">
        <v>0</v>
      </c>
      <c r="AA96" s="32">
        <v>0</v>
      </c>
      <c r="AB96" s="32">
        <v>155</v>
      </c>
      <c r="AC96" s="32">
        <v>0</v>
      </c>
      <c r="AD96" s="32">
        <v>0</v>
      </c>
      <c r="AE96" s="32">
        <v>5</v>
      </c>
      <c r="AF96" s="32">
        <v>0</v>
      </c>
      <c r="AG96" s="32">
        <v>0</v>
      </c>
      <c r="AH96" s="32">
        <v>225</v>
      </c>
    </row>
    <row r="97" spans="1:34" x14ac:dyDescent="0.2">
      <c r="A97" t="s">
        <v>413</v>
      </c>
      <c r="B97" s="31" t="s">
        <v>150</v>
      </c>
      <c r="C97" s="32">
        <v>90</v>
      </c>
      <c r="D97" s="32">
        <v>5</v>
      </c>
      <c r="E97" s="32">
        <v>5</v>
      </c>
      <c r="F97" s="32">
        <v>0</v>
      </c>
      <c r="G97" s="32">
        <v>0</v>
      </c>
      <c r="H97" s="32">
        <v>0</v>
      </c>
      <c r="I97" s="32">
        <v>0</v>
      </c>
      <c r="J97" s="32">
        <v>5</v>
      </c>
      <c r="K97" s="32">
        <v>0</v>
      </c>
      <c r="L97" s="32">
        <v>5</v>
      </c>
      <c r="M97" s="32">
        <v>30</v>
      </c>
      <c r="N97" s="32">
        <v>20</v>
      </c>
      <c r="O97" s="32">
        <v>0</v>
      </c>
      <c r="P97" s="32">
        <v>0</v>
      </c>
      <c r="Q97" s="32">
        <v>0</v>
      </c>
      <c r="R97" s="32">
        <v>15</v>
      </c>
      <c r="S97" s="32">
        <v>0</v>
      </c>
      <c r="T97" s="32">
        <v>0</v>
      </c>
      <c r="U97" s="32">
        <v>0</v>
      </c>
      <c r="V97" s="33" t="s">
        <v>469</v>
      </c>
      <c r="W97" s="32">
        <v>0</v>
      </c>
      <c r="X97" s="32">
        <v>5</v>
      </c>
      <c r="Y97" s="32">
        <v>0</v>
      </c>
      <c r="Z97" s="32">
        <v>0</v>
      </c>
      <c r="AA97" s="32">
        <v>0</v>
      </c>
      <c r="AB97" s="32">
        <v>30</v>
      </c>
      <c r="AC97" s="32">
        <v>0</v>
      </c>
      <c r="AD97" s="32">
        <v>0</v>
      </c>
      <c r="AE97" s="32">
        <v>0</v>
      </c>
      <c r="AF97" s="32">
        <v>5</v>
      </c>
      <c r="AG97" s="32">
        <v>0</v>
      </c>
      <c r="AH97" s="32">
        <v>220</v>
      </c>
    </row>
    <row r="98" spans="1:34" x14ac:dyDescent="0.2">
      <c r="A98" t="s">
        <v>408</v>
      </c>
      <c r="B98" s="31" t="s">
        <v>409</v>
      </c>
      <c r="C98" s="32">
        <v>5</v>
      </c>
      <c r="D98" s="32">
        <v>0</v>
      </c>
      <c r="E98" s="32">
        <v>10</v>
      </c>
      <c r="F98" s="32">
        <v>0</v>
      </c>
      <c r="G98" s="32">
        <v>0</v>
      </c>
      <c r="H98" s="32">
        <v>0</v>
      </c>
      <c r="I98" s="32">
        <v>0</v>
      </c>
      <c r="J98" s="32">
        <v>150</v>
      </c>
      <c r="K98" s="32">
        <v>0</v>
      </c>
      <c r="L98" s="32">
        <v>0</v>
      </c>
      <c r="M98" s="32">
        <v>0</v>
      </c>
      <c r="N98" s="32">
        <v>0</v>
      </c>
      <c r="O98" s="32">
        <v>0</v>
      </c>
      <c r="P98" s="32">
        <v>5</v>
      </c>
      <c r="Q98" s="32">
        <v>0</v>
      </c>
      <c r="R98" s="32">
        <v>15</v>
      </c>
      <c r="S98" s="32">
        <v>0</v>
      </c>
      <c r="T98" s="32">
        <v>0</v>
      </c>
      <c r="U98" s="32">
        <v>0</v>
      </c>
      <c r="V98" s="33" t="s">
        <v>469</v>
      </c>
      <c r="W98" s="32">
        <v>0</v>
      </c>
      <c r="X98" s="32">
        <v>0</v>
      </c>
      <c r="Y98" s="32">
        <v>0</v>
      </c>
      <c r="Z98" s="32">
        <v>0</v>
      </c>
      <c r="AA98" s="32">
        <v>0</v>
      </c>
      <c r="AB98" s="32">
        <v>10</v>
      </c>
      <c r="AC98" s="32">
        <v>0</v>
      </c>
      <c r="AD98" s="32">
        <v>0</v>
      </c>
      <c r="AE98" s="32">
        <v>5</v>
      </c>
      <c r="AF98" s="32">
        <v>0</v>
      </c>
      <c r="AG98" s="32">
        <v>0</v>
      </c>
      <c r="AH98" s="32">
        <v>200</v>
      </c>
    </row>
    <row r="99" spans="1:34" x14ac:dyDescent="0.2">
      <c r="A99" t="s">
        <v>407</v>
      </c>
      <c r="B99" s="31" t="s">
        <v>52</v>
      </c>
      <c r="C99" s="32">
        <v>20</v>
      </c>
      <c r="D99" s="32">
        <v>0</v>
      </c>
      <c r="E99" s="32">
        <v>90</v>
      </c>
      <c r="F99" s="32">
        <v>0</v>
      </c>
      <c r="G99" s="32">
        <v>0</v>
      </c>
      <c r="H99" s="32">
        <v>0</v>
      </c>
      <c r="I99" s="32">
        <v>0</v>
      </c>
      <c r="J99" s="32">
        <v>0</v>
      </c>
      <c r="K99" s="32">
        <v>0</v>
      </c>
      <c r="L99" s="32">
        <v>0</v>
      </c>
      <c r="M99" s="32">
        <v>30</v>
      </c>
      <c r="N99" s="32">
        <v>5</v>
      </c>
      <c r="O99" s="32">
        <v>0</v>
      </c>
      <c r="P99" s="32">
        <v>0</v>
      </c>
      <c r="Q99" s="32">
        <v>0</v>
      </c>
      <c r="R99" s="32">
        <v>0</v>
      </c>
      <c r="S99" s="32">
        <v>0</v>
      </c>
      <c r="T99" s="32">
        <v>0</v>
      </c>
      <c r="U99" s="32">
        <v>0</v>
      </c>
      <c r="V99" s="33" t="s">
        <v>469</v>
      </c>
      <c r="W99" s="32">
        <v>0</v>
      </c>
      <c r="X99" s="32">
        <v>0</v>
      </c>
      <c r="Y99" s="32">
        <v>5</v>
      </c>
      <c r="Z99" s="32">
        <v>0</v>
      </c>
      <c r="AA99" s="32">
        <v>0</v>
      </c>
      <c r="AB99" s="32">
        <v>5</v>
      </c>
      <c r="AC99" s="32">
        <v>0</v>
      </c>
      <c r="AD99" s="32">
        <v>0</v>
      </c>
      <c r="AE99" s="32">
        <v>25</v>
      </c>
      <c r="AF99" s="32">
        <v>5</v>
      </c>
      <c r="AG99" s="32">
        <v>0</v>
      </c>
      <c r="AH99" s="32">
        <v>190</v>
      </c>
    </row>
    <row r="100" spans="1:34" x14ac:dyDescent="0.2">
      <c r="A100" t="s">
        <v>416</v>
      </c>
      <c r="B100" s="31" t="s">
        <v>417</v>
      </c>
      <c r="C100" s="32">
        <v>35</v>
      </c>
      <c r="D100" s="32">
        <v>0</v>
      </c>
      <c r="E100" s="32">
        <v>0</v>
      </c>
      <c r="F100" s="32">
        <v>0</v>
      </c>
      <c r="G100" s="32">
        <v>0</v>
      </c>
      <c r="H100" s="32">
        <v>0</v>
      </c>
      <c r="I100" s="32">
        <v>0</v>
      </c>
      <c r="J100" s="32">
        <v>5</v>
      </c>
      <c r="K100" s="32">
        <v>0</v>
      </c>
      <c r="L100" s="32">
        <v>0</v>
      </c>
      <c r="M100" s="32">
        <v>10</v>
      </c>
      <c r="N100" s="32">
        <v>5</v>
      </c>
      <c r="O100" s="32">
        <v>0</v>
      </c>
      <c r="P100" s="32">
        <v>5</v>
      </c>
      <c r="Q100" s="32">
        <v>0</v>
      </c>
      <c r="R100" s="32">
        <v>25</v>
      </c>
      <c r="S100" s="32">
        <v>0</v>
      </c>
      <c r="T100" s="32">
        <v>0</v>
      </c>
      <c r="U100" s="32">
        <v>0</v>
      </c>
      <c r="V100" s="33" t="s">
        <v>469</v>
      </c>
      <c r="W100" s="32">
        <v>0</v>
      </c>
      <c r="X100" s="32">
        <v>5</v>
      </c>
      <c r="Y100" s="32">
        <v>5</v>
      </c>
      <c r="Z100" s="32">
        <v>0</v>
      </c>
      <c r="AA100" s="32">
        <v>0</v>
      </c>
      <c r="AB100" s="32">
        <v>60</v>
      </c>
      <c r="AC100" s="32">
        <v>0</v>
      </c>
      <c r="AD100" s="32">
        <v>0</v>
      </c>
      <c r="AE100" s="32">
        <v>20</v>
      </c>
      <c r="AF100" s="32">
        <v>15</v>
      </c>
      <c r="AG100" s="32">
        <v>0</v>
      </c>
      <c r="AH100" s="32">
        <v>190</v>
      </c>
    </row>
    <row r="101" spans="1:34" x14ac:dyDescent="0.2">
      <c r="A101" t="s">
        <v>410</v>
      </c>
      <c r="B101" s="31" t="s">
        <v>411</v>
      </c>
      <c r="C101" s="32">
        <v>20</v>
      </c>
      <c r="D101" s="32">
        <v>0</v>
      </c>
      <c r="E101" s="32">
        <v>10</v>
      </c>
      <c r="F101" s="32">
        <v>0</v>
      </c>
      <c r="G101" s="32">
        <v>0</v>
      </c>
      <c r="H101" s="32">
        <v>0</v>
      </c>
      <c r="I101" s="32">
        <v>5</v>
      </c>
      <c r="J101" s="32">
        <v>30</v>
      </c>
      <c r="K101" s="32">
        <v>0</v>
      </c>
      <c r="L101" s="32">
        <v>0</v>
      </c>
      <c r="M101" s="32">
        <v>0</v>
      </c>
      <c r="N101" s="32">
        <v>0</v>
      </c>
      <c r="O101" s="32">
        <v>0</v>
      </c>
      <c r="P101" s="32">
        <v>10</v>
      </c>
      <c r="Q101" s="32">
        <v>0</v>
      </c>
      <c r="R101" s="32">
        <v>5</v>
      </c>
      <c r="S101" s="32">
        <v>0</v>
      </c>
      <c r="T101" s="32">
        <v>0</v>
      </c>
      <c r="U101" s="32">
        <v>0</v>
      </c>
      <c r="V101" s="32">
        <v>0</v>
      </c>
      <c r="W101" s="32">
        <v>0</v>
      </c>
      <c r="X101" s="32">
        <v>0</v>
      </c>
      <c r="Y101" s="32">
        <v>25</v>
      </c>
      <c r="Z101" s="32">
        <v>0</v>
      </c>
      <c r="AA101" s="32">
        <v>0</v>
      </c>
      <c r="AB101" s="32">
        <v>50</v>
      </c>
      <c r="AC101" s="32">
        <v>0</v>
      </c>
      <c r="AD101" s="32">
        <v>0</v>
      </c>
      <c r="AE101" s="32">
        <v>10</v>
      </c>
      <c r="AF101" s="32">
        <v>0</v>
      </c>
      <c r="AG101" s="32">
        <v>0</v>
      </c>
      <c r="AH101" s="32">
        <v>170</v>
      </c>
    </row>
    <row r="102" spans="1:34" x14ac:dyDescent="0.2">
      <c r="A102" t="s">
        <v>400</v>
      </c>
      <c r="B102" s="31" t="s">
        <v>46</v>
      </c>
      <c r="C102" s="32">
        <v>15</v>
      </c>
      <c r="D102" s="32">
        <v>0</v>
      </c>
      <c r="E102" s="32">
        <v>0</v>
      </c>
      <c r="F102" s="32">
        <v>0</v>
      </c>
      <c r="G102" s="32">
        <v>5</v>
      </c>
      <c r="H102" s="32">
        <v>0</v>
      </c>
      <c r="I102" s="32">
        <v>0</v>
      </c>
      <c r="J102" s="32">
        <v>5</v>
      </c>
      <c r="K102" s="32">
        <v>0</v>
      </c>
      <c r="L102" s="32">
        <v>0</v>
      </c>
      <c r="M102" s="32">
        <v>85</v>
      </c>
      <c r="N102" s="32">
        <v>15</v>
      </c>
      <c r="O102" s="32">
        <v>0</v>
      </c>
      <c r="P102" s="32">
        <v>0</v>
      </c>
      <c r="Q102" s="32">
        <v>0</v>
      </c>
      <c r="R102" s="32">
        <v>25</v>
      </c>
      <c r="S102" s="32">
        <v>0</v>
      </c>
      <c r="T102" s="32">
        <v>0</v>
      </c>
      <c r="U102" s="32">
        <v>0</v>
      </c>
      <c r="V102" s="33" t="s">
        <v>469</v>
      </c>
      <c r="W102" s="32">
        <v>5</v>
      </c>
      <c r="X102" s="32">
        <v>0</v>
      </c>
      <c r="Y102" s="32">
        <v>0</v>
      </c>
      <c r="Z102" s="32">
        <v>0</v>
      </c>
      <c r="AA102" s="32">
        <v>0</v>
      </c>
      <c r="AB102" s="32">
        <v>5</v>
      </c>
      <c r="AC102" s="32">
        <v>0</v>
      </c>
      <c r="AD102" s="32">
        <v>0</v>
      </c>
      <c r="AE102" s="32">
        <v>5</v>
      </c>
      <c r="AF102" s="32">
        <v>0</v>
      </c>
      <c r="AG102" s="32">
        <v>0</v>
      </c>
      <c r="AH102" s="32">
        <v>160</v>
      </c>
    </row>
    <row r="103" spans="1:34" x14ac:dyDescent="0.2">
      <c r="A103" t="s">
        <v>426</v>
      </c>
      <c r="B103" s="31" t="s">
        <v>107</v>
      </c>
      <c r="C103" s="32">
        <v>0</v>
      </c>
      <c r="D103" s="32">
        <v>0</v>
      </c>
      <c r="E103" s="32">
        <v>0</v>
      </c>
      <c r="F103" s="32">
        <v>0</v>
      </c>
      <c r="G103" s="32">
        <v>0</v>
      </c>
      <c r="H103" s="32">
        <v>0</v>
      </c>
      <c r="I103" s="32">
        <v>0</v>
      </c>
      <c r="J103" s="32">
        <v>0</v>
      </c>
      <c r="K103" s="32">
        <v>0</v>
      </c>
      <c r="L103" s="32">
        <v>0</v>
      </c>
      <c r="M103" s="32">
        <v>10</v>
      </c>
      <c r="N103" s="32">
        <v>0</v>
      </c>
      <c r="O103" s="32">
        <v>0</v>
      </c>
      <c r="P103" s="32">
        <v>55</v>
      </c>
      <c r="Q103" s="32">
        <v>0</v>
      </c>
      <c r="R103" s="32">
        <v>15</v>
      </c>
      <c r="S103" s="32">
        <v>0</v>
      </c>
      <c r="T103" s="32">
        <v>0</v>
      </c>
      <c r="U103" s="32">
        <v>0</v>
      </c>
      <c r="V103" s="33" t="s">
        <v>469</v>
      </c>
      <c r="W103" s="32">
        <v>0</v>
      </c>
      <c r="X103" s="32">
        <v>0</v>
      </c>
      <c r="Y103" s="32">
        <v>0</v>
      </c>
      <c r="Z103" s="32">
        <v>0</v>
      </c>
      <c r="AA103" s="32">
        <v>0</v>
      </c>
      <c r="AB103" s="32">
        <v>70</v>
      </c>
      <c r="AC103" s="32">
        <v>0</v>
      </c>
      <c r="AD103" s="32">
        <v>0</v>
      </c>
      <c r="AE103" s="32">
        <v>0</v>
      </c>
      <c r="AF103" s="32">
        <v>0</v>
      </c>
      <c r="AG103" s="32">
        <v>0</v>
      </c>
      <c r="AH103" s="32">
        <v>150</v>
      </c>
    </row>
    <row r="104" spans="1:34" x14ac:dyDescent="0.2">
      <c r="A104" t="s">
        <v>419</v>
      </c>
      <c r="B104" s="31" t="s">
        <v>111</v>
      </c>
      <c r="C104" s="32">
        <v>5</v>
      </c>
      <c r="D104" s="32">
        <v>0</v>
      </c>
      <c r="E104" s="32">
        <v>10</v>
      </c>
      <c r="F104" s="32">
        <v>0</v>
      </c>
      <c r="G104" s="32">
        <v>0</v>
      </c>
      <c r="H104" s="32">
        <v>0</v>
      </c>
      <c r="I104" s="32">
        <v>0</v>
      </c>
      <c r="J104" s="32">
        <v>55</v>
      </c>
      <c r="K104" s="32">
        <v>0</v>
      </c>
      <c r="L104" s="32">
        <v>5</v>
      </c>
      <c r="M104" s="32">
        <v>5</v>
      </c>
      <c r="N104" s="32">
        <v>0</v>
      </c>
      <c r="O104" s="32">
        <v>0</v>
      </c>
      <c r="P104" s="32">
        <v>10</v>
      </c>
      <c r="Q104" s="32">
        <v>0</v>
      </c>
      <c r="R104" s="32">
        <v>10</v>
      </c>
      <c r="S104" s="32">
        <v>0</v>
      </c>
      <c r="T104" s="32">
        <v>0</v>
      </c>
      <c r="U104" s="32">
        <v>0</v>
      </c>
      <c r="V104" s="32">
        <v>0</v>
      </c>
      <c r="W104" s="32">
        <v>0</v>
      </c>
      <c r="X104" s="32">
        <v>0</v>
      </c>
      <c r="Y104" s="32">
        <v>0</v>
      </c>
      <c r="Z104" s="32">
        <v>0</v>
      </c>
      <c r="AA104" s="32">
        <v>0</v>
      </c>
      <c r="AB104" s="32">
        <v>20</v>
      </c>
      <c r="AC104" s="32">
        <v>0</v>
      </c>
      <c r="AD104" s="32">
        <v>0</v>
      </c>
      <c r="AE104" s="32">
        <v>15</v>
      </c>
      <c r="AF104" s="32">
        <v>0</v>
      </c>
      <c r="AG104" s="32">
        <v>0</v>
      </c>
      <c r="AH104" s="32">
        <v>130</v>
      </c>
    </row>
    <row r="105" spans="1:34" x14ac:dyDescent="0.2">
      <c r="A105" t="s">
        <v>424</v>
      </c>
      <c r="B105" s="31" t="s">
        <v>425</v>
      </c>
      <c r="C105" s="32">
        <v>5</v>
      </c>
      <c r="D105" s="32">
        <v>0</v>
      </c>
      <c r="E105" s="32">
        <v>0</v>
      </c>
      <c r="F105" s="32">
        <v>0</v>
      </c>
      <c r="G105" s="32">
        <v>0</v>
      </c>
      <c r="H105" s="32">
        <v>0</v>
      </c>
      <c r="I105" s="32">
        <v>0</v>
      </c>
      <c r="J105" s="32">
        <v>60</v>
      </c>
      <c r="K105" s="32">
        <v>0</v>
      </c>
      <c r="L105" s="32">
        <v>0</v>
      </c>
      <c r="M105" s="32">
        <v>0</v>
      </c>
      <c r="N105" s="32">
        <v>0</v>
      </c>
      <c r="O105" s="32">
        <v>0</v>
      </c>
      <c r="P105" s="32">
        <v>0</v>
      </c>
      <c r="Q105" s="32">
        <v>0</v>
      </c>
      <c r="R105" s="32">
        <v>20</v>
      </c>
      <c r="S105" s="32">
        <v>0</v>
      </c>
      <c r="T105" s="32">
        <v>0</v>
      </c>
      <c r="U105" s="32">
        <v>0</v>
      </c>
      <c r="V105" s="33" t="s">
        <v>469</v>
      </c>
      <c r="W105" s="32">
        <v>0</v>
      </c>
      <c r="X105" s="32">
        <v>0</v>
      </c>
      <c r="Y105" s="32">
        <v>5</v>
      </c>
      <c r="Z105" s="32">
        <v>0</v>
      </c>
      <c r="AA105" s="32">
        <v>0</v>
      </c>
      <c r="AB105" s="32">
        <v>10</v>
      </c>
      <c r="AC105" s="32">
        <v>0</v>
      </c>
      <c r="AD105" s="32">
        <v>0</v>
      </c>
      <c r="AE105" s="32">
        <v>20</v>
      </c>
      <c r="AF105" s="32">
        <v>0</v>
      </c>
      <c r="AG105" s="32">
        <v>0</v>
      </c>
      <c r="AH105" s="32">
        <v>120</v>
      </c>
    </row>
    <row r="106" spans="1:34" x14ac:dyDescent="0.2">
      <c r="A106" t="s">
        <v>422</v>
      </c>
      <c r="B106" s="31" t="s">
        <v>423</v>
      </c>
      <c r="C106" s="32">
        <v>0</v>
      </c>
      <c r="D106" s="32">
        <v>0</v>
      </c>
      <c r="E106" s="32">
        <v>10</v>
      </c>
      <c r="F106" s="32">
        <v>0</v>
      </c>
      <c r="G106" s="32">
        <v>0</v>
      </c>
      <c r="H106" s="32">
        <v>0</v>
      </c>
      <c r="I106" s="32">
        <v>0</v>
      </c>
      <c r="J106" s="32">
        <v>45</v>
      </c>
      <c r="K106" s="32">
        <v>0</v>
      </c>
      <c r="L106" s="32">
        <v>0</v>
      </c>
      <c r="M106" s="32">
        <v>5</v>
      </c>
      <c r="N106" s="32">
        <v>5</v>
      </c>
      <c r="O106" s="32">
        <v>0</v>
      </c>
      <c r="P106" s="32">
        <v>5</v>
      </c>
      <c r="Q106" s="32">
        <v>0</v>
      </c>
      <c r="R106" s="32">
        <v>5</v>
      </c>
      <c r="S106" s="32">
        <v>0</v>
      </c>
      <c r="T106" s="32">
        <v>0</v>
      </c>
      <c r="U106" s="32">
        <v>0</v>
      </c>
      <c r="V106" s="33" t="s">
        <v>469</v>
      </c>
      <c r="W106" s="32">
        <v>0</v>
      </c>
      <c r="X106" s="32">
        <v>0</v>
      </c>
      <c r="Y106" s="32">
        <v>0</v>
      </c>
      <c r="Z106" s="32">
        <v>0</v>
      </c>
      <c r="AA106" s="32">
        <v>0</v>
      </c>
      <c r="AB106" s="32">
        <v>5</v>
      </c>
      <c r="AC106" s="32">
        <v>0</v>
      </c>
      <c r="AD106" s="32">
        <v>0</v>
      </c>
      <c r="AE106" s="32">
        <v>35</v>
      </c>
      <c r="AF106" s="32">
        <v>0</v>
      </c>
      <c r="AG106" s="32">
        <v>0</v>
      </c>
      <c r="AH106" s="32">
        <v>115</v>
      </c>
    </row>
    <row r="107" spans="1:34" x14ac:dyDescent="0.2">
      <c r="A107" t="s">
        <v>446</v>
      </c>
      <c r="B107" s="31" t="s">
        <v>447</v>
      </c>
      <c r="C107" s="32">
        <v>20</v>
      </c>
      <c r="D107" s="32">
        <v>0</v>
      </c>
      <c r="E107" s="32">
        <v>0</v>
      </c>
      <c r="F107" s="32">
        <v>0</v>
      </c>
      <c r="G107" s="32">
        <v>0</v>
      </c>
      <c r="H107" s="32">
        <v>0</v>
      </c>
      <c r="I107" s="32">
        <v>10</v>
      </c>
      <c r="J107" s="32">
        <v>0</v>
      </c>
      <c r="K107" s="32">
        <v>0</v>
      </c>
      <c r="L107" s="32">
        <v>10</v>
      </c>
      <c r="M107" s="32">
        <v>0</v>
      </c>
      <c r="N107" s="32">
        <v>35</v>
      </c>
      <c r="O107" s="32">
        <v>0</v>
      </c>
      <c r="P107" s="32">
        <v>5</v>
      </c>
      <c r="Q107" s="32">
        <v>0</v>
      </c>
      <c r="R107" s="32">
        <v>5</v>
      </c>
      <c r="S107" s="32">
        <v>0</v>
      </c>
      <c r="T107" s="32">
        <v>0</v>
      </c>
      <c r="U107" s="32">
        <v>0</v>
      </c>
      <c r="V107" s="33" t="s">
        <v>469</v>
      </c>
      <c r="W107" s="32">
        <v>0</v>
      </c>
      <c r="X107" s="32">
        <v>0</v>
      </c>
      <c r="Y107" s="32">
        <v>5</v>
      </c>
      <c r="Z107" s="32">
        <v>0</v>
      </c>
      <c r="AA107" s="32">
        <v>0</v>
      </c>
      <c r="AB107" s="32">
        <v>20</v>
      </c>
      <c r="AC107" s="32">
        <v>0</v>
      </c>
      <c r="AD107" s="32">
        <v>0</v>
      </c>
      <c r="AE107" s="32">
        <v>5</v>
      </c>
      <c r="AF107" s="32">
        <v>5</v>
      </c>
      <c r="AG107" s="32">
        <v>0</v>
      </c>
      <c r="AH107" s="32">
        <v>115</v>
      </c>
    </row>
    <row r="108" spans="1:34" x14ac:dyDescent="0.2">
      <c r="A108" t="s">
        <v>418</v>
      </c>
      <c r="B108" s="31" t="s">
        <v>28</v>
      </c>
      <c r="C108" s="33" t="s">
        <v>469</v>
      </c>
      <c r="D108" s="32">
        <v>0</v>
      </c>
      <c r="E108" s="32">
        <v>0</v>
      </c>
      <c r="F108" s="32">
        <v>0</v>
      </c>
      <c r="G108" s="32">
        <v>0</v>
      </c>
      <c r="H108" s="32">
        <v>0</v>
      </c>
      <c r="I108" s="32">
        <v>0</v>
      </c>
      <c r="J108" s="32">
        <v>35</v>
      </c>
      <c r="K108" s="32">
        <v>0</v>
      </c>
      <c r="L108" s="32">
        <v>0</v>
      </c>
      <c r="M108" s="32">
        <v>5</v>
      </c>
      <c r="N108" s="32">
        <v>0</v>
      </c>
      <c r="O108" s="32">
        <v>0</v>
      </c>
      <c r="P108" s="32">
        <v>20</v>
      </c>
      <c r="Q108" s="32">
        <v>0</v>
      </c>
      <c r="R108" s="32">
        <v>5</v>
      </c>
      <c r="S108" s="32">
        <v>0</v>
      </c>
      <c r="T108" s="32">
        <v>0</v>
      </c>
      <c r="U108" s="32">
        <v>0</v>
      </c>
      <c r="V108" s="33" t="s">
        <v>469</v>
      </c>
      <c r="W108" s="32">
        <v>0</v>
      </c>
      <c r="X108" s="32">
        <v>0</v>
      </c>
      <c r="Y108" s="32">
        <v>0</v>
      </c>
      <c r="Z108" s="32">
        <v>0</v>
      </c>
      <c r="AA108" s="32">
        <v>0</v>
      </c>
      <c r="AB108" s="32">
        <v>10</v>
      </c>
      <c r="AC108" s="32">
        <v>0</v>
      </c>
      <c r="AD108" s="32">
        <v>0</v>
      </c>
      <c r="AE108" s="32">
        <v>35</v>
      </c>
      <c r="AF108" s="32">
        <v>0</v>
      </c>
      <c r="AG108" s="32">
        <v>0</v>
      </c>
      <c r="AH108" s="32">
        <v>110</v>
      </c>
    </row>
    <row r="109" spans="1:34" x14ac:dyDescent="0.2">
      <c r="A109" t="s">
        <v>430</v>
      </c>
      <c r="B109" s="31" t="s">
        <v>208</v>
      </c>
      <c r="C109" s="32">
        <v>10</v>
      </c>
      <c r="D109" s="32">
        <v>0</v>
      </c>
      <c r="E109" s="32">
        <v>0</v>
      </c>
      <c r="F109" s="32">
        <v>0</v>
      </c>
      <c r="G109" s="32">
        <v>0</v>
      </c>
      <c r="H109" s="32">
        <v>0</v>
      </c>
      <c r="I109" s="32">
        <v>0</v>
      </c>
      <c r="J109" s="32">
        <v>70</v>
      </c>
      <c r="K109" s="32">
        <v>0</v>
      </c>
      <c r="L109" s="32">
        <v>0</v>
      </c>
      <c r="M109" s="32">
        <v>10</v>
      </c>
      <c r="N109" s="32">
        <v>5</v>
      </c>
      <c r="O109" s="32">
        <v>0</v>
      </c>
      <c r="P109" s="32">
        <v>0</v>
      </c>
      <c r="Q109" s="32">
        <v>0</v>
      </c>
      <c r="R109" s="32">
        <v>10</v>
      </c>
      <c r="S109" s="32">
        <v>0</v>
      </c>
      <c r="T109" s="32">
        <v>0</v>
      </c>
      <c r="U109" s="32">
        <v>0</v>
      </c>
      <c r="V109" s="33" t="s">
        <v>469</v>
      </c>
      <c r="W109" s="32">
        <v>0</v>
      </c>
      <c r="X109" s="32">
        <v>0</v>
      </c>
      <c r="Y109" s="32">
        <v>0</v>
      </c>
      <c r="Z109" s="32">
        <v>0</v>
      </c>
      <c r="AA109" s="32">
        <v>0</v>
      </c>
      <c r="AB109" s="32">
        <v>0</v>
      </c>
      <c r="AC109" s="32">
        <v>0</v>
      </c>
      <c r="AD109" s="32">
        <v>0</v>
      </c>
      <c r="AE109" s="32">
        <v>0</v>
      </c>
      <c r="AF109" s="32">
        <v>0</v>
      </c>
      <c r="AG109" s="32">
        <v>0</v>
      </c>
      <c r="AH109" s="32">
        <v>105</v>
      </c>
    </row>
    <row r="110" spans="1:34" x14ac:dyDescent="0.2">
      <c r="A110" t="s">
        <v>412</v>
      </c>
      <c r="B110" s="31" t="s">
        <v>97</v>
      </c>
      <c r="C110" s="32">
        <v>15</v>
      </c>
      <c r="D110" s="32">
        <v>0</v>
      </c>
      <c r="E110" s="32">
        <v>5</v>
      </c>
      <c r="F110" s="32">
        <v>0</v>
      </c>
      <c r="G110" s="32">
        <v>0</v>
      </c>
      <c r="H110" s="32">
        <v>0</v>
      </c>
      <c r="I110" s="32">
        <v>0</v>
      </c>
      <c r="J110" s="32">
        <v>0</v>
      </c>
      <c r="K110" s="32">
        <v>0</v>
      </c>
      <c r="L110" s="32">
        <v>0</v>
      </c>
      <c r="M110" s="32">
        <v>65</v>
      </c>
      <c r="N110" s="32">
        <v>5</v>
      </c>
      <c r="O110" s="32">
        <v>0</v>
      </c>
      <c r="P110" s="32">
        <v>0</v>
      </c>
      <c r="Q110" s="32">
        <v>0</v>
      </c>
      <c r="R110" s="32">
        <v>5</v>
      </c>
      <c r="S110" s="32">
        <v>0</v>
      </c>
      <c r="T110" s="32">
        <v>0</v>
      </c>
      <c r="U110" s="32">
        <v>0</v>
      </c>
      <c r="V110" s="33" t="s">
        <v>469</v>
      </c>
      <c r="W110" s="32">
        <v>0</v>
      </c>
      <c r="X110" s="32">
        <v>0</v>
      </c>
      <c r="Y110" s="32">
        <v>0</v>
      </c>
      <c r="Z110" s="32">
        <v>0</v>
      </c>
      <c r="AA110" s="32">
        <v>0</v>
      </c>
      <c r="AB110" s="32">
        <v>0</v>
      </c>
      <c r="AC110" s="32">
        <v>0</v>
      </c>
      <c r="AD110" s="32">
        <v>0</v>
      </c>
      <c r="AE110" s="32">
        <v>0</v>
      </c>
      <c r="AF110" s="32">
        <v>0</v>
      </c>
      <c r="AG110" s="32">
        <v>0</v>
      </c>
      <c r="AH110" s="32">
        <v>100</v>
      </c>
    </row>
    <row r="111" spans="1:34" x14ac:dyDescent="0.2">
      <c r="A111" t="s">
        <v>450</v>
      </c>
      <c r="B111" s="31" t="s">
        <v>451</v>
      </c>
      <c r="C111" s="32">
        <v>60</v>
      </c>
      <c r="D111" s="32">
        <v>0</v>
      </c>
      <c r="E111" s="32">
        <v>0</v>
      </c>
      <c r="F111" s="32">
        <v>0</v>
      </c>
      <c r="G111" s="32">
        <v>0</v>
      </c>
      <c r="H111" s="32">
        <v>0</v>
      </c>
      <c r="I111" s="32">
        <v>0</v>
      </c>
      <c r="J111" s="32">
        <v>0</v>
      </c>
      <c r="K111" s="32">
        <v>0</v>
      </c>
      <c r="L111" s="32">
        <v>0</v>
      </c>
      <c r="M111" s="32">
        <v>0</v>
      </c>
      <c r="N111" s="32">
        <v>0</v>
      </c>
      <c r="O111" s="32">
        <v>0</v>
      </c>
      <c r="P111" s="32">
        <v>5</v>
      </c>
      <c r="Q111" s="32">
        <v>0</v>
      </c>
      <c r="R111" s="32">
        <v>0</v>
      </c>
      <c r="S111" s="32">
        <v>0</v>
      </c>
      <c r="T111" s="32">
        <v>0</v>
      </c>
      <c r="U111" s="32">
        <v>0</v>
      </c>
      <c r="V111" s="32">
        <v>0</v>
      </c>
      <c r="W111" s="32">
        <v>0</v>
      </c>
      <c r="X111" s="32">
        <v>0</v>
      </c>
      <c r="Y111" s="32">
        <v>5</v>
      </c>
      <c r="Z111" s="32">
        <v>0</v>
      </c>
      <c r="AA111" s="32">
        <v>0</v>
      </c>
      <c r="AB111" s="32">
        <v>25</v>
      </c>
      <c r="AC111" s="32">
        <v>0</v>
      </c>
      <c r="AD111" s="32">
        <v>0</v>
      </c>
      <c r="AE111" s="32">
        <v>5</v>
      </c>
      <c r="AF111" s="32">
        <v>0</v>
      </c>
      <c r="AG111" s="32">
        <v>0</v>
      </c>
      <c r="AH111" s="32">
        <v>100</v>
      </c>
    </row>
    <row r="112" spans="1:34" x14ac:dyDescent="0.2">
      <c r="A112" t="s">
        <v>438</v>
      </c>
      <c r="B112" s="31" t="s">
        <v>439</v>
      </c>
      <c r="C112" s="32">
        <v>40</v>
      </c>
      <c r="D112" s="32">
        <v>5</v>
      </c>
      <c r="E112" s="32">
        <v>0</v>
      </c>
      <c r="F112" s="32">
        <v>0</v>
      </c>
      <c r="G112" s="32">
        <v>0</v>
      </c>
      <c r="H112" s="32">
        <v>0</v>
      </c>
      <c r="I112" s="32">
        <v>0</v>
      </c>
      <c r="J112" s="32">
        <v>0</v>
      </c>
      <c r="K112" s="32">
        <v>0</v>
      </c>
      <c r="L112" s="32">
        <v>0</v>
      </c>
      <c r="M112" s="32">
        <v>0</v>
      </c>
      <c r="N112" s="32">
        <v>0</v>
      </c>
      <c r="O112" s="32">
        <v>0</v>
      </c>
      <c r="P112" s="32">
        <v>5</v>
      </c>
      <c r="Q112" s="32">
        <v>0</v>
      </c>
      <c r="R112" s="32">
        <v>0</v>
      </c>
      <c r="S112" s="32">
        <v>0</v>
      </c>
      <c r="T112" s="32">
        <v>0</v>
      </c>
      <c r="U112" s="32">
        <v>0</v>
      </c>
      <c r="V112" s="32">
        <v>0</v>
      </c>
      <c r="W112" s="32">
        <v>0</v>
      </c>
      <c r="X112" s="32">
        <v>0</v>
      </c>
      <c r="Y112" s="32">
        <v>0</v>
      </c>
      <c r="Z112" s="32">
        <v>0</v>
      </c>
      <c r="AA112" s="32">
        <v>0</v>
      </c>
      <c r="AB112" s="32">
        <v>5</v>
      </c>
      <c r="AC112" s="32">
        <v>0</v>
      </c>
      <c r="AD112" s="32">
        <v>0</v>
      </c>
      <c r="AE112" s="32">
        <v>20</v>
      </c>
      <c r="AF112" s="32">
        <v>0</v>
      </c>
      <c r="AG112" s="32">
        <v>0</v>
      </c>
      <c r="AH112" s="32">
        <v>95</v>
      </c>
    </row>
    <row r="113" spans="1:34" x14ac:dyDescent="0.2">
      <c r="A113" t="s">
        <v>443</v>
      </c>
      <c r="B113" s="31" t="s">
        <v>444</v>
      </c>
      <c r="C113" s="32">
        <v>15</v>
      </c>
      <c r="D113" s="32">
        <v>0</v>
      </c>
      <c r="E113" s="32">
        <v>0</v>
      </c>
      <c r="F113" s="32">
        <v>0</v>
      </c>
      <c r="G113" s="32">
        <v>0</v>
      </c>
      <c r="H113" s="32">
        <v>0</v>
      </c>
      <c r="I113" s="32">
        <v>5</v>
      </c>
      <c r="J113" s="32">
        <v>0</v>
      </c>
      <c r="K113" s="32">
        <v>0</v>
      </c>
      <c r="L113" s="32">
        <v>5</v>
      </c>
      <c r="M113" s="32">
        <v>0</v>
      </c>
      <c r="N113" s="32">
        <v>0</v>
      </c>
      <c r="O113" s="32">
        <v>0</v>
      </c>
      <c r="P113" s="32">
        <v>10</v>
      </c>
      <c r="Q113" s="32">
        <v>0</v>
      </c>
      <c r="R113" s="32">
        <v>0</v>
      </c>
      <c r="S113" s="32">
        <v>0</v>
      </c>
      <c r="T113" s="32">
        <v>0</v>
      </c>
      <c r="U113" s="32">
        <v>0</v>
      </c>
      <c r="V113" s="33" t="s">
        <v>469</v>
      </c>
      <c r="W113" s="32">
        <v>0</v>
      </c>
      <c r="X113" s="32">
        <v>0</v>
      </c>
      <c r="Y113" s="32">
        <v>5</v>
      </c>
      <c r="Z113" s="32">
        <v>0</v>
      </c>
      <c r="AA113" s="32">
        <v>0</v>
      </c>
      <c r="AB113" s="32">
        <v>30</v>
      </c>
      <c r="AC113" s="32">
        <v>0</v>
      </c>
      <c r="AD113" s="32">
        <v>0</v>
      </c>
      <c r="AE113" s="32">
        <v>10</v>
      </c>
      <c r="AF113" s="32">
        <v>0</v>
      </c>
      <c r="AG113" s="32">
        <v>0</v>
      </c>
      <c r="AH113" s="32">
        <v>80</v>
      </c>
    </row>
    <row r="114" spans="1:34" x14ac:dyDescent="0.2">
      <c r="A114" t="s">
        <v>474</v>
      </c>
      <c r="B114" s="31" t="s">
        <v>475</v>
      </c>
      <c r="C114" s="33" t="s">
        <v>469</v>
      </c>
      <c r="D114" s="32">
        <v>0</v>
      </c>
      <c r="E114" s="32">
        <v>0</v>
      </c>
      <c r="F114" s="32">
        <v>0</v>
      </c>
      <c r="G114" s="32">
        <v>0</v>
      </c>
      <c r="H114" s="32">
        <v>0</v>
      </c>
      <c r="I114" s="32">
        <v>0</v>
      </c>
      <c r="J114" s="32">
        <v>55</v>
      </c>
      <c r="K114" s="32">
        <v>0</v>
      </c>
      <c r="L114" s="32">
        <v>0</v>
      </c>
      <c r="M114" s="32">
        <v>0</v>
      </c>
      <c r="N114" s="32">
        <v>0</v>
      </c>
      <c r="O114" s="32">
        <v>0</v>
      </c>
      <c r="P114" s="32">
        <v>0</v>
      </c>
      <c r="Q114" s="32">
        <v>0</v>
      </c>
      <c r="R114" s="32">
        <v>20</v>
      </c>
      <c r="S114" s="32">
        <v>0</v>
      </c>
      <c r="T114" s="32">
        <v>0</v>
      </c>
      <c r="U114" s="32">
        <v>0</v>
      </c>
      <c r="V114" s="33" t="s">
        <v>469</v>
      </c>
      <c r="W114" s="32">
        <v>0</v>
      </c>
      <c r="X114" s="32">
        <v>0</v>
      </c>
      <c r="Y114" s="32">
        <v>0</v>
      </c>
      <c r="Z114" s="32">
        <v>0</v>
      </c>
      <c r="AA114" s="32">
        <v>0</v>
      </c>
      <c r="AB114" s="32">
        <v>0</v>
      </c>
      <c r="AC114" s="32">
        <v>0</v>
      </c>
      <c r="AD114" s="32">
        <v>0</v>
      </c>
      <c r="AE114" s="32">
        <v>0</v>
      </c>
      <c r="AF114" s="32">
        <v>0</v>
      </c>
      <c r="AG114" s="32">
        <v>0</v>
      </c>
      <c r="AH114" s="32">
        <v>75</v>
      </c>
    </row>
    <row r="115" spans="1:34" x14ac:dyDescent="0.2">
      <c r="A115" t="s">
        <v>434</v>
      </c>
      <c r="B115" s="31" t="s">
        <v>435</v>
      </c>
      <c r="C115" s="32">
        <v>5</v>
      </c>
      <c r="D115" s="32">
        <v>0</v>
      </c>
      <c r="E115" s="32">
        <v>0</v>
      </c>
      <c r="F115" s="32">
        <v>0</v>
      </c>
      <c r="G115" s="32">
        <v>0</v>
      </c>
      <c r="H115" s="32">
        <v>0</v>
      </c>
      <c r="I115" s="32">
        <v>0</v>
      </c>
      <c r="J115" s="32">
        <v>0</v>
      </c>
      <c r="K115" s="32">
        <v>0</v>
      </c>
      <c r="L115" s="32">
        <v>0</v>
      </c>
      <c r="M115" s="32">
        <v>0</v>
      </c>
      <c r="N115" s="32">
        <v>0</v>
      </c>
      <c r="O115" s="32">
        <v>0</v>
      </c>
      <c r="P115" s="32">
        <v>0</v>
      </c>
      <c r="Q115" s="32">
        <v>0</v>
      </c>
      <c r="R115" s="32">
        <v>5</v>
      </c>
      <c r="S115" s="32">
        <v>0</v>
      </c>
      <c r="T115" s="32">
        <v>0</v>
      </c>
      <c r="U115" s="32">
        <v>0</v>
      </c>
      <c r="V115" s="33" t="s">
        <v>469</v>
      </c>
      <c r="W115" s="32">
        <v>0</v>
      </c>
      <c r="X115" s="32">
        <v>0</v>
      </c>
      <c r="Y115" s="32">
        <v>0</v>
      </c>
      <c r="Z115" s="32">
        <v>0</v>
      </c>
      <c r="AA115" s="32">
        <v>0</v>
      </c>
      <c r="AB115" s="32">
        <v>45</v>
      </c>
      <c r="AC115" s="32">
        <v>0</v>
      </c>
      <c r="AD115" s="32">
        <v>0</v>
      </c>
      <c r="AE115" s="32">
        <v>15</v>
      </c>
      <c r="AF115" s="32">
        <v>0</v>
      </c>
      <c r="AG115" s="32">
        <v>0</v>
      </c>
      <c r="AH115" s="32">
        <v>70</v>
      </c>
    </row>
    <row r="116" spans="1:34" x14ac:dyDescent="0.2">
      <c r="A116" t="s">
        <v>431</v>
      </c>
      <c r="B116" s="31" t="s">
        <v>38</v>
      </c>
      <c r="C116" s="32">
        <v>45</v>
      </c>
      <c r="D116" s="32">
        <v>0</v>
      </c>
      <c r="E116" s="32">
        <v>0</v>
      </c>
      <c r="F116" s="32">
        <v>0</v>
      </c>
      <c r="G116" s="32">
        <v>0</v>
      </c>
      <c r="H116" s="32">
        <v>0</v>
      </c>
      <c r="I116" s="32">
        <v>0</v>
      </c>
      <c r="J116" s="32">
        <v>0</v>
      </c>
      <c r="K116" s="32">
        <v>0</v>
      </c>
      <c r="L116" s="32">
        <v>0</v>
      </c>
      <c r="M116" s="32">
        <v>20</v>
      </c>
      <c r="N116" s="32">
        <v>0</v>
      </c>
      <c r="O116" s="32">
        <v>0</v>
      </c>
      <c r="P116" s="32">
        <v>0</v>
      </c>
      <c r="Q116" s="32">
        <v>0</v>
      </c>
      <c r="R116" s="32">
        <v>0</v>
      </c>
      <c r="S116" s="32">
        <v>0</v>
      </c>
      <c r="T116" s="32">
        <v>0</v>
      </c>
      <c r="U116" s="32">
        <v>0</v>
      </c>
      <c r="V116" s="33" t="s">
        <v>469</v>
      </c>
      <c r="W116" s="32">
        <v>0</v>
      </c>
      <c r="X116" s="32">
        <v>0</v>
      </c>
      <c r="Y116" s="32">
        <v>0</v>
      </c>
      <c r="Z116" s="32">
        <v>0</v>
      </c>
      <c r="AA116" s="32">
        <v>0</v>
      </c>
      <c r="AB116" s="32">
        <v>0</v>
      </c>
      <c r="AC116" s="32">
        <v>0</v>
      </c>
      <c r="AD116" s="32">
        <v>0</v>
      </c>
      <c r="AE116" s="32">
        <v>0</v>
      </c>
      <c r="AF116" s="32">
        <v>0</v>
      </c>
      <c r="AG116" s="32">
        <v>0</v>
      </c>
      <c r="AH116" s="32">
        <v>65</v>
      </c>
    </row>
    <row r="117" spans="1:34" x14ac:dyDescent="0.2">
      <c r="A117" t="s">
        <v>441</v>
      </c>
      <c r="B117" s="31" t="s">
        <v>442</v>
      </c>
      <c r="C117" s="32">
        <v>25</v>
      </c>
      <c r="D117" s="32">
        <v>0</v>
      </c>
      <c r="E117" s="32">
        <v>0</v>
      </c>
      <c r="F117" s="32">
        <v>0</v>
      </c>
      <c r="G117" s="32">
        <v>0</v>
      </c>
      <c r="H117" s="32">
        <v>0</v>
      </c>
      <c r="I117" s="32">
        <v>0</v>
      </c>
      <c r="J117" s="32">
        <v>5</v>
      </c>
      <c r="K117" s="32">
        <v>0</v>
      </c>
      <c r="L117" s="32">
        <v>0</v>
      </c>
      <c r="M117" s="32">
        <v>0</v>
      </c>
      <c r="N117" s="32">
        <v>0</v>
      </c>
      <c r="O117" s="32">
        <v>0</v>
      </c>
      <c r="P117" s="32">
        <v>0</v>
      </c>
      <c r="Q117" s="32">
        <v>0</v>
      </c>
      <c r="R117" s="32">
        <v>0</v>
      </c>
      <c r="S117" s="32">
        <v>0</v>
      </c>
      <c r="T117" s="32">
        <v>0</v>
      </c>
      <c r="U117" s="32">
        <v>0</v>
      </c>
      <c r="V117" s="33" t="s">
        <v>469</v>
      </c>
      <c r="W117" s="32">
        <v>0</v>
      </c>
      <c r="X117" s="32">
        <v>0</v>
      </c>
      <c r="Y117" s="32">
        <v>5</v>
      </c>
      <c r="Z117" s="32">
        <v>0</v>
      </c>
      <c r="AA117" s="32">
        <v>0</v>
      </c>
      <c r="AB117" s="32">
        <v>10</v>
      </c>
      <c r="AC117" s="32">
        <v>0</v>
      </c>
      <c r="AD117" s="32">
        <v>0</v>
      </c>
      <c r="AE117" s="32">
        <v>10</v>
      </c>
      <c r="AF117" s="32">
        <v>5</v>
      </c>
      <c r="AG117" s="32">
        <v>0</v>
      </c>
      <c r="AH117" s="32">
        <v>60</v>
      </c>
    </row>
    <row r="118" spans="1:34" x14ac:dyDescent="0.2">
      <c r="A118" t="s">
        <v>436</v>
      </c>
      <c r="B118" s="31" t="s">
        <v>437</v>
      </c>
      <c r="C118" s="32">
        <v>5</v>
      </c>
      <c r="D118" s="32">
        <v>0</v>
      </c>
      <c r="E118" s="32">
        <v>0</v>
      </c>
      <c r="F118" s="32">
        <v>0</v>
      </c>
      <c r="G118" s="32">
        <v>0</v>
      </c>
      <c r="H118" s="32">
        <v>0</v>
      </c>
      <c r="I118" s="32">
        <v>0</v>
      </c>
      <c r="J118" s="32">
        <v>0</v>
      </c>
      <c r="K118" s="32">
        <v>0</v>
      </c>
      <c r="L118" s="32">
        <v>0</v>
      </c>
      <c r="M118" s="32">
        <v>0</v>
      </c>
      <c r="N118" s="32">
        <v>0</v>
      </c>
      <c r="O118" s="32">
        <v>0</v>
      </c>
      <c r="P118" s="32">
        <v>25</v>
      </c>
      <c r="Q118" s="32">
        <v>0</v>
      </c>
      <c r="R118" s="32">
        <v>0</v>
      </c>
      <c r="S118" s="32">
        <v>0</v>
      </c>
      <c r="T118" s="32">
        <v>0</v>
      </c>
      <c r="U118" s="32">
        <v>0</v>
      </c>
      <c r="V118" s="33" t="s">
        <v>469</v>
      </c>
      <c r="W118" s="32">
        <v>0</v>
      </c>
      <c r="X118" s="32">
        <v>0</v>
      </c>
      <c r="Y118" s="32">
        <v>0</v>
      </c>
      <c r="Z118" s="32">
        <v>0</v>
      </c>
      <c r="AA118" s="32">
        <v>0</v>
      </c>
      <c r="AB118" s="32">
        <v>35</v>
      </c>
      <c r="AC118" s="32">
        <v>0</v>
      </c>
      <c r="AD118" s="32">
        <v>0</v>
      </c>
      <c r="AE118" s="32">
        <v>0</v>
      </c>
      <c r="AF118" s="32">
        <v>0</v>
      </c>
      <c r="AG118" s="32">
        <v>0</v>
      </c>
      <c r="AH118" s="32">
        <v>60</v>
      </c>
    </row>
    <row r="119" spans="1:34" x14ac:dyDescent="0.2">
      <c r="A119" t="s">
        <v>427</v>
      </c>
      <c r="B119" s="31" t="s">
        <v>428</v>
      </c>
      <c r="C119" s="32">
        <v>5</v>
      </c>
      <c r="D119" s="32">
        <v>0</v>
      </c>
      <c r="E119" s="32">
        <v>0</v>
      </c>
      <c r="F119" s="32">
        <v>0</v>
      </c>
      <c r="G119" s="32">
        <v>0</v>
      </c>
      <c r="H119" s="32">
        <v>0</v>
      </c>
      <c r="I119" s="32">
        <v>0</v>
      </c>
      <c r="J119" s="32">
        <v>5</v>
      </c>
      <c r="K119" s="32">
        <v>0</v>
      </c>
      <c r="L119" s="32">
        <v>0</v>
      </c>
      <c r="M119" s="32">
        <v>0</v>
      </c>
      <c r="N119" s="32">
        <v>0</v>
      </c>
      <c r="O119" s="32">
        <v>0</v>
      </c>
      <c r="P119" s="32">
        <v>0</v>
      </c>
      <c r="Q119" s="32">
        <v>0</v>
      </c>
      <c r="R119" s="32">
        <v>0</v>
      </c>
      <c r="S119" s="32">
        <v>0</v>
      </c>
      <c r="T119" s="32">
        <v>0</v>
      </c>
      <c r="U119" s="32">
        <v>0</v>
      </c>
      <c r="V119" s="33" t="s">
        <v>469</v>
      </c>
      <c r="W119" s="32">
        <v>0</v>
      </c>
      <c r="X119" s="32">
        <v>0</v>
      </c>
      <c r="Y119" s="32">
        <v>15</v>
      </c>
      <c r="Z119" s="32">
        <v>0</v>
      </c>
      <c r="AA119" s="32">
        <v>0</v>
      </c>
      <c r="AB119" s="32">
        <v>35</v>
      </c>
      <c r="AC119" s="32">
        <v>0</v>
      </c>
      <c r="AD119" s="32">
        <v>0</v>
      </c>
      <c r="AE119" s="32">
        <v>0</v>
      </c>
      <c r="AF119" s="32">
        <v>0</v>
      </c>
      <c r="AG119" s="32">
        <v>0</v>
      </c>
      <c r="AH119" s="32">
        <v>60</v>
      </c>
    </row>
    <row r="120" spans="1:34" x14ac:dyDescent="0.2">
      <c r="A120" t="s">
        <v>429</v>
      </c>
      <c r="B120" s="31" t="s">
        <v>19</v>
      </c>
      <c r="C120" s="32">
        <v>5</v>
      </c>
      <c r="D120" s="32">
        <v>0</v>
      </c>
      <c r="E120" s="32">
        <v>0</v>
      </c>
      <c r="F120" s="32">
        <v>0</v>
      </c>
      <c r="G120" s="32">
        <v>0</v>
      </c>
      <c r="H120" s="32">
        <v>0</v>
      </c>
      <c r="I120" s="32">
        <v>0</v>
      </c>
      <c r="J120" s="32">
        <v>45</v>
      </c>
      <c r="K120" s="32">
        <v>0</v>
      </c>
      <c r="L120" s="32">
        <v>0</v>
      </c>
      <c r="M120" s="32">
        <v>0</v>
      </c>
      <c r="N120" s="32">
        <v>0</v>
      </c>
      <c r="O120" s="32">
        <v>0</v>
      </c>
      <c r="P120" s="32">
        <v>0</v>
      </c>
      <c r="Q120" s="32">
        <v>0</v>
      </c>
      <c r="R120" s="32">
        <v>10</v>
      </c>
      <c r="S120" s="32">
        <v>0</v>
      </c>
      <c r="T120" s="32">
        <v>0</v>
      </c>
      <c r="U120" s="32">
        <v>0</v>
      </c>
      <c r="V120" s="33" t="s">
        <v>469</v>
      </c>
      <c r="W120" s="32">
        <v>0</v>
      </c>
      <c r="X120" s="32">
        <v>0</v>
      </c>
      <c r="Y120" s="32">
        <v>0</v>
      </c>
      <c r="Z120" s="32">
        <v>0</v>
      </c>
      <c r="AA120" s="32">
        <v>0</v>
      </c>
      <c r="AB120" s="32">
        <v>0</v>
      </c>
      <c r="AC120" s="32">
        <v>0</v>
      </c>
      <c r="AD120" s="32">
        <v>0</v>
      </c>
      <c r="AE120" s="32">
        <v>0</v>
      </c>
      <c r="AF120" s="32">
        <v>0</v>
      </c>
      <c r="AG120" s="32">
        <v>0</v>
      </c>
      <c r="AH120" s="32">
        <v>60</v>
      </c>
    </row>
    <row r="121" spans="1:34" x14ac:dyDescent="0.2">
      <c r="A121" t="s">
        <v>432</v>
      </c>
      <c r="B121" s="31" t="s">
        <v>433</v>
      </c>
      <c r="C121" s="32">
        <v>25</v>
      </c>
      <c r="D121" s="32">
        <v>0</v>
      </c>
      <c r="E121" s="32">
        <v>0</v>
      </c>
      <c r="F121" s="32">
        <v>0</v>
      </c>
      <c r="G121" s="32">
        <v>0</v>
      </c>
      <c r="H121" s="32">
        <v>0</v>
      </c>
      <c r="I121" s="32">
        <v>0</v>
      </c>
      <c r="J121" s="32">
        <v>0</v>
      </c>
      <c r="K121" s="32">
        <v>0</v>
      </c>
      <c r="L121" s="32">
        <v>0</v>
      </c>
      <c r="M121" s="32">
        <v>0</v>
      </c>
      <c r="N121" s="32">
        <v>0</v>
      </c>
      <c r="O121" s="32">
        <v>0</v>
      </c>
      <c r="P121" s="32">
        <v>5</v>
      </c>
      <c r="Q121" s="32">
        <v>0</v>
      </c>
      <c r="R121" s="32">
        <v>0</v>
      </c>
      <c r="S121" s="32">
        <v>0</v>
      </c>
      <c r="T121" s="32">
        <v>0</v>
      </c>
      <c r="U121" s="32">
        <v>0</v>
      </c>
      <c r="V121" s="32">
        <v>0</v>
      </c>
      <c r="W121" s="32">
        <v>0</v>
      </c>
      <c r="X121" s="32">
        <v>0</v>
      </c>
      <c r="Y121" s="32">
        <v>10</v>
      </c>
      <c r="Z121" s="32">
        <v>0</v>
      </c>
      <c r="AA121" s="32">
        <v>0</v>
      </c>
      <c r="AB121" s="32">
        <v>10</v>
      </c>
      <c r="AC121" s="32">
        <v>0</v>
      </c>
      <c r="AD121" s="32">
        <v>0</v>
      </c>
      <c r="AE121" s="32">
        <v>5</v>
      </c>
      <c r="AF121" s="32">
        <v>0</v>
      </c>
      <c r="AG121" s="32">
        <v>0</v>
      </c>
      <c r="AH121" s="32">
        <v>60</v>
      </c>
    </row>
    <row r="122" spans="1:34" x14ac:dyDescent="0.2">
      <c r="A122" t="s">
        <v>476</v>
      </c>
      <c r="B122" s="31" t="s">
        <v>477</v>
      </c>
      <c r="C122" s="33" t="s">
        <v>469</v>
      </c>
      <c r="D122" s="32">
        <v>0</v>
      </c>
      <c r="E122" s="32">
        <v>0</v>
      </c>
      <c r="F122" s="32">
        <v>0</v>
      </c>
      <c r="G122" s="32">
        <v>0</v>
      </c>
      <c r="H122" s="32">
        <v>0</v>
      </c>
      <c r="I122" s="32">
        <v>0</v>
      </c>
      <c r="J122" s="32">
        <v>30</v>
      </c>
      <c r="K122" s="32">
        <v>0</v>
      </c>
      <c r="L122" s="32">
        <v>0</v>
      </c>
      <c r="M122" s="32">
        <v>0</v>
      </c>
      <c r="N122" s="32">
        <v>0</v>
      </c>
      <c r="O122" s="32">
        <v>0</v>
      </c>
      <c r="P122" s="32">
        <v>0</v>
      </c>
      <c r="Q122" s="32">
        <v>0</v>
      </c>
      <c r="R122" s="32">
        <v>5</v>
      </c>
      <c r="S122" s="32">
        <v>0</v>
      </c>
      <c r="T122" s="32">
        <v>0</v>
      </c>
      <c r="U122" s="32">
        <v>0</v>
      </c>
      <c r="V122" s="33" t="s">
        <v>469</v>
      </c>
      <c r="W122" s="32">
        <v>0</v>
      </c>
      <c r="X122" s="32">
        <v>0</v>
      </c>
      <c r="Y122" s="32">
        <v>0</v>
      </c>
      <c r="Z122" s="32">
        <v>0</v>
      </c>
      <c r="AA122" s="32">
        <v>0</v>
      </c>
      <c r="AB122" s="32">
        <v>0</v>
      </c>
      <c r="AC122" s="32">
        <v>0</v>
      </c>
      <c r="AD122" s="32">
        <v>0</v>
      </c>
      <c r="AE122" s="32">
        <v>0</v>
      </c>
      <c r="AF122" s="32">
        <v>0</v>
      </c>
      <c r="AG122" s="32">
        <v>0</v>
      </c>
      <c r="AH122" s="32">
        <v>35</v>
      </c>
    </row>
    <row r="123" spans="1:34" x14ac:dyDescent="0.2">
      <c r="A123" t="s">
        <v>452</v>
      </c>
      <c r="B123" s="31" t="s">
        <v>453</v>
      </c>
      <c r="C123" s="32">
        <v>5</v>
      </c>
      <c r="D123" s="32">
        <v>0</v>
      </c>
      <c r="E123" s="32">
        <v>0</v>
      </c>
      <c r="F123" s="32">
        <v>0</v>
      </c>
      <c r="G123" s="32">
        <v>0</v>
      </c>
      <c r="H123" s="32">
        <v>0</v>
      </c>
      <c r="I123" s="32">
        <v>0</v>
      </c>
      <c r="J123" s="32">
        <v>0</v>
      </c>
      <c r="K123" s="32">
        <v>0</v>
      </c>
      <c r="L123" s="32">
        <v>0</v>
      </c>
      <c r="M123" s="32">
        <v>0</v>
      </c>
      <c r="N123" s="32">
        <v>0</v>
      </c>
      <c r="O123" s="32">
        <v>0</v>
      </c>
      <c r="P123" s="32">
        <v>15</v>
      </c>
      <c r="Q123" s="32">
        <v>0</v>
      </c>
      <c r="R123" s="32">
        <v>0</v>
      </c>
      <c r="S123" s="32">
        <v>0</v>
      </c>
      <c r="T123" s="32">
        <v>0</v>
      </c>
      <c r="U123" s="32">
        <v>0</v>
      </c>
      <c r="V123" s="33" t="s">
        <v>469</v>
      </c>
      <c r="W123" s="32">
        <v>0</v>
      </c>
      <c r="X123" s="32">
        <v>0</v>
      </c>
      <c r="Y123" s="32">
        <v>0</v>
      </c>
      <c r="Z123" s="32">
        <v>0</v>
      </c>
      <c r="AA123" s="32">
        <v>0</v>
      </c>
      <c r="AB123" s="32">
        <v>5</v>
      </c>
      <c r="AC123" s="32">
        <v>0</v>
      </c>
      <c r="AD123" s="32">
        <v>0</v>
      </c>
      <c r="AE123" s="32">
        <v>0</v>
      </c>
      <c r="AF123" s="32">
        <v>0</v>
      </c>
      <c r="AG123" s="32">
        <v>0</v>
      </c>
      <c r="AH123" s="32">
        <v>25</v>
      </c>
    </row>
    <row r="124" spans="1:34" x14ac:dyDescent="0.2">
      <c r="A124" t="s">
        <v>457</v>
      </c>
      <c r="B124" s="31" t="s">
        <v>212</v>
      </c>
      <c r="C124" s="32">
        <v>10</v>
      </c>
      <c r="D124" s="32">
        <v>0</v>
      </c>
      <c r="E124" s="32">
        <v>0</v>
      </c>
      <c r="F124" s="32">
        <v>0</v>
      </c>
      <c r="G124" s="32">
        <v>0</v>
      </c>
      <c r="H124" s="32">
        <v>0</v>
      </c>
      <c r="I124" s="32">
        <v>0</v>
      </c>
      <c r="J124" s="32">
        <v>0</v>
      </c>
      <c r="K124" s="32">
        <v>0</v>
      </c>
      <c r="L124" s="32">
        <v>0</v>
      </c>
      <c r="M124" s="32">
        <v>0</v>
      </c>
      <c r="N124" s="32">
        <v>0</v>
      </c>
      <c r="O124" s="32">
        <v>0</v>
      </c>
      <c r="P124" s="32">
        <v>0</v>
      </c>
      <c r="Q124" s="32">
        <v>0</v>
      </c>
      <c r="R124" s="32">
        <v>0</v>
      </c>
      <c r="S124" s="32">
        <v>0</v>
      </c>
      <c r="T124" s="32">
        <v>0</v>
      </c>
      <c r="U124" s="32">
        <v>0</v>
      </c>
      <c r="V124" s="32">
        <v>0</v>
      </c>
      <c r="W124" s="32">
        <v>0</v>
      </c>
      <c r="X124" s="32">
        <v>0</v>
      </c>
      <c r="Y124" s="32">
        <v>0</v>
      </c>
      <c r="Z124" s="32">
        <v>0</v>
      </c>
      <c r="AA124" s="32">
        <v>0</v>
      </c>
      <c r="AB124" s="32">
        <v>0</v>
      </c>
      <c r="AC124" s="32">
        <v>0</v>
      </c>
      <c r="AD124" s="32">
        <v>0</v>
      </c>
      <c r="AE124" s="32">
        <v>10</v>
      </c>
      <c r="AF124" s="32">
        <v>0</v>
      </c>
      <c r="AG124" s="32">
        <v>0</v>
      </c>
      <c r="AH124" s="32">
        <v>25</v>
      </c>
    </row>
    <row r="125" spans="1:34" x14ac:dyDescent="0.2">
      <c r="A125" t="s">
        <v>440</v>
      </c>
      <c r="B125" s="31" t="s">
        <v>217</v>
      </c>
      <c r="C125" s="33" t="s">
        <v>469</v>
      </c>
      <c r="D125" s="32">
        <v>0</v>
      </c>
      <c r="E125" s="32">
        <v>0</v>
      </c>
      <c r="F125" s="32">
        <v>0</v>
      </c>
      <c r="G125" s="32">
        <v>0</v>
      </c>
      <c r="H125" s="32">
        <v>0</v>
      </c>
      <c r="I125" s="32">
        <v>0</v>
      </c>
      <c r="J125" s="32">
        <v>0</v>
      </c>
      <c r="K125" s="32">
        <v>0</v>
      </c>
      <c r="L125" s="32">
        <v>0</v>
      </c>
      <c r="M125" s="32">
        <v>0</v>
      </c>
      <c r="N125" s="32">
        <v>0</v>
      </c>
      <c r="O125" s="32">
        <v>0</v>
      </c>
      <c r="P125" s="32">
        <v>0</v>
      </c>
      <c r="Q125" s="32">
        <v>0</v>
      </c>
      <c r="R125" s="32">
        <v>0</v>
      </c>
      <c r="S125" s="32">
        <v>0</v>
      </c>
      <c r="T125" s="32">
        <v>0</v>
      </c>
      <c r="U125" s="32">
        <v>0</v>
      </c>
      <c r="V125" s="33" t="s">
        <v>469</v>
      </c>
      <c r="W125" s="32">
        <v>0</v>
      </c>
      <c r="X125" s="32">
        <v>0</v>
      </c>
      <c r="Y125" s="32">
        <v>0</v>
      </c>
      <c r="Z125" s="32">
        <v>0</v>
      </c>
      <c r="AA125" s="32">
        <v>0</v>
      </c>
      <c r="AB125" s="32">
        <v>15</v>
      </c>
      <c r="AC125" s="32">
        <v>0</v>
      </c>
      <c r="AD125" s="32">
        <v>0</v>
      </c>
      <c r="AE125" s="32">
        <v>0</v>
      </c>
      <c r="AF125" s="32">
        <v>0</v>
      </c>
      <c r="AG125" s="32">
        <v>0</v>
      </c>
      <c r="AH125" s="32">
        <v>20</v>
      </c>
    </row>
    <row r="126" spans="1:34" x14ac:dyDescent="0.2">
      <c r="A126" t="s">
        <v>478</v>
      </c>
      <c r="B126" s="31" t="s">
        <v>479</v>
      </c>
      <c r="C126" s="33" t="s">
        <v>469</v>
      </c>
      <c r="D126" s="32">
        <v>0</v>
      </c>
      <c r="E126" s="32">
        <v>0</v>
      </c>
      <c r="F126" s="32">
        <v>0</v>
      </c>
      <c r="G126" s="32">
        <v>0</v>
      </c>
      <c r="H126" s="32">
        <v>0</v>
      </c>
      <c r="I126" s="32">
        <v>0</v>
      </c>
      <c r="J126" s="32">
        <v>15</v>
      </c>
      <c r="K126" s="32">
        <v>0</v>
      </c>
      <c r="L126" s="32">
        <v>0</v>
      </c>
      <c r="M126" s="32">
        <v>0</v>
      </c>
      <c r="N126" s="32">
        <v>0</v>
      </c>
      <c r="O126" s="32">
        <v>0</v>
      </c>
      <c r="P126" s="32">
        <v>0</v>
      </c>
      <c r="Q126" s="32">
        <v>0</v>
      </c>
      <c r="R126" s="32">
        <v>0</v>
      </c>
      <c r="S126" s="32">
        <v>0</v>
      </c>
      <c r="T126" s="32">
        <v>0</v>
      </c>
      <c r="U126" s="32">
        <v>0</v>
      </c>
      <c r="V126" s="33" t="s">
        <v>469</v>
      </c>
      <c r="W126" s="32">
        <v>0</v>
      </c>
      <c r="X126" s="32">
        <v>0</v>
      </c>
      <c r="Y126" s="32">
        <v>0</v>
      </c>
      <c r="Z126" s="32">
        <v>0</v>
      </c>
      <c r="AA126" s="32">
        <v>0</v>
      </c>
      <c r="AB126" s="32">
        <v>0</v>
      </c>
      <c r="AC126" s="32">
        <v>0</v>
      </c>
      <c r="AD126" s="32">
        <v>0</v>
      </c>
      <c r="AE126" s="32">
        <v>0</v>
      </c>
      <c r="AF126" s="32">
        <v>0</v>
      </c>
      <c r="AG126" s="32">
        <v>0</v>
      </c>
      <c r="AH126" s="32">
        <v>20</v>
      </c>
    </row>
    <row r="127" spans="1:34" x14ac:dyDescent="0.2">
      <c r="A127" t="s">
        <v>459</v>
      </c>
      <c r="B127" s="31" t="s">
        <v>460</v>
      </c>
      <c r="C127" s="33" t="s">
        <v>469</v>
      </c>
      <c r="D127" s="32">
        <v>0</v>
      </c>
      <c r="E127" s="32">
        <v>0</v>
      </c>
      <c r="F127" s="32">
        <v>0</v>
      </c>
      <c r="G127" s="32">
        <v>0</v>
      </c>
      <c r="H127" s="32">
        <v>0</v>
      </c>
      <c r="I127" s="32">
        <v>0</v>
      </c>
      <c r="J127" s="32">
        <v>10</v>
      </c>
      <c r="K127" s="32">
        <v>0</v>
      </c>
      <c r="L127" s="32">
        <v>0</v>
      </c>
      <c r="M127" s="32">
        <v>0</v>
      </c>
      <c r="N127" s="32">
        <v>0</v>
      </c>
      <c r="O127" s="32">
        <v>0</v>
      </c>
      <c r="P127" s="32">
        <v>0</v>
      </c>
      <c r="Q127" s="32">
        <v>0</v>
      </c>
      <c r="R127" s="32">
        <v>0</v>
      </c>
      <c r="S127" s="32">
        <v>0</v>
      </c>
      <c r="T127" s="32">
        <v>0</v>
      </c>
      <c r="U127" s="32">
        <v>0</v>
      </c>
      <c r="V127" s="33" t="s">
        <v>469</v>
      </c>
      <c r="W127" s="32">
        <v>0</v>
      </c>
      <c r="X127" s="32">
        <v>0</v>
      </c>
      <c r="Y127" s="32">
        <v>0</v>
      </c>
      <c r="Z127" s="32">
        <v>0</v>
      </c>
      <c r="AA127" s="32">
        <v>0</v>
      </c>
      <c r="AB127" s="32">
        <v>0</v>
      </c>
      <c r="AC127" s="32">
        <v>0</v>
      </c>
      <c r="AD127" s="32">
        <v>0</v>
      </c>
      <c r="AE127" s="32">
        <v>0</v>
      </c>
      <c r="AF127" s="32">
        <v>0</v>
      </c>
      <c r="AG127" s="32">
        <v>0</v>
      </c>
      <c r="AH127" s="32">
        <v>20</v>
      </c>
    </row>
    <row r="128" spans="1:34" x14ac:dyDescent="0.2">
      <c r="A128" t="s">
        <v>480</v>
      </c>
      <c r="B128" s="31" t="s">
        <v>25</v>
      </c>
      <c r="C128" s="32">
        <v>5</v>
      </c>
      <c r="D128" s="32">
        <v>0</v>
      </c>
      <c r="E128" s="32">
        <v>0</v>
      </c>
      <c r="F128" s="32">
        <v>0</v>
      </c>
      <c r="G128" s="32">
        <v>0</v>
      </c>
      <c r="H128" s="32">
        <v>0</v>
      </c>
      <c r="I128" s="32">
        <v>0</v>
      </c>
      <c r="J128" s="32">
        <v>0</v>
      </c>
      <c r="K128" s="32">
        <v>0</v>
      </c>
      <c r="L128" s="32">
        <v>0</v>
      </c>
      <c r="M128" s="32">
        <v>5</v>
      </c>
      <c r="N128" s="32">
        <v>0</v>
      </c>
      <c r="O128" s="32">
        <v>0</v>
      </c>
      <c r="P128" s="32">
        <v>5</v>
      </c>
      <c r="Q128" s="32">
        <v>0</v>
      </c>
      <c r="R128" s="32">
        <v>0</v>
      </c>
      <c r="S128" s="32">
        <v>0</v>
      </c>
      <c r="T128" s="32">
        <v>0</v>
      </c>
      <c r="U128" s="32">
        <v>0</v>
      </c>
      <c r="V128" s="33" t="s">
        <v>469</v>
      </c>
      <c r="W128" s="32">
        <v>0</v>
      </c>
      <c r="X128" s="32">
        <v>0</v>
      </c>
      <c r="Y128" s="32">
        <v>0</v>
      </c>
      <c r="Z128" s="32">
        <v>0</v>
      </c>
      <c r="AA128" s="32">
        <v>0</v>
      </c>
      <c r="AB128" s="32">
        <v>0</v>
      </c>
      <c r="AC128" s="32">
        <v>0</v>
      </c>
      <c r="AD128" s="32">
        <v>0</v>
      </c>
      <c r="AE128" s="32">
        <v>0</v>
      </c>
      <c r="AF128" s="32">
        <v>0</v>
      </c>
      <c r="AG128" s="32">
        <v>0</v>
      </c>
      <c r="AH128" s="32">
        <v>20</v>
      </c>
    </row>
    <row r="129" spans="1:34" x14ac:dyDescent="0.2">
      <c r="A129" t="s">
        <v>481</v>
      </c>
      <c r="B129" s="31" t="s">
        <v>482</v>
      </c>
      <c r="C129" s="32">
        <v>5</v>
      </c>
      <c r="D129" s="32">
        <v>0</v>
      </c>
      <c r="E129" s="32">
        <v>0</v>
      </c>
      <c r="F129" s="32">
        <v>0</v>
      </c>
      <c r="G129" s="32">
        <v>0</v>
      </c>
      <c r="H129" s="32">
        <v>0</v>
      </c>
      <c r="I129" s="32">
        <v>0</v>
      </c>
      <c r="J129" s="32">
        <v>0</v>
      </c>
      <c r="K129" s="32">
        <v>0</v>
      </c>
      <c r="L129" s="32">
        <v>0</v>
      </c>
      <c r="M129" s="32">
        <v>0</v>
      </c>
      <c r="N129" s="32">
        <v>0</v>
      </c>
      <c r="O129" s="32">
        <v>0</v>
      </c>
      <c r="P129" s="32">
        <v>0</v>
      </c>
      <c r="Q129" s="32">
        <v>0</v>
      </c>
      <c r="R129" s="32">
        <v>0</v>
      </c>
      <c r="S129" s="32">
        <v>0</v>
      </c>
      <c r="T129" s="32">
        <v>0</v>
      </c>
      <c r="U129" s="32">
        <v>0</v>
      </c>
      <c r="V129" s="33" t="s">
        <v>469</v>
      </c>
      <c r="W129" s="32">
        <v>0</v>
      </c>
      <c r="X129" s="32">
        <v>0</v>
      </c>
      <c r="Y129" s="32">
        <v>0</v>
      </c>
      <c r="Z129" s="32">
        <v>0</v>
      </c>
      <c r="AA129" s="32">
        <v>0</v>
      </c>
      <c r="AB129" s="32">
        <v>10</v>
      </c>
      <c r="AC129" s="32">
        <v>0</v>
      </c>
      <c r="AD129" s="32">
        <v>0</v>
      </c>
      <c r="AE129" s="32">
        <v>0</v>
      </c>
      <c r="AF129" s="32">
        <v>0</v>
      </c>
      <c r="AG129" s="32">
        <v>0</v>
      </c>
      <c r="AH129" s="32">
        <v>20</v>
      </c>
    </row>
    <row r="130" spans="1:34" x14ac:dyDescent="0.2">
      <c r="A130" t="s">
        <v>454</v>
      </c>
      <c r="B130" s="31" t="s">
        <v>210</v>
      </c>
      <c r="C130" s="32">
        <v>0</v>
      </c>
      <c r="D130" s="32">
        <v>0</v>
      </c>
      <c r="E130" s="32">
        <v>0</v>
      </c>
      <c r="F130" s="32">
        <v>0</v>
      </c>
      <c r="G130" s="32">
        <v>0</v>
      </c>
      <c r="H130" s="32">
        <v>0</v>
      </c>
      <c r="I130" s="32">
        <v>0</v>
      </c>
      <c r="J130" s="32">
        <v>0</v>
      </c>
      <c r="K130" s="32">
        <v>0</v>
      </c>
      <c r="L130" s="32">
        <v>0</v>
      </c>
      <c r="M130" s="32">
        <v>5</v>
      </c>
      <c r="N130" s="32">
        <v>0</v>
      </c>
      <c r="O130" s="32">
        <v>0</v>
      </c>
      <c r="P130" s="32">
        <v>5</v>
      </c>
      <c r="Q130" s="32">
        <v>0</v>
      </c>
      <c r="R130" s="32">
        <v>0</v>
      </c>
      <c r="S130" s="32">
        <v>0</v>
      </c>
      <c r="T130" s="32">
        <v>0</v>
      </c>
      <c r="U130" s="32">
        <v>0</v>
      </c>
      <c r="V130" s="33" t="s">
        <v>469</v>
      </c>
      <c r="W130" s="32">
        <v>0</v>
      </c>
      <c r="X130" s="32">
        <v>0</v>
      </c>
      <c r="Y130" s="32">
        <v>0</v>
      </c>
      <c r="Z130" s="32">
        <v>0</v>
      </c>
      <c r="AA130" s="32">
        <v>0</v>
      </c>
      <c r="AB130" s="32">
        <v>0</v>
      </c>
      <c r="AC130" s="32">
        <v>0</v>
      </c>
      <c r="AD130" s="32">
        <v>0</v>
      </c>
      <c r="AE130" s="32">
        <v>0</v>
      </c>
      <c r="AF130" s="32">
        <v>0</v>
      </c>
      <c r="AG130" s="32">
        <v>0</v>
      </c>
      <c r="AH130" s="32">
        <v>15</v>
      </c>
    </row>
    <row r="131" spans="1:34" x14ac:dyDescent="0.2">
      <c r="A131" t="s">
        <v>483</v>
      </c>
      <c r="B131" s="31" t="s">
        <v>484</v>
      </c>
      <c r="C131" s="32">
        <v>5</v>
      </c>
      <c r="D131" s="32">
        <v>0</v>
      </c>
      <c r="E131" s="32">
        <v>0</v>
      </c>
      <c r="F131" s="32">
        <v>0</v>
      </c>
      <c r="G131" s="32">
        <v>0</v>
      </c>
      <c r="H131" s="32">
        <v>0</v>
      </c>
      <c r="I131" s="32">
        <v>0</v>
      </c>
      <c r="J131" s="32">
        <v>0</v>
      </c>
      <c r="K131" s="32">
        <v>0</v>
      </c>
      <c r="L131" s="32">
        <v>0</v>
      </c>
      <c r="M131" s="32">
        <v>0</v>
      </c>
      <c r="N131" s="32">
        <v>0</v>
      </c>
      <c r="O131" s="32">
        <v>0</v>
      </c>
      <c r="P131" s="32">
        <v>0</v>
      </c>
      <c r="Q131" s="32">
        <v>0</v>
      </c>
      <c r="R131" s="32">
        <v>0</v>
      </c>
      <c r="S131" s="32">
        <v>0</v>
      </c>
      <c r="T131" s="32">
        <v>0</v>
      </c>
      <c r="U131" s="32">
        <v>0</v>
      </c>
      <c r="V131" s="33" t="s">
        <v>469</v>
      </c>
      <c r="W131" s="32">
        <v>0</v>
      </c>
      <c r="X131" s="32">
        <v>0</v>
      </c>
      <c r="Y131" s="32">
        <v>0</v>
      </c>
      <c r="Z131" s="32">
        <v>0</v>
      </c>
      <c r="AA131" s="32">
        <v>0</v>
      </c>
      <c r="AB131" s="32">
        <v>5</v>
      </c>
      <c r="AC131" s="32">
        <v>0</v>
      </c>
      <c r="AD131" s="32">
        <v>0</v>
      </c>
      <c r="AE131" s="32">
        <v>0</v>
      </c>
      <c r="AF131" s="32">
        <v>0</v>
      </c>
      <c r="AG131" s="32">
        <v>0</v>
      </c>
      <c r="AH131" s="32">
        <v>15</v>
      </c>
    </row>
    <row r="132" spans="1:34" x14ac:dyDescent="0.2">
      <c r="A132" t="s">
        <v>448</v>
      </c>
      <c r="B132" s="31" t="s">
        <v>449</v>
      </c>
      <c r="C132" s="32">
        <v>0</v>
      </c>
      <c r="D132" s="32">
        <v>0</v>
      </c>
      <c r="E132" s="32">
        <v>0</v>
      </c>
      <c r="F132" s="32">
        <v>0</v>
      </c>
      <c r="G132" s="32">
        <v>0</v>
      </c>
      <c r="H132" s="32">
        <v>0</v>
      </c>
      <c r="I132" s="32">
        <v>0</v>
      </c>
      <c r="J132" s="32">
        <v>0</v>
      </c>
      <c r="K132" s="32">
        <v>0</v>
      </c>
      <c r="L132" s="32">
        <v>0</v>
      </c>
      <c r="M132" s="32">
        <v>0</v>
      </c>
      <c r="N132" s="32">
        <v>0</v>
      </c>
      <c r="O132" s="32">
        <v>0</v>
      </c>
      <c r="P132" s="32">
        <v>0</v>
      </c>
      <c r="Q132" s="32">
        <v>0</v>
      </c>
      <c r="R132" s="32">
        <v>0</v>
      </c>
      <c r="S132" s="32">
        <v>0</v>
      </c>
      <c r="T132" s="32">
        <v>0</v>
      </c>
      <c r="U132" s="32">
        <v>0</v>
      </c>
      <c r="V132" s="33" t="s">
        <v>469</v>
      </c>
      <c r="W132" s="32">
        <v>0</v>
      </c>
      <c r="X132" s="32">
        <v>0</v>
      </c>
      <c r="Y132" s="32">
        <v>0</v>
      </c>
      <c r="Z132" s="32">
        <v>0</v>
      </c>
      <c r="AA132" s="32">
        <v>0</v>
      </c>
      <c r="AB132" s="32">
        <v>5</v>
      </c>
      <c r="AC132" s="32">
        <v>0</v>
      </c>
      <c r="AD132" s="32">
        <v>0</v>
      </c>
      <c r="AE132" s="32">
        <v>5</v>
      </c>
      <c r="AF132" s="32">
        <v>0</v>
      </c>
      <c r="AG132" s="32">
        <v>0</v>
      </c>
      <c r="AH132" s="32">
        <v>10</v>
      </c>
    </row>
    <row r="133" spans="1:34" x14ac:dyDescent="0.2">
      <c r="A133" t="s">
        <v>445</v>
      </c>
      <c r="B133" s="31" t="s">
        <v>54</v>
      </c>
      <c r="C133" s="33" t="s">
        <v>469</v>
      </c>
      <c r="D133" s="32">
        <v>0</v>
      </c>
      <c r="E133" s="32">
        <v>0</v>
      </c>
      <c r="F133" s="32">
        <v>0</v>
      </c>
      <c r="G133" s="32">
        <v>0</v>
      </c>
      <c r="H133" s="32">
        <v>0</v>
      </c>
      <c r="I133" s="32">
        <v>0</v>
      </c>
      <c r="J133" s="32">
        <v>0</v>
      </c>
      <c r="K133" s="32">
        <v>0</v>
      </c>
      <c r="L133" s="32">
        <v>0</v>
      </c>
      <c r="M133" s="32">
        <v>5</v>
      </c>
      <c r="N133" s="32">
        <v>0</v>
      </c>
      <c r="O133" s="32">
        <v>0</v>
      </c>
      <c r="P133" s="32">
        <v>0</v>
      </c>
      <c r="Q133" s="32">
        <v>0</v>
      </c>
      <c r="R133" s="32">
        <v>0</v>
      </c>
      <c r="S133" s="32">
        <v>0</v>
      </c>
      <c r="T133" s="32">
        <v>0</v>
      </c>
      <c r="U133" s="32">
        <v>0</v>
      </c>
      <c r="V133" s="33" t="s">
        <v>469</v>
      </c>
      <c r="W133" s="32">
        <v>0</v>
      </c>
      <c r="X133" s="32">
        <v>0</v>
      </c>
      <c r="Y133" s="32">
        <v>0</v>
      </c>
      <c r="Z133" s="32">
        <v>0</v>
      </c>
      <c r="AA133" s="32">
        <v>0</v>
      </c>
      <c r="AB133" s="32">
        <v>5</v>
      </c>
      <c r="AC133" s="32">
        <v>0</v>
      </c>
      <c r="AD133" s="32">
        <v>0</v>
      </c>
      <c r="AE133" s="32">
        <v>0</v>
      </c>
      <c r="AF133" s="32">
        <v>0</v>
      </c>
      <c r="AG133" s="32">
        <v>0</v>
      </c>
      <c r="AH133" s="32">
        <v>10</v>
      </c>
    </row>
    <row r="134" spans="1:34" x14ac:dyDescent="0.2">
      <c r="A134" t="s">
        <v>485</v>
      </c>
      <c r="B134" s="31" t="s">
        <v>486</v>
      </c>
      <c r="C134" s="33" t="s">
        <v>469</v>
      </c>
      <c r="D134" s="32">
        <v>0</v>
      </c>
      <c r="E134" s="32">
        <v>0</v>
      </c>
      <c r="F134" s="32">
        <v>0</v>
      </c>
      <c r="G134" s="32">
        <v>0</v>
      </c>
      <c r="H134" s="32">
        <v>0</v>
      </c>
      <c r="I134" s="32">
        <v>0</v>
      </c>
      <c r="J134" s="32">
        <v>0</v>
      </c>
      <c r="K134" s="32">
        <v>0</v>
      </c>
      <c r="L134" s="32">
        <v>0</v>
      </c>
      <c r="M134" s="32">
        <v>0</v>
      </c>
      <c r="N134" s="32">
        <v>0</v>
      </c>
      <c r="O134" s="32">
        <v>0</v>
      </c>
      <c r="P134" s="32">
        <v>0</v>
      </c>
      <c r="Q134" s="32">
        <v>0</v>
      </c>
      <c r="R134" s="32">
        <v>0</v>
      </c>
      <c r="S134" s="32">
        <v>0</v>
      </c>
      <c r="T134" s="32">
        <v>0</v>
      </c>
      <c r="U134" s="32">
        <v>0</v>
      </c>
      <c r="V134" s="33" t="s">
        <v>469</v>
      </c>
      <c r="W134" s="32">
        <v>0</v>
      </c>
      <c r="X134" s="32">
        <v>0</v>
      </c>
      <c r="Y134" s="32">
        <v>0</v>
      </c>
      <c r="Z134" s="32">
        <v>0</v>
      </c>
      <c r="AA134" s="32">
        <v>0</v>
      </c>
      <c r="AB134" s="32">
        <v>10</v>
      </c>
      <c r="AC134" s="32">
        <v>0</v>
      </c>
      <c r="AD134" s="32">
        <v>0</v>
      </c>
      <c r="AE134" s="32">
        <v>0</v>
      </c>
      <c r="AF134" s="32">
        <v>0</v>
      </c>
      <c r="AG134" s="32">
        <v>0</v>
      </c>
      <c r="AH134" s="32">
        <v>10</v>
      </c>
    </row>
    <row r="135" spans="1:34" x14ac:dyDescent="0.2">
      <c r="A135" t="s">
        <v>487</v>
      </c>
      <c r="B135" s="31" t="s">
        <v>488</v>
      </c>
      <c r="C135" s="33" t="s">
        <v>469</v>
      </c>
      <c r="D135" s="32">
        <v>0</v>
      </c>
      <c r="E135" s="32">
        <v>0</v>
      </c>
      <c r="F135" s="32">
        <v>0</v>
      </c>
      <c r="G135" s="32">
        <v>0</v>
      </c>
      <c r="H135" s="32">
        <v>0</v>
      </c>
      <c r="I135" s="32">
        <v>0</v>
      </c>
      <c r="J135" s="32">
        <v>0</v>
      </c>
      <c r="K135" s="32">
        <v>0</v>
      </c>
      <c r="L135" s="32">
        <v>0</v>
      </c>
      <c r="M135" s="32">
        <v>0</v>
      </c>
      <c r="N135" s="32">
        <v>0</v>
      </c>
      <c r="O135" s="32">
        <v>0</v>
      </c>
      <c r="P135" s="32">
        <v>0</v>
      </c>
      <c r="Q135" s="32">
        <v>0</v>
      </c>
      <c r="R135" s="32">
        <v>0</v>
      </c>
      <c r="S135" s="32">
        <v>0</v>
      </c>
      <c r="T135" s="32">
        <v>0</v>
      </c>
      <c r="U135" s="32">
        <v>0</v>
      </c>
      <c r="V135" s="33" t="s">
        <v>469</v>
      </c>
      <c r="W135" s="32">
        <v>0</v>
      </c>
      <c r="X135" s="32">
        <v>0</v>
      </c>
      <c r="Y135" s="32">
        <v>0</v>
      </c>
      <c r="Z135" s="32">
        <v>0</v>
      </c>
      <c r="AA135" s="32">
        <v>0</v>
      </c>
      <c r="AB135" s="32">
        <v>10</v>
      </c>
      <c r="AC135" s="32">
        <v>0</v>
      </c>
      <c r="AD135" s="32">
        <v>0</v>
      </c>
      <c r="AE135" s="32">
        <v>0</v>
      </c>
      <c r="AF135" s="32">
        <v>0</v>
      </c>
      <c r="AG135" s="32">
        <v>0</v>
      </c>
      <c r="AH135" s="32">
        <v>10</v>
      </c>
    </row>
    <row r="136" spans="1:34" x14ac:dyDescent="0.2">
      <c r="A136" t="s">
        <v>455</v>
      </c>
      <c r="B136" s="31" t="s">
        <v>456</v>
      </c>
      <c r="C136" s="32">
        <v>0</v>
      </c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  <c r="P136" s="32">
        <v>0</v>
      </c>
      <c r="Q136" s="32">
        <v>0</v>
      </c>
      <c r="R136" s="32">
        <v>0</v>
      </c>
      <c r="S136" s="32">
        <v>0</v>
      </c>
      <c r="T136" s="32">
        <v>0</v>
      </c>
      <c r="U136" s="32">
        <v>0</v>
      </c>
      <c r="V136" s="33" t="s">
        <v>469</v>
      </c>
      <c r="W136" s="32">
        <v>0</v>
      </c>
      <c r="X136" s="32">
        <v>0</v>
      </c>
      <c r="Y136" s="32">
        <v>0</v>
      </c>
      <c r="Z136" s="32">
        <v>0</v>
      </c>
      <c r="AA136" s="32">
        <v>0</v>
      </c>
      <c r="AB136" s="32">
        <v>5</v>
      </c>
      <c r="AC136" s="32">
        <v>0</v>
      </c>
      <c r="AD136" s="32">
        <v>0</v>
      </c>
      <c r="AE136" s="32">
        <v>0</v>
      </c>
      <c r="AF136" s="32">
        <v>0</v>
      </c>
      <c r="AG136" s="32">
        <v>0</v>
      </c>
      <c r="AH136" s="32">
        <v>10</v>
      </c>
    </row>
    <row r="137" spans="1:34" x14ac:dyDescent="0.2">
      <c r="A137" t="s">
        <v>458</v>
      </c>
      <c r="B137" s="31" t="s">
        <v>101</v>
      </c>
      <c r="C137" s="33" t="s">
        <v>469</v>
      </c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  <c r="P137" s="32">
        <v>0</v>
      </c>
      <c r="Q137" s="32">
        <v>0</v>
      </c>
      <c r="R137" s="32">
        <v>0</v>
      </c>
      <c r="S137" s="32">
        <v>0</v>
      </c>
      <c r="T137" s="32">
        <v>0</v>
      </c>
      <c r="U137" s="32">
        <v>0</v>
      </c>
      <c r="V137" s="33" t="s">
        <v>469</v>
      </c>
      <c r="W137" s="32">
        <v>0</v>
      </c>
      <c r="X137" s="32">
        <v>0</v>
      </c>
      <c r="Y137" s="32">
        <v>0</v>
      </c>
      <c r="Z137" s="32">
        <v>0</v>
      </c>
      <c r="AA137" s="32">
        <v>0</v>
      </c>
      <c r="AB137" s="32">
        <v>5</v>
      </c>
      <c r="AC137" s="32">
        <v>0</v>
      </c>
      <c r="AD137" s="32">
        <v>0</v>
      </c>
      <c r="AE137" s="32">
        <v>0</v>
      </c>
      <c r="AF137" s="32">
        <v>0</v>
      </c>
      <c r="AG137" s="32">
        <v>0</v>
      </c>
      <c r="AH137" s="32">
        <v>10</v>
      </c>
    </row>
    <row r="138" spans="1:34" x14ac:dyDescent="0.2">
      <c r="A138" t="s">
        <v>489</v>
      </c>
      <c r="B138" s="31" t="s">
        <v>490</v>
      </c>
      <c r="C138" s="33" t="s">
        <v>469</v>
      </c>
      <c r="D138" s="32">
        <v>0</v>
      </c>
      <c r="E138" s="32">
        <v>0</v>
      </c>
      <c r="F138" s="32">
        <v>0</v>
      </c>
      <c r="G138" s="32">
        <v>0</v>
      </c>
      <c r="H138" s="32">
        <v>0</v>
      </c>
      <c r="I138" s="32">
        <v>0</v>
      </c>
      <c r="J138" s="32">
        <v>0</v>
      </c>
      <c r="K138" s="32">
        <v>0</v>
      </c>
      <c r="L138" s="32">
        <v>0</v>
      </c>
      <c r="M138" s="32">
        <v>0</v>
      </c>
      <c r="N138" s="32">
        <v>0</v>
      </c>
      <c r="O138" s="32">
        <v>0</v>
      </c>
      <c r="P138" s="32">
        <v>0</v>
      </c>
      <c r="Q138" s="32">
        <v>0</v>
      </c>
      <c r="R138" s="32">
        <v>0</v>
      </c>
      <c r="S138" s="32">
        <v>0</v>
      </c>
      <c r="T138" s="32">
        <v>0</v>
      </c>
      <c r="U138" s="32">
        <v>0</v>
      </c>
      <c r="V138" s="33" t="s">
        <v>469</v>
      </c>
      <c r="W138" s="32">
        <v>0</v>
      </c>
      <c r="X138" s="32">
        <v>0</v>
      </c>
      <c r="Y138" s="32">
        <v>0</v>
      </c>
      <c r="Z138" s="32">
        <v>0</v>
      </c>
      <c r="AA138" s="32">
        <v>0</v>
      </c>
      <c r="AB138" s="32">
        <v>10</v>
      </c>
      <c r="AC138" s="32">
        <v>0</v>
      </c>
      <c r="AD138" s="32">
        <v>0</v>
      </c>
      <c r="AE138" s="32">
        <v>0</v>
      </c>
      <c r="AF138" s="32">
        <v>0</v>
      </c>
      <c r="AG138" s="32">
        <v>0</v>
      </c>
      <c r="AH138" s="32">
        <v>10</v>
      </c>
    </row>
    <row r="139" spans="1:34" x14ac:dyDescent="0.2">
      <c r="A139" t="s">
        <v>491</v>
      </c>
      <c r="B139" s="31" t="s">
        <v>492</v>
      </c>
      <c r="C139" s="32">
        <v>0</v>
      </c>
      <c r="D139" s="32">
        <v>0</v>
      </c>
      <c r="E139" s="32">
        <v>0</v>
      </c>
      <c r="F139" s="32">
        <v>0</v>
      </c>
      <c r="G139" s="32">
        <v>0</v>
      </c>
      <c r="H139" s="32">
        <v>0</v>
      </c>
      <c r="I139" s="32">
        <v>0</v>
      </c>
      <c r="J139" s="32">
        <v>0</v>
      </c>
      <c r="K139" s="32">
        <v>0</v>
      </c>
      <c r="L139" s="32">
        <v>0</v>
      </c>
      <c r="M139" s="32">
        <v>0</v>
      </c>
      <c r="N139" s="32">
        <v>0</v>
      </c>
      <c r="O139" s="32">
        <v>0</v>
      </c>
      <c r="P139" s="32">
        <v>0</v>
      </c>
      <c r="Q139" s="32">
        <v>0</v>
      </c>
      <c r="R139" s="32">
        <v>0</v>
      </c>
      <c r="S139" s="32">
        <v>0</v>
      </c>
      <c r="T139" s="32">
        <v>0</v>
      </c>
      <c r="U139" s="32">
        <v>0</v>
      </c>
      <c r="V139" s="33" t="s">
        <v>469</v>
      </c>
      <c r="W139" s="32">
        <v>0</v>
      </c>
      <c r="X139" s="32">
        <v>0</v>
      </c>
      <c r="Y139" s="32">
        <v>0</v>
      </c>
      <c r="Z139" s="32">
        <v>0</v>
      </c>
      <c r="AA139" s="32">
        <v>0</v>
      </c>
      <c r="AB139" s="32">
        <v>0</v>
      </c>
      <c r="AC139" s="32">
        <v>0</v>
      </c>
      <c r="AD139" s="32">
        <v>0</v>
      </c>
      <c r="AE139" s="32">
        <v>0</v>
      </c>
      <c r="AF139" s="32">
        <v>0</v>
      </c>
      <c r="AG139" s="32">
        <v>0</v>
      </c>
      <c r="AH139" s="32">
        <v>5</v>
      </c>
    </row>
    <row r="140" spans="1:34" x14ac:dyDescent="0.2">
      <c r="A140" t="s">
        <v>493</v>
      </c>
      <c r="B140" s="31" t="s">
        <v>494</v>
      </c>
      <c r="C140" s="33" t="s">
        <v>469</v>
      </c>
      <c r="D140" s="32">
        <v>0</v>
      </c>
      <c r="E140" s="32">
        <v>0</v>
      </c>
      <c r="F140" s="32">
        <v>0</v>
      </c>
      <c r="G140" s="32">
        <v>0</v>
      </c>
      <c r="H140" s="32">
        <v>0</v>
      </c>
      <c r="I140" s="32">
        <v>0</v>
      </c>
      <c r="J140" s="32">
        <v>0</v>
      </c>
      <c r="K140" s="32">
        <v>0</v>
      </c>
      <c r="L140" s="32">
        <v>0</v>
      </c>
      <c r="M140" s="32">
        <v>0</v>
      </c>
      <c r="N140" s="32">
        <v>0</v>
      </c>
      <c r="O140" s="32">
        <v>0</v>
      </c>
      <c r="P140" s="32">
        <v>5</v>
      </c>
      <c r="Q140" s="32">
        <v>0</v>
      </c>
      <c r="R140" s="32">
        <v>0</v>
      </c>
      <c r="S140" s="32">
        <v>0</v>
      </c>
      <c r="T140" s="32">
        <v>0</v>
      </c>
      <c r="U140" s="32">
        <v>0</v>
      </c>
      <c r="V140" s="33" t="s">
        <v>469</v>
      </c>
      <c r="W140" s="32">
        <v>0</v>
      </c>
      <c r="X140" s="32">
        <v>0</v>
      </c>
      <c r="Y140" s="32">
        <v>0</v>
      </c>
      <c r="Z140" s="32">
        <v>0</v>
      </c>
      <c r="AA140" s="32">
        <v>0</v>
      </c>
      <c r="AB140" s="32">
        <v>5</v>
      </c>
      <c r="AC140" s="32">
        <v>0</v>
      </c>
      <c r="AD140" s="32">
        <v>0</v>
      </c>
      <c r="AE140" s="32">
        <v>0</v>
      </c>
      <c r="AF140" s="32">
        <v>0</v>
      </c>
      <c r="AG140" s="32">
        <v>0</v>
      </c>
      <c r="AH140" s="32">
        <v>5</v>
      </c>
    </row>
    <row r="141" spans="1:34" x14ac:dyDescent="0.2">
      <c r="A141" t="s">
        <v>495</v>
      </c>
      <c r="B141" s="31" t="s">
        <v>496</v>
      </c>
      <c r="C141" s="33" t="s">
        <v>469</v>
      </c>
      <c r="D141" s="32">
        <v>0</v>
      </c>
      <c r="E141" s="32">
        <v>0</v>
      </c>
      <c r="F141" s="32">
        <v>0</v>
      </c>
      <c r="G141" s="32">
        <v>0</v>
      </c>
      <c r="H141" s="32">
        <v>0</v>
      </c>
      <c r="I141" s="32">
        <v>0</v>
      </c>
      <c r="J141" s="32">
        <v>0</v>
      </c>
      <c r="K141" s="32">
        <v>0</v>
      </c>
      <c r="L141" s="32">
        <v>0</v>
      </c>
      <c r="M141" s="32">
        <v>0</v>
      </c>
      <c r="N141" s="32">
        <v>0</v>
      </c>
      <c r="O141" s="32">
        <v>0</v>
      </c>
      <c r="P141" s="32">
        <v>0</v>
      </c>
      <c r="Q141" s="32">
        <v>0</v>
      </c>
      <c r="R141" s="32">
        <v>5</v>
      </c>
      <c r="S141" s="32">
        <v>0</v>
      </c>
      <c r="T141" s="32">
        <v>0</v>
      </c>
      <c r="U141" s="32">
        <v>0</v>
      </c>
      <c r="V141" s="33" t="s">
        <v>469</v>
      </c>
      <c r="W141" s="32">
        <v>0</v>
      </c>
      <c r="X141" s="32">
        <v>0</v>
      </c>
      <c r="Y141" s="32">
        <v>0</v>
      </c>
      <c r="Z141" s="32">
        <v>0</v>
      </c>
      <c r="AA141" s="32">
        <v>0</v>
      </c>
      <c r="AB141" s="32">
        <v>0</v>
      </c>
      <c r="AC141" s="32">
        <v>0</v>
      </c>
      <c r="AD141" s="32">
        <v>0</v>
      </c>
      <c r="AE141" s="32">
        <v>0</v>
      </c>
      <c r="AF141" s="32">
        <v>0</v>
      </c>
      <c r="AG141" s="32">
        <v>0</v>
      </c>
      <c r="AH141" s="32">
        <v>5</v>
      </c>
    </row>
    <row r="142" spans="1:34" x14ac:dyDescent="0.2">
      <c r="A142" t="s">
        <v>461</v>
      </c>
      <c r="B142" s="31" t="s">
        <v>219</v>
      </c>
      <c r="C142" s="33" t="s">
        <v>469</v>
      </c>
      <c r="D142" s="32">
        <v>0</v>
      </c>
      <c r="E142" s="32">
        <v>0</v>
      </c>
      <c r="F142" s="32">
        <v>0</v>
      </c>
      <c r="G142" s="32">
        <v>0</v>
      </c>
      <c r="H142" s="32">
        <v>0</v>
      </c>
      <c r="I142" s="32">
        <v>0</v>
      </c>
      <c r="J142" s="32">
        <v>0</v>
      </c>
      <c r="K142" s="32">
        <v>0</v>
      </c>
      <c r="L142" s="32">
        <v>0</v>
      </c>
      <c r="M142" s="32">
        <v>0</v>
      </c>
      <c r="N142" s="32">
        <v>0</v>
      </c>
      <c r="O142" s="32">
        <v>0</v>
      </c>
      <c r="P142" s="32">
        <v>0</v>
      </c>
      <c r="Q142" s="32">
        <v>0</v>
      </c>
      <c r="R142" s="32">
        <v>0</v>
      </c>
      <c r="S142" s="32">
        <v>0</v>
      </c>
      <c r="T142" s="32">
        <v>0</v>
      </c>
      <c r="U142" s="32">
        <v>0</v>
      </c>
      <c r="V142" s="33" t="s">
        <v>469</v>
      </c>
      <c r="W142" s="32">
        <v>0</v>
      </c>
      <c r="X142" s="32">
        <v>0</v>
      </c>
      <c r="Y142" s="32">
        <v>0</v>
      </c>
      <c r="Z142" s="32">
        <v>0</v>
      </c>
      <c r="AA142" s="32">
        <v>0</v>
      </c>
      <c r="AB142" s="32">
        <v>0</v>
      </c>
      <c r="AC142" s="32">
        <v>0</v>
      </c>
      <c r="AD142" s="32">
        <v>0</v>
      </c>
      <c r="AE142" s="32">
        <v>0</v>
      </c>
      <c r="AF142" s="32">
        <v>0</v>
      </c>
      <c r="AG142" s="32">
        <v>0</v>
      </c>
      <c r="AH142" s="32">
        <v>5</v>
      </c>
    </row>
    <row r="143" spans="1:34" x14ac:dyDescent="0.2">
      <c r="A143" t="s">
        <v>497</v>
      </c>
      <c r="B143" s="31" t="s">
        <v>498</v>
      </c>
      <c r="C143" s="33" t="s">
        <v>469</v>
      </c>
      <c r="D143" s="32">
        <v>0</v>
      </c>
      <c r="E143" s="32">
        <v>0</v>
      </c>
      <c r="F143" s="32">
        <v>0</v>
      </c>
      <c r="G143" s="32">
        <v>0</v>
      </c>
      <c r="H143" s="32">
        <v>0</v>
      </c>
      <c r="I143" s="32">
        <v>0</v>
      </c>
      <c r="J143" s="32">
        <v>0</v>
      </c>
      <c r="K143" s="32">
        <v>0</v>
      </c>
      <c r="L143" s="32">
        <v>0</v>
      </c>
      <c r="M143" s="32">
        <v>0</v>
      </c>
      <c r="N143" s="32">
        <v>0</v>
      </c>
      <c r="O143" s="32">
        <v>0</v>
      </c>
      <c r="P143" s="32">
        <v>0</v>
      </c>
      <c r="Q143" s="32">
        <v>0</v>
      </c>
      <c r="R143" s="32">
        <v>0</v>
      </c>
      <c r="S143" s="32">
        <v>0</v>
      </c>
      <c r="T143" s="32">
        <v>0</v>
      </c>
      <c r="U143" s="32">
        <v>0</v>
      </c>
      <c r="V143" s="33" t="s">
        <v>469</v>
      </c>
      <c r="W143" s="32">
        <v>0</v>
      </c>
      <c r="X143" s="32">
        <v>0</v>
      </c>
      <c r="Y143" s="32">
        <v>0</v>
      </c>
      <c r="Z143" s="32">
        <v>0</v>
      </c>
      <c r="AA143" s="32">
        <v>0</v>
      </c>
      <c r="AB143" s="32">
        <v>0</v>
      </c>
      <c r="AC143" s="32">
        <v>0</v>
      </c>
      <c r="AD143" s="32">
        <v>0</v>
      </c>
      <c r="AE143" s="32">
        <v>0</v>
      </c>
      <c r="AF143" s="32">
        <v>0</v>
      </c>
      <c r="AG143" s="32">
        <v>0</v>
      </c>
      <c r="AH143" s="32">
        <v>5</v>
      </c>
    </row>
    <row r="144" spans="1:34" x14ac:dyDescent="0.2">
      <c r="A144" t="s">
        <v>499</v>
      </c>
      <c r="B144" s="31" t="s">
        <v>500</v>
      </c>
      <c r="C144" s="33" t="s">
        <v>469</v>
      </c>
      <c r="D144" s="32">
        <v>0</v>
      </c>
      <c r="E144" s="32">
        <v>0</v>
      </c>
      <c r="F144" s="32">
        <v>0</v>
      </c>
      <c r="G144" s="32">
        <v>0</v>
      </c>
      <c r="H144" s="32">
        <v>0</v>
      </c>
      <c r="I144" s="32">
        <v>0</v>
      </c>
      <c r="J144" s="32">
        <v>0</v>
      </c>
      <c r="K144" s="32">
        <v>0</v>
      </c>
      <c r="L144" s="32">
        <v>0</v>
      </c>
      <c r="M144" s="32">
        <v>0</v>
      </c>
      <c r="N144" s="32">
        <v>0</v>
      </c>
      <c r="O144" s="32">
        <v>0</v>
      </c>
      <c r="P144" s="32">
        <v>0</v>
      </c>
      <c r="Q144" s="32">
        <v>0</v>
      </c>
      <c r="R144" s="32">
        <v>0</v>
      </c>
      <c r="S144" s="32">
        <v>0</v>
      </c>
      <c r="T144" s="32">
        <v>0</v>
      </c>
      <c r="U144" s="32">
        <v>0</v>
      </c>
      <c r="V144" s="33" t="s">
        <v>469</v>
      </c>
      <c r="W144" s="32">
        <v>0</v>
      </c>
      <c r="X144" s="32">
        <v>0</v>
      </c>
      <c r="Y144" s="32">
        <v>0</v>
      </c>
      <c r="Z144" s="32">
        <v>0</v>
      </c>
      <c r="AA144" s="32">
        <v>0</v>
      </c>
      <c r="AB144" s="32">
        <v>5</v>
      </c>
      <c r="AC144" s="32">
        <v>0</v>
      </c>
      <c r="AD144" s="32">
        <v>0</v>
      </c>
      <c r="AE144" s="32">
        <v>0</v>
      </c>
      <c r="AF144" s="32">
        <v>0</v>
      </c>
      <c r="AG144" s="32">
        <v>0</v>
      </c>
      <c r="AH144" s="32">
        <v>5</v>
      </c>
    </row>
    <row r="145" spans="1:34" x14ac:dyDescent="0.2">
      <c r="A145" t="s">
        <v>501</v>
      </c>
      <c r="B145" s="31" t="s">
        <v>502</v>
      </c>
      <c r="C145" s="33" t="s">
        <v>469</v>
      </c>
      <c r="D145" s="32">
        <v>0</v>
      </c>
      <c r="E145" s="32">
        <v>0</v>
      </c>
      <c r="F145" s="32">
        <v>0</v>
      </c>
      <c r="G145" s="32">
        <v>0</v>
      </c>
      <c r="H145" s="32">
        <v>0</v>
      </c>
      <c r="I145" s="32">
        <v>0</v>
      </c>
      <c r="J145" s="32">
        <v>0</v>
      </c>
      <c r="K145" s="32">
        <v>0</v>
      </c>
      <c r="L145" s="32">
        <v>0</v>
      </c>
      <c r="M145" s="32">
        <v>0</v>
      </c>
      <c r="N145" s="32">
        <v>0</v>
      </c>
      <c r="O145" s="32">
        <v>0</v>
      </c>
      <c r="P145" s="32">
        <v>0</v>
      </c>
      <c r="Q145" s="32">
        <v>0</v>
      </c>
      <c r="R145" s="32">
        <v>0</v>
      </c>
      <c r="S145" s="32">
        <v>0</v>
      </c>
      <c r="T145" s="32">
        <v>0</v>
      </c>
      <c r="U145" s="32">
        <v>0</v>
      </c>
      <c r="V145" s="33" t="s">
        <v>469</v>
      </c>
      <c r="W145" s="32">
        <v>0</v>
      </c>
      <c r="X145" s="32">
        <v>0</v>
      </c>
      <c r="Y145" s="32">
        <v>0</v>
      </c>
      <c r="Z145" s="32">
        <v>0</v>
      </c>
      <c r="AA145" s="32">
        <v>0</v>
      </c>
      <c r="AB145" s="32">
        <v>5</v>
      </c>
      <c r="AC145" s="32">
        <v>0</v>
      </c>
      <c r="AD145" s="32">
        <v>0</v>
      </c>
      <c r="AE145" s="32">
        <v>0</v>
      </c>
      <c r="AF145" s="32">
        <v>0</v>
      </c>
      <c r="AG145" s="32">
        <v>0</v>
      </c>
      <c r="AH145" s="32">
        <v>5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="65" zoomScaleNormal="65" workbookViewId="0"/>
  </sheetViews>
  <sheetFormatPr baseColWidth="10" defaultColWidth="11.5703125" defaultRowHeight="12.75" x14ac:dyDescent="0.2"/>
  <sheetData>
    <row r="1" spans="1:5" x14ac:dyDescent="0.2">
      <c r="A1" s="34" t="s">
        <v>467</v>
      </c>
      <c r="B1" s="34" t="s">
        <v>503</v>
      </c>
      <c r="C1" s="35" t="s">
        <v>504</v>
      </c>
      <c r="D1" s="36" t="s">
        <v>505</v>
      </c>
      <c r="E1" s="36" t="s">
        <v>506</v>
      </c>
    </row>
    <row r="2" spans="1:5" x14ac:dyDescent="0.2">
      <c r="A2" s="34" t="s">
        <v>238</v>
      </c>
      <c r="B2" s="37">
        <v>41955</v>
      </c>
      <c r="C2" s="38">
        <v>28445</v>
      </c>
      <c r="D2" s="39">
        <f t="shared" ref="D2:D33" si="0">+B2/C2*9</f>
        <v>13.274564949903324</v>
      </c>
      <c r="E2" s="40">
        <f t="shared" ref="E2:E33" si="1">D2*365/12</f>
        <v>403.76801722622605</v>
      </c>
    </row>
    <row r="3" spans="1:5" x14ac:dyDescent="0.2">
      <c r="A3" s="34" t="s">
        <v>240</v>
      </c>
      <c r="B3" s="37">
        <v>18135</v>
      </c>
      <c r="C3" s="38">
        <v>13045</v>
      </c>
      <c r="D3" s="39">
        <f t="shared" si="0"/>
        <v>12.511690302798007</v>
      </c>
      <c r="E3" s="40">
        <f t="shared" si="1"/>
        <v>380.56391337677269</v>
      </c>
    </row>
    <row r="4" spans="1:5" x14ac:dyDescent="0.2">
      <c r="A4" s="34" t="s">
        <v>242</v>
      </c>
      <c r="B4" s="37">
        <v>1610</v>
      </c>
      <c r="C4" s="38">
        <v>800</v>
      </c>
      <c r="D4" s="39">
        <f t="shared" si="0"/>
        <v>18.112500000000001</v>
      </c>
      <c r="E4" s="40">
        <f t="shared" si="1"/>
        <v>550.921875</v>
      </c>
    </row>
    <row r="5" spans="1:5" x14ac:dyDescent="0.2">
      <c r="A5" s="34" t="s">
        <v>244</v>
      </c>
      <c r="B5" s="37">
        <v>16965</v>
      </c>
      <c r="C5" s="38">
        <v>12940</v>
      </c>
      <c r="D5" s="39">
        <f t="shared" si="0"/>
        <v>11.799459041731065</v>
      </c>
      <c r="E5" s="40">
        <f t="shared" si="1"/>
        <v>358.90021251931989</v>
      </c>
    </row>
    <row r="6" spans="1:5" x14ac:dyDescent="0.2">
      <c r="A6" s="34" t="s">
        <v>246</v>
      </c>
      <c r="B6" s="37">
        <v>8245</v>
      </c>
      <c r="C6" s="38">
        <v>890</v>
      </c>
      <c r="D6" s="39">
        <f t="shared" si="0"/>
        <v>83.376404494382015</v>
      </c>
      <c r="E6" s="40">
        <f t="shared" si="1"/>
        <v>2536.0323033707864</v>
      </c>
    </row>
    <row r="7" spans="1:5" x14ac:dyDescent="0.2">
      <c r="A7" s="34" t="s">
        <v>248</v>
      </c>
      <c r="B7" s="37">
        <v>830</v>
      </c>
      <c r="C7" s="38">
        <v>685</v>
      </c>
      <c r="D7" s="39">
        <f t="shared" si="0"/>
        <v>10.905109489051096</v>
      </c>
      <c r="E7" s="40">
        <f t="shared" si="1"/>
        <v>331.69708029197085</v>
      </c>
    </row>
    <row r="8" spans="1:5" x14ac:dyDescent="0.2">
      <c r="A8" s="34" t="s">
        <v>250</v>
      </c>
      <c r="B8" s="37">
        <v>396885</v>
      </c>
      <c r="C8" s="38">
        <v>137830</v>
      </c>
      <c r="D8" s="39">
        <f t="shared" si="0"/>
        <v>25.915729521874773</v>
      </c>
      <c r="E8" s="40">
        <f t="shared" si="1"/>
        <v>788.2701062903576</v>
      </c>
    </row>
    <row r="9" spans="1:5" x14ac:dyDescent="0.2">
      <c r="A9" s="34" t="s">
        <v>252</v>
      </c>
      <c r="B9" s="37">
        <v>3315</v>
      </c>
      <c r="C9" s="38">
        <v>1775</v>
      </c>
      <c r="D9" s="39">
        <f t="shared" si="0"/>
        <v>16.808450704225351</v>
      </c>
      <c r="E9" s="40">
        <f t="shared" si="1"/>
        <v>511.25704225352109</v>
      </c>
    </row>
    <row r="10" spans="1:5" x14ac:dyDescent="0.2">
      <c r="A10" s="34" t="s">
        <v>254</v>
      </c>
      <c r="B10" s="37">
        <v>65</v>
      </c>
      <c r="C10" s="38">
        <v>60</v>
      </c>
      <c r="D10" s="39">
        <f t="shared" si="0"/>
        <v>9.75</v>
      </c>
      <c r="E10" s="40">
        <f t="shared" si="1"/>
        <v>296.5625</v>
      </c>
    </row>
    <row r="11" spans="1:5" x14ac:dyDescent="0.2">
      <c r="A11" s="34" t="s">
        <v>256</v>
      </c>
      <c r="B11" s="37">
        <v>66625</v>
      </c>
      <c r="C11" s="38">
        <v>9055</v>
      </c>
      <c r="D11" s="39">
        <f t="shared" si="0"/>
        <v>66.220320265046936</v>
      </c>
      <c r="E11" s="40">
        <f t="shared" si="1"/>
        <v>2014.2014080618444</v>
      </c>
    </row>
    <row r="12" spans="1:5" x14ac:dyDescent="0.2">
      <c r="A12" s="34" t="s">
        <v>258</v>
      </c>
      <c r="B12" s="37">
        <v>6095</v>
      </c>
      <c r="C12" s="38">
        <v>3410</v>
      </c>
      <c r="D12" s="39">
        <f t="shared" si="0"/>
        <v>16.086510263929618</v>
      </c>
      <c r="E12" s="40">
        <f t="shared" si="1"/>
        <v>489.29802052785925</v>
      </c>
    </row>
    <row r="13" spans="1:5" x14ac:dyDescent="0.2">
      <c r="A13" s="34" t="s">
        <v>260</v>
      </c>
      <c r="B13" s="37">
        <v>48415</v>
      </c>
      <c r="C13" s="38">
        <v>85470</v>
      </c>
      <c r="D13" s="39">
        <f t="shared" si="0"/>
        <v>5.098104598104598</v>
      </c>
      <c r="E13" s="40">
        <f t="shared" si="1"/>
        <v>155.06734819234819</v>
      </c>
    </row>
    <row r="14" spans="1:5" x14ac:dyDescent="0.2">
      <c r="A14" s="34" t="s">
        <v>262</v>
      </c>
      <c r="B14" s="37">
        <v>67700</v>
      </c>
      <c r="C14" s="38">
        <v>14920</v>
      </c>
      <c r="D14" s="39">
        <f t="shared" si="0"/>
        <v>40.837801608579085</v>
      </c>
      <c r="E14" s="40">
        <f t="shared" si="1"/>
        <v>1242.1497989276138</v>
      </c>
    </row>
    <row r="15" spans="1:5" x14ac:dyDescent="0.2">
      <c r="A15" s="34" t="s">
        <v>264</v>
      </c>
      <c r="B15" s="37">
        <v>310</v>
      </c>
      <c r="C15" s="38">
        <v>200</v>
      </c>
      <c r="D15" s="39">
        <f t="shared" si="0"/>
        <v>13.950000000000001</v>
      </c>
      <c r="E15" s="40">
        <f t="shared" si="1"/>
        <v>424.3125</v>
      </c>
    </row>
    <row r="16" spans="1:5" x14ac:dyDescent="0.2">
      <c r="A16" s="34" t="s">
        <v>266</v>
      </c>
      <c r="B16" s="37">
        <v>105</v>
      </c>
      <c r="C16" s="38">
        <v>860</v>
      </c>
      <c r="D16" s="39">
        <f t="shared" si="0"/>
        <v>1.0988372093023255</v>
      </c>
      <c r="E16" s="40">
        <f t="shared" si="1"/>
        <v>33.422965116279066</v>
      </c>
    </row>
    <row r="17" spans="1:5" x14ac:dyDescent="0.2">
      <c r="A17" s="34" t="s">
        <v>268</v>
      </c>
      <c r="B17" s="37">
        <v>6695</v>
      </c>
      <c r="C17" s="38">
        <v>915</v>
      </c>
      <c r="D17" s="39">
        <f t="shared" si="0"/>
        <v>65.852459016393439</v>
      </c>
      <c r="E17" s="40">
        <f t="shared" si="1"/>
        <v>2003.0122950819671</v>
      </c>
    </row>
    <row r="18" spans="1:5" x14ac:dyDescent="0.2">
      <c r="A18" s="34" t="s">
        <v>466</v>
      </c>
      <c r="B18" s="37">
        <v>445</v>
      </c>
      <c r="C18" s="38">
        <v>270</v>
      </c>
      <c r="D18" s="39">
        <f t="shared" si="0"/>
        <v>14.833333333333334</v>
      </c>
      <c r="E18" s="40">
        <f t="shared" si="1"/>
        <v>451.1805555555556</v>
      </c>
    </row>
    <row r="19" spans="1:5" x14ac:dyDescent="0.2">
      <c r="A19" s="34" t="s">
        <v>272</v>
      </c>
      <c r="B19" s="37">
        <v>107500</v>
      </c>
      <c r="C19" s="38">
        <v>72015</v>
      </c>
      <c r="D19" s="39">
        <f t="shared" si="0"/>
        <v>13.43470110393668</v>
      </c>
      <c r="E19" s="40">
        <f t="shared" si="1"/>
        <v>408.6388252447407</v>
      </c>
    </row>
    <row r="20" spans="1:5" x14ac:dyDescent="0.2">
      <c r="A20" s="34" t="s">
        <v>274</v>
      </c>
      <c r="B20" s="37">
        <v>95</v>
      </c>
      <c r="C20" s="38">
        <v>15</v>
      </c>
      <c r="D20" s="39">
        <f t="shared" si="0"/>
        <v>57</v>
      </c>
      <c r="E20" s="40">
        <f t="shared" si="1"/>
        <v>1733.75</v>
      </c>
    </row>
    <row r="21" spans="1:5" x14ac:dyDescent="0.2">
      <c r="A21" s="34" t="s">
        <v>276</v>
      </c>
      <c r="B21" s="37">
        <v>350</v>
      </c>
      <c r="C21" s="38">
        <v>250</v>
      </c>
      <c r="D21" s="39">
        <f t="shared" si="0"/>
        <v>12.6</v>
      </c>
      <c r="E21" s="40">
        <f t="shared" si="1"/>
        <v>383.25</v>
      </c>
    </row>
    <row r="22" spans="1:5" x14ac:dyDescent="0.2">
      <c r="A22" s="34" t="s">
        <v>278</v>
      </c>
      <c r="B22" s="37">
        <v>1210</v>
      </c>
      <c r="C22" s="38">
        <v>1140</v>
      </c>
      <c r="D22" s="39">
        <f t="shared" si="0"/>
        <v>9.5526315789473681</v>
      </c>
      <c r="E22" s="40">
        <f t="shared" si="1"/>
        <v>290.55921052631578</v>
      </c>
    </row>
    <row r="23" spans="1:5" x14ac:dyDescent="0.2">
      <c r="A23" s="34" t="s">
        <v>280</v>
      </c>
      <c r="B23" s="37">
        <v>115</v>
      </c>
      <c r="C23" s="38">
        <v>90</v>
      </c>
      <c r="D23" s="39">
        <f t="shared" si="0"/>
        <v>11.5</v>
      </c>
      <c r="E23" s="40">
        <f t="shared" si="1"/>
        <v>349.79166666666669</v>
      </c>
    </row>
    <row r="24" spans="1:5" x14ac:dyDescent="0.2">
      <c r="A24" s="34" t="s">
        <v>282</v>
      </c>
      <c r="B24" s="37">
        <v>1815</v>
      </c>
      <c r="C24" s="38">
        <v>640</v>
      </c>
      <c r="D24" s="39">
        <f t="shared" si="0"/>
        <v>25.5234375</v>
      </c>
      <c r="E24" s="40">
        <f t="shared" si="1"/>
        <v>776.337890625</v>
      </c>
    </row>
    <row r="25" spans="1:5" x14ac:dyDescent="0.2">
      <c r="A25" s="34" t="s">
        <v>284</v>
      </c>
      <c r="B25" s="37">
        <v>12755</v>
      </c>
      <c r="C25" s="38">
        <v>7555</v>
      </c>
      <c r="D25" s="39">
        <f t="shared" si="0"/>
        <v>15.194573130377234</v>
      </c>
      <c r="E25" s="40">
        <f t="shared" si="1"/>
        <v>462.1682660489742</v>
      </c>
    </row>
    <row r="26" spans="1:5" x14ac:dyDescent="0.2">
      <c r="A26" s="34" t="s">
        <v>286</v>
      </c>
      <c r="B26" s="37">
        <v>2165</v>
      </c>
      <c r="C26" s="38">
        <v>1430</v>
      </c>
      <c r="D26" s="39">
        <f t="shared" si="0"/>
        <v>13.625874125874125</v>
      </c>
      <c r="E26" s="40">
        <f t="shared" si="1"/>
        <v>414.45367132867131</v>
      </c>
    </row>
    <row r="27" spans="1:5" x14ac:dyDescent="0.2">
      <c r="A27" s="34" t="s">
        <v>290</v>
      </c>
      <c r="B27" s="37">
        <v>100</v>
      </c>
      <c r="C27" s="38">
        <v>445</v>
      </c>
      <c r="D27" s="39">
        <f t="shared" si="0"/>
        <v>2.0224719101123596</v>
      </c>
      <c r="E27" s="40">
        <f t="shared" si="1"/>
        <v>61.516853932584269</v>
      </c>
    </row>
    <row r="28" spans="1:5" x14ac:dyDescent="0.2">
      <c r="A28" s="34" t="s">
        <v>292</v>
      </c>
      <c r="B28" s="37">
        <v>1650</v>
      </c>
      <c r="C28" s="38">
        <v>615</v>
      </c>
      <c r="D28" s="39">
        <f t="shared" si="0"/>
        <v>24.146341463414636</v>
      </c>
      <c r="E28" s="40">
        <f t="shared" si="1"/>
        <v>734.45121951219517</v>
      </c>
    </row>
    <row r="29" spans="1:5" x14ac:dyDescent="0.2">
      <c r="A29" s="34" t="s">
        <v>294</v>
      </c>
      <c r="B29" s="37">
        <v>42525</v>
      </c>
      <c r="C29" s="38">
        <v>23675</v>
      </c>
      <c r="D29" s="39">
        <f t="shared" si="0"/>
        <v>16.165786694825766</v>
      </c>
      <c r="E29" s="40">
        <f t="shared" si="1"/>
        <v>491.70934530095036</v>
      </c>
    </row>
    <row r="30" spans="1:5" x14ac:dyDescent="0.2">
      <c r="A30" s="34" t="s">
        <v>296</v>
      </c>
      <c r="B30" s="37">
        <v>475</v>
      </c>
      <c r="C30" s="38">
        <v>200</v>
      </c>
      <c r="D30" s="39">
        <f t="shared" si="0"/>
        <v>21.375</v>
      </c>
      <c r="E30" s="40">
        <f t="shared" si="1"/>
        <v>650.15625</v>
      </c>
    </row>
    <row r="31" spans="1:5" x14ac:dyDescent="0.2">
      <c r="A31" s="34" t="s">
        <v>298</v>
      </c>
      <c r="B31" s="37">
        <v>150</v>
      </c>
      <c r="C31" s="38">
        <v>50</v>
      </c>
      <c r="D31" s="39">
        <f t="shared" si="0"/>
        <v>27</v>
      </c>
      <c r="E31" s="40">
        <f t="shared" si="1"/>
        <v>821.25</v>
      </c>
    </row>
    <row r="32" spans="1:5" x14ac:dyDescent="0.2">
      <c r="A32" s="34" t="s">
        <v>300</v>
      </c>
      <c r="B32" s="37">
        <v>34935</v>
      </c>
      <c r="C32" s="38">
        <v>22345</v>
      </c>
      <c r="D32" s="39">
        <f t="shared" si="0"/>
        <v>14.070933094652048</v>
      </c>
      <c r="E32" s="40">
        <f t="shared" si="1"/>
        <v>427.99088162899983</v>
      </c>
    </row>
    <row r="33" spans="1:5" x14ac:dyDescent="0.2">
      <c r="A33" s="34" t="s">
        <v>160</v>
      </c>
      <c r="B33" s="37">
        <v>890225</v>
      </c>
      <c r="C33" s="38">
        <v>443530</v>
      </c>
      <c r="D33" s="39">
        <f t="shared" si="0"/>
        <v>18.06422338962415</v>
      </c>
      <c r="E33" s="40">
        <f t="shared" si="1"/>
        <v>549.45346143440122</v>
      </c>
    </row>
  </sheetData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274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décisions 3e trimestre France</vt:lpstr>
      <vt:lpstr>décisions France par nationalit</vt:lpstr>
      <vt:lpstr>Décisions Par Etat </vt:lpstr>
      <vt:lpstr>demande par nationalités europe</vt:lpstr>
      <vt:lpstr>demande par ETAT</vt:lpstr>
      <vt:lpstr>demandes en intance Europe</vt:lpstr>
      <vt:lpstr>demandes en instance par Etat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Gérard SADIK</dc:creator>
  <dc:description/>
  <cp:lastModifiedBy>Gérard Sadik Cimade</cp:lastModifiedBy>
  <cp:revision>5</cp:revision>
  <dcterms:created xsi:type="dcterms:W3CDTF">2018-12-10T11:23:29Z</dcterms:created>
  <dcterms:modified xsi:type="dcterms:W3CDTF">2018-12-10T13:09:50Z</dcterms:modified>
  <dc:language>fr-FR</dc:language>
</cp:coreProperties>
</file>