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énéficiaires ADA 311217" sheetId="1" state="visible" r:id="rId2"/>
    <sheet name="application des cas  de refus" sheetId="2" state="visible" r:id="rId3"/>
  </sheets>
  <definedNames>
    <definedName function="false" hidden="true" localSheetId="0" name="_xlnm._FilterDatabase" vbProcedure="false">'bénéficiaires ADA 311217'!$A$1:$AE$19</definedName>
    <definedName function="false" hidden="false" localSheetId="0" name="_xlnm._FilterDatabase" vbProcedure="false">'bénéficiaires ADA 311217'!$A$1:$AE$19</definedName>
    <definedName function="false" hidden="false" localSheetId="0" name="_xlnm._FilterDatabase_0" vbProcedure="false">'bénéficiaires ADA 311217'!$A$1:$AE$1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<sst xmlns="http://schemas.openxmlformats.org/spreadsheetml/2006/main" count="104" uniqueCount="73">
  <si>
    <t xml:space="preserve">NR</t>
  </si>
  <si>
    <t xml:space="preserve">région</t>
  </si>
  <si>
    <t xml:space="preserve">isolé hébergé</t>
  </si>
  <si>
    <t xml:space="preserve">isolé non hébergé </t>
  </si>
  <si>
    <t xml:space="preserve">2à 4 P hébergé</t>
  </si>
  <si>
    <t xml:space="preserve">2à 4P non hébergé</t>
  </si>
  <si>
    <t xml:space="preserve">plus de 5P hébergés</t>
  </si>
  <si>
    <t xml:space="preserve">plus de 5 non hébergés</t>
  </si>
  <si>
    <t xml:space="preserve">total hébergés </t>
  </si>
  <si>
    <t xml:space="preserve">total non hébergés</t>
  </si>
  <si>
    <t xml:space="preserve">total</t>
  </si>
  <si>
    <t xml:space="preserve">part hébergés</t>
  </si>
  <si>
    <t xml:space="preserve">part non hébergés</t>
  </si>
  <si>
    <t xml:space="preserve">R82</t>
  </si>
  <si>
    <t xml:space="preserve">AURA</t>
  </si>
  <si>
    <t xml:space="preserve">R26</t>
  </si>
  <si>
    <t xml:space="preserve">BFC</t>
  </si>
  <si>
    <t xml:space="preserve">R53</t>
  </si>
  <si>
    <t xml:space="preserve">Bretagne</t>
  </si>
  <si>
    <t xml:space="preserve">R24</t>
  </si>
  <si>
    <t xml:space="preserve">Centre</t>
  </si>
  <si>
    <t xml:space="preserve">R94</t>
  </si>
  <si>
    <t xml:space="preserve">corse</t>
  </si>
  <si>
    <t xml:space="preserve">R41</t>
  </si>
  <si>
    <t xml:space="preserve">GRAND EST</t>
  </si>
  <si>
    <t xml:space="preserve">R971</t>
  </si>
  <si>
    <t xml:space="preserve">GUADELOUPE</t>
  </si>
  <si>
    <t xml:space="preserve">R973</t>
  </si>
  <si>
    <t xml:space="preserve">GUYANE</t>
  </si>
  <si>
    <t xml:space="preserve">R31</t>
  </si>
  <si>
    <t xml:space="preserve">HDF</t>
  </si>
  <si>
    <t xml:space="preserve">R11</t>
  </si>
  <si>
    <t xml:space="preserve">IDF</t>
  </si>
  <si>
    <t xml:space="preserve">R974</t>
  </si>
  <si>
    <t xml:space="preserve">LA REUNION</t>
  </si>
  <si>
    <t xml:space="preserve">R972</t>
  </si>
  <si>
    <t xml:space="preserve">MARTINIQUE</t>
  </si>
  <si>
    <t xml:space="preserve">R72</t>
  </si>
  <si>
    <t xml:space="preserve">NLLE AQUITAINE</t>
  </si>
  <si>
    <t xml:space="preserve">R25</t>
  </si>
  <si>
    <t xml:space="preserve">NORMANDIE</t>
  </si>
  <si>
    <t xml:space="preserve">R73</t>
  </si>
  <si>
    <t xml:space="preserve">OCCITANIE</t>
  </si>
  <si>
    <t xml:space="preserve">R93</t>
  </si>
  <si>
    <t xml:space="preserve">PACA</t>
  </si>
  <si>
    <t xml:space="preserve">R52</t>
  </si>
  <si>
    <t xml:space="preserve">PDL</t>
  </si>
  <si>
    <t xml:space="preserve">TOTAL</t>
  </si>
  <si>
    <t xml:space="preserve">type</t>
  </si>
  <si>
    <t xml:space="preserve">motif </t>
  </si>
  <si>
    <t xml:space="preserve">part 2016</t>
  </si>
  <si>
    <t xml:space="preserve">part 2017</t>
  </si>
  <si>
    <t xml:space="preserve">part 2018</t>
  </si>
  <si>
    <t xml:space="preserve">2017/2016</t>
  </si>
  <si>
    <t xml:space="preserve">2018/2017</t>
  </si>
  <si>
    <t xml:space="preserve">refus</t>
  </si>
  <si>
    <t xml:space="preserve">3° 120 jours</t>
  </si>
  <si>
    <t xml:space="preserve">3° réexamen</t>
  </si>
  <si>
    <t xml:space="preserve">retrait</t>
  </si>
  <si>
    <t xml:space="preserve">retrait comportement violent</t>
  </si>
  <si>
    <t xml:space="preserve">dissimulation ressources</t>
  </si>
  <si>
    <t xml:space="preserve">informations mensongères</t>
  </si>
  <si>
    <t xml:space="preserve">manquement règlement</t>
  </si>
  <si>
    <t xml:space="preserve">suspension</t>
  </si>
  <si>
    <t xml:space="preserve">abandon lieu hébergement</t>
  </si>
  <si>
    <t xml:space="preserve">absence de plus de 5 jours</t>
  </si>
  <si>
    <t xml:space="preserve">non éligible temporairement</t>
  </si>
  <si>
    <t xml:space="preserve">non présentation aux autorités (fuite)</t>
  </si>
  <si>
    <t xml:space="preserve">non présentation rdv asile</t>
  </si>
  <si>
    <t xml:space="preserve">non présentation hébergement</t>
  </si>
  <si>
    <t xml:space="preserve">non production documents</t>
  </si>
  <si>
    <t xml:space="preserve">non réponse aux demandes informations</t>
  </si>
  <si>
    <t xml:space="preserve">refus hébergement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</si>
</sst>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 %"/>
    <numFmt numFmtId="166" formatCode="#,##0"/>
    <numFmt numFmtId="167" formatCode="@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9"/>
  <sheetViews>
    <sheetView showFormulas="false" showGridLines="true" showRowColHeaders="true" showZeros="true" rightToLeft="false" tabSelected="true" showOutlineSymbols="true" defaultGridColor="true" view="normal" topLeftCell="I6" colorId="64" zoomScale="110" zoomScaleNormal="110" zoomScalePageLayoutView="100" workbookViewId="0">
      <selection pane="topLeft" activeCell="V14" activeCellId="0" sqref="V14"/>
    </sheetView>
  </sheetViews>
  <sheetFormatPr defaultRowHeight="15" zeroHeight="false" outlineLevelRow="0" outlineLevelCol="0"/>
  <cols>
    <col collapsed="false" customWidth="true" hidden="false" outlineLevel="0" max="10" min="1" style="0" width="10.54"/>
    <col collapsed="false" customWidth="true" hidden="false" outlineLevel="0" max="11" min="11" style="0" width="14.15"/>
    <col collapsed="false" customWidth="false" hidden="true" outlineLevel="0" max="20" min="12" style="0" width="11.42"/>
    <col collapsed="false" customWidth="true" hidden="false" outlineLevel="0" max="21" min="21" style="0" width="10.54"/>
    <col collapsed="false" customWidth="true" hidden="false" outlineLevel="0" max="22" min="22" style="0" width="13.7"/>
    <col collapsed="false" customWidth="false" hidden="false" outlineLevel="0" max="23" min="23" style="0" width="11.42"/>
    <col collapsed="false" customWidth="true" hidden="false" outlineLevel="0" max="1025" min="24" style="0" width="10.5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11</v>
      </c>
      <c r="V1" s="1" t="s">
        <v>12</v>
      </c>
      <c r="W1" s="1" t="s">
        <v>2</v>
      </c>
      <c r="X1" s="1" t="s">
        <v>3</v>
      </c>
      <c r="Y1" s="1" t="s">
        <v>4</v>
      </c>
      <c r="Z1" s="1" t="s">
        <v>5</v>
      </c>
      <c r="AA1" s="1" t="s">
        <v>6</v>
      </c>
      <c r="AB1" s="1" t="s">
        <v>7</v>
      </c>
      <c r="AC1" s="1" t="s">
        <v>8</v>
      </c>
      <c r="AD1" s="1" t="s">
        <v>9</v>
      </c>
      <c r="AE1" s="1" t="s">
        <v>10</v>
      </c>
    </row>
    <row r="2" customFormat="false" ht="15" hidden="false" customHeight="false" outlineLevel="0" collapsed="false">
      <c r="A2" s="0" t="s">
        <v>13</v>
      </c>
      <c r="B2" s="0" t="s">
        <v>14</v>
      </c>
      <c r="C2" s="0" t="n">
        <v>2337</v>
      </c>
      <c r="D2" s="0" t="n">
        <v>3815</v>
      </c>
      <c r="E2" s="0" t="n">
        <v>1234</v>
      </c>
      <c r="F2" s="0" t="n">
        <v>697</v>
      </c>
      <c r="G2" s="0" t="n">
        <v>260</v>
      </c>
      <c r="H2" s="0" t="n">
        <v>117</v>
      </c>
      <c r="I2" s="0" t="n">
        <f aca="false">C2+E2+G2</f>
        <v>3831</v>
      </c>
      <c r="J2" s="0" t="n">
        <f aca="false">D2+F2+H2</f>
        <v>4629</v>
      </c>
      <c r="K2" s="0" t="n">
        <f aca="false">I2+J2</f>
        <v>8460</v>
      </c>
      <c r="L2" s="0" t="n">
        <v>2108</v>
      </c>
      <c r="M2" s="0" t="n">
        <v>2950</v>
      </c>
      <c r="N2" s="0" t="n">
        <v>1173</v>
      </c>
      <c r="O2" s="0" t="n">
        <v>459</v>
      </c>
      <c r="P2" s="0" t="n">
        <v>237</v>
      </c>
      <c r="Q2" s="0" t="n">
        <v>83</v>
      </c>
      <c r="R2" s="0" t="n">
        <f aca="false">L2+N2+P2</f>
        <v>3518</v>
      </c>
      <c r="S2" s="0" t="n">
        <f aca="false">M2+O2+Q2</f>
        <v>3492</v>
      </c>
      <c r="T2" s="0" t="n">
        <f aca="false">R2+S2</f>
        <v>7010</v>
      </c>
      <c r="U2" s="2" t="n">
        <f aca="false">I2/K2</f>
        <v>0.452836879432624</v>
      </c>
      <c r="V2" s="2" t="n">
        <f aca="false">J2/K2</f>
        <v>0.547163120567376</v>
      </c>
      <c r="W2" s="2" t="n">
        <f aca="false">C2/L2-1</f>
        <v>0.108633776091082</v>
      </c>
      <c r="X2" s="2" t="n">
        <f aca="false">D2/M2-1</f>
        <v>0.293220338983051</v>
      </c>
      <c r="Y2" s="2" t="n">
        <f aca="false">E2/N2-1</f>
        <v>0.052003410059676</v>
      </c>
      <c r="Z2" s="2" t="n">
        <f aca="false">F2/O2-1</f>
        <v>0.518518518518519</v>
      </c>
      <c r="AA2" s="2" t="n">
        <f aca="false">G2/P2-1</f>
        <v>0.0970464135021096</v>
      </c>
      <c r="AB2" s="2" t="n">
        <f aca="false">H2/Q2-1</f>
        <v>0.409638554216867</v>
      </c>
      <c r="AC2" s="2" t="n">
        <f aca="false">I2/R2-1</f>
        <v>0.0889710062535531</v>
      </c>
      <c r="AD2" s="2" t="n">
        <f aca="false">J2/S2-1</f>
        <v>0.325601374570447</v>
      </c>
      <c r="AE2" s="2" t="n">
        <f aca="false">K2/T2-1</f>
        <v>0.206847360912981</v>
      </c>
    </row>
    <row r="3" customFormat="false" ht="15" hidden="false" customHeight="false" outlineLevel="0" collapsed="false">
      <c r="A3" s="0" t="s">
        <v>15</v>
      </c>
      <c r="B3" s="0" t="s">
        <v>16</v>
      </c>
      <c r="C3" s="0" t="n">
        <v>1399</v>
      </c>
      <c r="D3" s="0" t="n">
        <v>534</v>
      </c>
      <c r="E3" s="0" t="n">
        <v>375</v>
      </c>
      <c r="F3" s="0" t="n">
        <v>141</v>
      </c>
      <c r="G3" s="0" t="n">
        <v>120</v>
      </c>
      <c r="H3" s="0" t="n">
        <v>40</v>
      </c>
      <c r="I3" s="0" t="n">
        <f aca="false">C3+E3+G3</f>
        <v>1894</v>
      </c>
      <c r="J3" s="0" t="n">
        <f aca="false">D3+F3+H3</f>
        <v>715</v>
      </c>
      <c r="K3" s="0" t="n">
        <f aca="false">I3+J3</f>
        <v>2609</v>
      </c>
      <c r="L3" s="0" t="n">
        <v>1118</v>
      </c>
      <c r="M3" s="0" t="n">
        <v>553</v>
      </c>
      <c r="N3" s="0" t="n">
        <v>339</v>
      </c>
      <c r="O3" s="0" t="n">
        <v>128</v>
      </c>
      <c r="P3" s="0" t="n">
        <v>86</v>
      </c>
      <c r="Q3" s="0" t="n">
        <v>29</v>
      </c>
      <c r="R3" s="0" t="n">
        <f aca="false">L3+N3+P3</f>
        <v>1543</v>
      </c>
      <c r="S3" s="0" t="n">
        <f aca="false">M3+O3+Q3</f>
        <v>710</v>
      </c>
      <c r="T3" s="0" t="n">
        <f aca="false">R3+S3</f>
        <v>2253</v>
      </c>
      <c r="U3" s="2" t="n">
        <f aca="false">I3/K3</f>
        <v>0.725948639325412</v>
      </c>
      <c r="V3" s="2" t="n">
        <f aca="false">J3/K3</f>
        <v>0.274051360674588</v>
      </c>
      <c r="W3" s="2" t="n">
        <f aca="false">C3/L3-1</f>
        <v>0.25134168157424</v>
      </c>
      <c r="X3" s="2" t="n">
        <f aca="false">D3/M3-1</f>
        <v>-0.0343580470162749</v>
      </c>
      <c r="Y3" s="2" t="n">
        <f aca="false">E3/N3-1</f>
        <v>0.106194690265487</v>
      </c>
      <c r="Z3" s="2" t="n">
        <f aca="false">F3/O3-1</f>
        <v>0.1015625</v>
      </c>
      <c r="AA3" s="2" t="n">
        <f aca="false">G3/P3-1</f>
        <v>0.395348837209302</v>
      </c>
      <c r="AB3" s="2" t="n">
        <f aca="false">H3/Q3-1</f>
        <v>0.379310344827586</v>
      </c>
      <c r="AC3" s="2" t="n">
        <f aca="false">I3/R3-1</f>
        <v>0.22747893713545</v>
      </c>
      <c r="AD3" s="2" t="n">
        <f aca="false">J3/S3-1</f>
        <v>0.00704225352112675</v>
      </c>
      <c r="AE3" s="2" t="n">
        <f aca="false">K3/T3-1</f>
        <v>0.158011540168664</v>
      </c>
    </row>
    <row r="4" customFormat="false" ht="15" hidden="false" customHeight="false" outlineLevel="0" collapsed="false">
      <c r="A4" s="0" t="s">
        <v>17</v>
      </c>
      <c r="B4" s="0" t="s">
        <v>18</v>
      </c>
      <c r="C4" s="0" t="n">
        <v>849</v>
      </c>
      <c r="D4" s="0" t="n">
        <v>776</v>
      </c>
      <c r="E4" s="0" t="n">
        <v>322</v>
      </c>
      <c r="F4" s="0" t="n">
        <v>245</v>
      </c>
      <c r="G4" s="0" t="n">
        <v>98</v>
      </c>
      <c r="H4" s="0" t="n">
        <v>32</v>
      </c>
      <c r="I4" s="0" t="n">
        <f aca="false">C4+E4+G4</f>
        <v>1269</v>
      </c>
      <c r="J4" s="0" t="n">
        <f aca="false">D4+F4+H4</f>
        <v>1053</v>
      </c>
      <c r="K4" s="0" t="n">
        <f aca="false">I4+J4</f>
        <v>2322</v>
      </c>
      <c r="L4" s="0" t="n">
        <v>714</v>
      </c>
      <c r="M4" s="0" t="n">
        <v>661</v>
      </c>
      <c r="N4" s="0" t="n">
        <v>209</v>
      </c>
      <c r="O4" s="0" t="n">
        <v>178</v>
      </c>
      <c r="P4" s="0" t="n">
        <v>78</v>
      </c>
      <c r="Q4" s="0" t="n">
        <v>22</v>
      </c>
      <c r="R4" s="0" t="n">
        <f aca="false">L4+N4+P4</f>
        <v>1001</v>
      </c>
      <c r="S4" s="0" t="n">
        <f aca="false">M4+O4+Q4</f>
        <v>861</v>
      </c>
      <c r="T4" s="0" t="n">
        <f aca="false">R4+S4</f>
        <v>1862</v>
      </c>
      <c r="U4" s="2" t="n">
        <f aca="false">I4/K4</f>
        <v>0.546511627906977</v>
      </c>
      <c r="V4" s="2" t="n">
        <f aca="false">J4/K4</f>
        <v>0.453488372093023</v>
      </c>
      <c r="W4" s="2" t="n">
        <f aca="false">C4/L4-1</f>
        <v>0.189075630252101</v>
      </c>
      <c r="X4" s="2" t="n">
        <f aca="false">D4/M4-1</f>
        <v>0.173978819969743</v>
      </c>
      <c r="Y4" s="2" t="n">
        <f aca="false">E4/N4-1</f>
        <v>0.54066985645933</v>
      </c>
      <c r="Z4" s="2" t="n">
        <f aca="false">F4/O4-1</f>
        <v>0.376404494382022</v>
      </c>
      <c r="AA4" s="2" t="n">
        <f aca="false">G4/P4-1</f>
        <v>0.256410256410256</v>
      </c>
      <c r="AB4" s="2" t="n">
        <f aca="false">H4/Q4-1</f>
        <v>0.454545454545455</v>
      </c>
      <c r="AC4" s="2" t="n">
        <f aca="false">I4/R4-1</f>
        <v>0.267732267732268</v>
      </c>
      <c r="AD4" s="2" t="n">
        <f aca="false">J4/S4-1</f>
        <v>0.222996515679442</v>
      </c>
      <c r="AE4" s="2" t="n">
        <f aca="false">K4/T4-1</f>
        <v>0.247046186895811</v>
      </c>
    </row>
    <row r="5" customFormat="false" ht="15" hidden="false" customHeight="false" outlineLevel="0" collapsed="false">
      <c r="A5" s="0" t="s">
        <v>19</v>
      </c>
      <c r="B5" s="0" t="s">
        <v>20</v>
      </c>
      <c r="C5" s="0" t="n">
        <v>918</v>
      </c>
      <c r="D5" s="0" t="n">
        <v>1018</v>
      </c>
      <c r="E5" s="0" t="n">
        <v>306</v>
      </c>
      <c r="F5" s="0" t="n">
        <v>128</v>
      </c>
      <c r="G5" s="0" t="n">
        <v>61</v>
      </c>
      <c r="H5" s="0" t="n">
        <v>21</v>
      </c>
      <c r="I5" s="0" t="n">
        <f aca="false">C5+E5+G5</f>
        <v>1285</v>
      </c>
      <c r="J5" s="0" t="n">
        <f aca="false">D5+F5+H5</f>
        <v>1167</v>
      </c>
      <c r="K5" s="0" t="n">
        <f aca="false">I5+J5</f>
        <v>2452</v>
      </c>
      <c r="L5" s="0" t="n">
        <v>715</v>
      </c>
      <c r="M5" s="0" t="n">
        <v>1078</v>
      </c>
      <c r="N5" s="0" t="n">
        <v>266</v>
      </c>
      <c r="O5" s="0" t="n">
        <v>120</v>
      </c>
      <c r="P5" s="0" t="n">
        <v>42</v>
      </c>
      <c r="Q5" s="0" t="n">
        <v>20</v>
      </c>
      <c r="R5" s="0" t="n">
        <f aca="false">L5+N5+P5</f>
        <v>1023</v>
      </c>
      <c r="S5" s="0" t="n">
        <f aca="false">M5+O5+Q5</f>
        <v>1218</v>
      </c>
      <c r="T5" s="0" t="n">
        <f aca="false">R5+S5</f>
        <v>2241</v>
      </c>
      <c r="U5" s="2" t="n">
        <f aca="false">I5/K5</f>
        <v>0.524061990212072</v>
      </c>
      <c r="V5" s="2" t="n">
        <f aca="false">J5/K5</f>
        <v>0.475938009787928</v>
      </c>
      <c r="W5" s="2" t="n">
        <f aca="false">C5/L5-1</f>
        <v>0.283916083916084</v>
      </c>
      <c r="X5" s="2" t="n">
        <f aca="false">D5/M5-1</f>
        <v>-0.0556586270871985</v>
      </c>
      <c r="Y5" s="2" t="n">
        <f aca="false">E5/N5-1</f>
        <v>0.150375939849624</v>
      </c>
      <c r="Z5" s="2" t="n">
        <f aca="false">F5/O5-1</f>
        <v>0.0666666666666667</v>
      </c>
      <c r="AA5" s="2" t="n">
        <f aca="false">G5/P5-1</f>
        <v>0.452380952380952</v>
      </c>
      <c r="AB5" s="2" t="n">
        <f aca="false">H5/Q5-1</f>
        <v>0.05</v>
      </c>
      <c r="AC5" s="2" t="n">
        <f aca="false">I5/R5-1</f>
        <v>0.256109481915934</v>
      </c>
      <c r="AD5" s="2" t="n">
        <f aca="false">J5/S5-1</f>
        <v>-0.041871921182266</v>
      </c>
      <c r="AE5" s="2" t="n">
        <f aca="false">K5/T5-1</f>
        <v>0.0941543953592145</v>
      </c>
    </row>
    <row r="6" customFormat="false" ht="15" hidden="false" customHeight="false" outlineLevel="0" collapsed="false">
      <c r="A6" s="0" t="s">
        <v>21</v>
      </c>
      <c r="B6" s="0" t="s">
        <v>22</v>
      </c>
      <c r="D6" s="0" t="n">
        <v>3</v>
      </c>
      <c r="F6" s="0" t="n">
        <v>1</v>
      </c>
      <c r="I6" s="0" t="n">
        <f aca="false">C6+E6+G6</f>
        <v>0</v>
      </c>
      <c r="J6" s="0" t="n">
        <f aca="false">D6+F6+H6</f>
        <v>4</v>
      </c>
      <c r="K6" s="0" t="n">
        <f aca="false">I6+J6</f>
        <v>4</v>
      </c>
      <c r="M6" s="0" t="n">
        <v>2</v>
      </c>
      <c r="R6" s="0" t="n">
        <f aca="false">L6+N6+P6</f>
        <v>0</v>
      </c>
      <c r="S6" s="0" t="n">
        <f aca="false">M6+O6+Q6</f>
        <v>2</v>
      </c>
      <c r="T6" s="0" t="n">
        <f aca="false">R6+S6</f>
        <v>2</v>
      </c>
      <c r="U6" s="2" t="n">
        <f aca="false">I6/K6</f>
        <v>0</v>
      </c>
      <c r="V6" s="2" t="n">
        <f aca="false">J6/K6</f>
        <v>1</v>
      </c>
      <c r="W6" s="2"/>
      <c r="X6" s="2" t="n">
        <f aca="false">D6/M6-1</f>
        <v>0.5</v>
      </c>
      <c r="Y6" s="2"/>
      <c r="Z6" s="2"/>
      <c r="AA6" s="2"/>
      <c r="AB6" s="2"/>
      <c r="AC6" s="2"/>
      <c r="AD6" s="2" t="n">
        <f aca="false">J6/S6-1</f>
        <v>1</v>
      </c>
      <c r="AE6" s="2" t="n">
        <f aca="false">K6/T6-1</f>
        <v>1</v>
      </c>
    </row>
    <row r="7" customFormat="false" ht="15" hidden="false" customHeight="false" outlineLevel="0" collapsed="false">
      <c r="A7" s="0" t="s">
        <v>23</v>
      </c>
      <c r="B7" s="0" t="s">
        <v>24</v>
      </c>
      <c r="C7" s="0" t="n">
        <v>1867</v>
      </c>
      <c r="D7" s="0" t="n">
        <v>2566</v>
      </c>
      <c r="E7" s="0" t="n">
        <v>1300</v>
      </c>
      <c r="F7" s="0" t="n">
        <v>670</v>
      </c>
      <c r="G7" s="0" t="n">
        <v>386</v>
      </c>
      <c r="H7" s="0" t="n">
        <v>142</v>
      </c>
      <c r="I7" s="0" t="n">
        <f aca="false">C7+E7+G7</f>
        <v>3553</v>
      </c>
      <c r="J7" s="0" t="n">
        <f aca="false">D7+F7+H7</f>
        <v>3378</v>
      </c>
      <c r="K7" s="0" t="n">
        <f aca="false">I7+J7</f>
        <v>6931</v>
      </c>
      <c r="L7" s="0" t="n">
        <v>1320</v>
      </c>
      <c r="M7" s="0" t="n">
        <v>2210</v>
      </c>
      <c r="N7" s="0" t="n">
        <v>865</v>
      </c>
      <c r="O7" s="0" t="n">
        <v>595</v>
      </c>
      <c r="P7" s="0" t="n">
        <v>244</v>
      </c>
      <c r="Q7" s="0" t="n">
        <v>112</v>
      </c>
      <c r="R7" s="0" t="n">
        <f aca="false">L7+N7+P7</f>
        <v>2429</v>
      </c>
      <c r="S7" s="0" t="n">
        <f aca="false">M7+O7+Q7</f>
        <v>2917</v>
      </c>
      <c r="T7" s="0" t="n">
        <f aca="false">R7+S7</f>
        <v>5346</v>
      </c>
      <c r="U7" s="2" t="n">
        <f aca="false">I7/K7</f>
        <v>0.512624440917617</v>
      </c>
      <c r="V7" s="2" t="n">
        <f aca="false">J7/K7</f>
        <v>0.487375559082383</v>
      </c>
      <c r="W7" s="2" t="n">
        <f aca="false">C7/L7-1</f>
        <v>0.414393939393939</v>
      </c>
      <c r="X7" s="2" t="n">
        <f aca="false">D7/M7-1</f>
        <v>0.161085972850679</v>
      </c>
      <c r="Y7" s="2" t="n">
        <f aca="false">E7/N7-1</f>
        <v>0.502890173410405</v>
      </c>
      <c r="Z7" s="2" t="n">
        <f aca="false">F7/O7-1</f>
        <v>0.126050420168067</v>
      </c>
      <c r="AA7" s="2" t="n">
        <f aca="false">G7/P7-1</f>
        <v>0.581967213114754</v>
      </c>
      <c r="AB7" s="2" t="n">
        <f aca="false">H7/Q7-1</f>
        <v>0.267857142857143</v>
      </c>
      <c r="AC7" s="2" t="n">
        <f aca="false">I7/R7-1</f>
        <v>0.462741869081927</v>
      </c>
      <c r="AD7" s="2" t="n">
        <f aca="false">J7/S7-1</f>
        <v>0.158039081247857</v>
      </c>
      <c r="AE7" s="2" t="n">
        <f aca="false">K7/T7-1</f>
        <v>0.296483352038908</v>
      </c>
    </row>
    <row r="8" customFormat="false" ht="15" hidden="false" customHeight="false" outlineLevel="0" collapsed="false">
      <c r="A8" s="0" t="s">
        <v>25</v>
      </c>
      <c r="B8" s="0" t="s">
        <v>26</v>
      </c>
      <c r="D8" s="0" t="n">
        <v>94</v>
      </c>
      <c r="F8" s="0" t="n">
        <v>7</v>
      </c>
      <c r="I8" s="0" t="n">
        <f aca="false">C8+E8+G8</f>
        <v>0</v>
      </c>
      <c r="J8" s="0" t="n">
        <f aca="false">D8+F8+H8</f>
        <v>101</v>
      </c>
      <c r="K8" s="0" t="n">
        <f aca="false">I8+J8</f>
        <v>101</v>
      </c>
      <c r="M8" s="0" t="n">
        <v>403</v>
      </c>
      <c r="O8" s="0" t="n">
        <v>16</v>
      </c>
      <c r="R8" s="0" t="n">
        <f aca="false">L8+N8+P8</f>
        <v>0</v>
      </c>
      <c r="S8" s="0" t="n">
        <f aca="false">M8+O8+Q8</f>
        <v>419</v>
      </c>
      <c r="T8" s="0" t="n">
        <f aca="false">R8+S8</f>
        <v>419</v>
      </c>
      <c r="U8" s="2" t="n">
        <f aca="false">I8/K8</f>
        <v>0</v>
      </c>
      <c r="V8" s="2" t="n">
        <f aca="false">J8/K8</f>
        <v>1</v>
      </c>
      <c r="W8" s="2"/>
      <c r="X8" s="2" t="n">
        <f aca="false">D8/M8-1</f>
        <v>-0.766749379652605</v>
      </c>
      <c r="Y8" s="2"/>
      <c r="Z8" s="2" t="n">
        <f aca="false">F8/O8-1</f>
        <v>-0.5625</v>
      </c>
      <c r="AA8" s="2"/>
      <c r="AB8" s="2"/>
      <c r="AC8" s="2"/>
      <c r="AD8" s="2" t="n">
        <f aca="false">J8/S8-1</f>
        <v>-0.758949880668258</v>
      </c>
      <c r="AE8" s="2" t="n">
        <f aca="false">K8/T8-1</f>
        <v>-0.758949880668258</v>
      </c>
    </row>
    <row r="9" customFormat="false" ht="15" hidden="false" customHeight="false" outlineLevel="0" collapsed="false">
      <c r="A9" s="0" t="s">
        <v>27</v>
      </c>
      <c r="B9" s="0" t="s">
        <v>28</v>
      </c>
      <c r="C9" s="0" t="n">
        <v>33</v>
      </c>
      <c r="D9" s="0" t="n">
        <v>3695</v>
      </c>
      <c r="E9" s="0" t="n">
        <v>31</v>
      </c>
      <c r="F9" s="0" t="n">
        <v>596</v>
      </c>
      <c r="G9" s="0" t="n">
        <v>12</v>
      </c>
      <c r="H9" s="0" t="n">
        <v>21</v>
      </c>
      <c r="I9" s="0" t="n">
        <f aca="false">C9+E9+G9</f>
        <v>76</v>
      </c>
      <c r="J9" s="0" t="n">
        <f aca="false">D9+F9+H9</f>
        <v>4312</v>
      </c>
      <c r="K9" s="0" t="n">
        <f aca="false">I9+J9</f>
        <v>4388</v>
      </c>
      <c r="L9" s="0" t="n">
        <v>13</v>
      </c>
      <c r="M9" s="0" t="n">
        <v>5101</v>
      </c>
      <c r="N9" s="0" t="n">
        <v>12</v>
      </c>
      <c r="O9" s="0" t="n">
        <v>652</v>
      </c>
      <c r="P9" s="0" t="n">
        <v>7</v>
      </c>
      <c r="Q9" s="0" t="n">
        <v>17</v>
      </c>
      <c r="R9" s="0" t="n">
        <f aca="false">L9+N9+P9</f>
        <v>32</v>
      </c>
      <c r="S9" s="0" t="n">
        <f aca="false">M9+O9+Q9</f>
        <v>5770</v>
      </c>
      <c r="T9" s="0" t="n">
        <f aca="false">R9+S9</f>
        <v>5802</v>
      </c>
      <c r="U9" s="2" t="n">
        <f aca="false">I9/K9</f>
        <v>0.0173199635369189</v>
      </c>
      <c r="V9" s="2" t="n">
        <f aca="false">J9/K9</f>
        <v>0.982680036463081</v>
      </c>
      <c r="W9" s="2" t="n">
        <f aca="false">C9/L9-1</f>
        <v>1.53846153846154</v>
      </c>
      <c r="X9" s="2" t="n">
        <f aca="false">D9/M9-1</f>
        <v>-0.275632228974711</v>
      </c>
      <c r="Y9" s="2" t="n">
        <f aca="false">E9/N9-1</f>
        <v>1.58333333333333</v>
      </c>
      <c r="Z9" s="2" t="n">
        <f aca="false">F9/O9-1</f>
        <v>-0.0858895705521472</v>
      </c>
      <c r="AA9" s="2" t="n">
        <f aca="false">G9/P9-1</f>
        <v>0.714285714285714</v>
      </c>
      <c r="AB9" s="2" t="n">
        <f aca="false">H9/Q9-1</f>
        <v>0.235294117647059</v>
      </c>
      <c r="AC9" s="2" t="n">
        <f aca="false">I9/R9-1</f>
        <v>1.375</v>
      </c>
      <c r="AD9" s="2" t="n">
        <f aca="false">J9/S9-1</f>
        <v>-0.252686308492201</v>
      </c>
      <c r="AE9" s="2" t="n">
        <f aca="false">K9/T9-1</f>
        <v>-0.243709065839366</v>
      </c>
    </row>
    <row r="10" customFormat="false" ht="15" hidden="false" customHeight="false" outlineLevel="0" collapsed="false">
      <c r="A10" s="0" t="s">
        <v>29</v>
      </c>
      <c r="B10" s="0" t="s">
        <v>30</v>
      </c>
      <c r="C10" s="0" t="n">
        <v>1242</v>
      </c>
      <c r="D10" s="0" t="n">
        <v>2115</v>
      </c>
      <c r="E10" s="0" t="n">
        <v>449</v>
      </c>
      <c r="F10" s="0" t="n">
        <v>260</v>
      </c>
      <c r="G10" s="0" t="n">
        <v>80</v>
      </c>
      <c r="H10" s="0" t="n">
        <v>42</v>
      </c>
      <c r="I10" s="0" t="n">
        <f aca="false">C10+E10+G10</f>
        <v>1771</v>
      </c>
      <c r="J10" s="0" t="n">
        <f aca="false">D10+F10+H10</f>
        <v>2417</v>
      </c>
      <c r="K10" s="0" t="n">
        <f aca="false">I10+J10</f>
        <v>4188</v>
      </c>
      <c r="L10" s="0" t="n">
        <v>853</v>
      </c>
      <c r="M10" s="0" t="n">
        <v>2185</v>
      </c>
      <c r="N10" s="0" t="n">
        <v>386</v>
      </c>
      <c r="O10" s="0" t="n">
        <v>170</v>
      </c>
      <c r="P10" s="0" t="n">
        <v>68</v>
      </c>
      <c r="Q10" s="0" t="n">
        <v>44</v>
      </c>
      <c r="R10" s="0" t="n">
        <f aca="false">L10+N10+P10</f>
        <v>1307</v>
      </c>
      <c r="S10" s="0" t="n">
        <f aca="false">M10+O10+Q10</f>
        <v>2399</v>
      </c>
      <c r="T10" s="0" t="n">
        <f aca="false">R10+S10</f>
        <v>3706</v>
      </c>
      <c r="U10" s="2" t="n">
        <f aca="false">I10/K10</f>
        <v>0.42287488061127</v>
      </c>
      <c r="V10" s="2" t="n">
        <f aca="false">J10/K10</f>
        <v>0.57712511938873</v>
      </c>
      <c r="W10" s="2" t="n">
        <f aca="false">C10/L10-1</f>
        <v>0.456037514654162</v>
      </c>
      <c r="X10" s="2" t="n">
        <f aca="false">D10/M10-1</f>
        <v>-0.0320366132723112</v>
      </c>
      <c r="Y10" s="2" t="n">
        <f aca="false">E10/N10-1</f>
        <v>0.163212435233161</v>
      </c>
      <c r="Z10" s="2" t="n">
        <f aca="false">F10/O10-1</f>
        <v>0.529411764705882</v>
      </c>
      <c r="AA10" s="2" t="n">
        <f aca="false">G10/P10-1</f>
        <v>0.176470588235294</v>
      </c>
      <c r="AB10" s="2" t="n">
        <f aca="false">H10/Q10-1</f>
        <v>-0.0454545454545454</v>
      </c>
      <c r="AC10" s="2" t="n">
        <f aca="false">I10/R10-1</f>
        <v>0.355011476664116</v>
      </c>
      <c r="AD10" s="2" t="n">
        <f aca="false">J10/S10-1</f>
        <v>0.00750312630262617</v>
      </c>
      <c r="AE10" s="2" t="n">
        <f aca="false">K10/T10-1</f>
        <v>0.130059363194819</v>
      </c>
    </row>
    <row r="11" customFormat="false" ht="15" hidden="false" customHeight="false" outlineLevel="0" collapsed="false">
      <c r="A11" s="0" t="s">
        <v>31</v>
      </c>
      <c r="B11" s="0" t="s">
        <v>32</v>
      </c>
      <c r="C11" s="0" t="n">
        <v>8291</v>
      </c>
      <c r="D11" s="0" t="n">
        <v>23685</v>
      </c>
      <c r="E11" s="0" t="n">
        <v>1111</v>
      </c>
      <c r="F11" s="0" t="n">
        <v>1230</v>
      </c>
      <c r="G11" s="0" t="n">
        <v>116</v>
      </c>
      <c r="H11" s="0" t="n">
        <v>85</v>
      </c>
      <c r="I11" s="0" t="n">
        <f aca="false">C11+E11+G11</f>
        <v>9518</v>
      </c>
      <c r="J11" s="0" t="n">
        <f aca="false">D11+F11+H11</f>
        <v>25000</v>
      </c>
      <c r="K11" s="0" t="n">
        <f aca="false">I11+J11</f>
        <v>34518</v>
      </c>
      <c r="L11" s="0" t="n">
        <v>4605</v>
      </c>
      <c r="M11" s="0" t="n">
        <v>22947</v>
      </c>
      <c r="N11" s="0" t="n">
        <v>1110</v>
      </c>
      <c r="O11" s="0" t="n">
        <v>971</v>
      </c>
      <c r="P11" s="0" t="n">
        <v>148</v>
      </c>
      <c r="Q11" s="0" t="n">
        <v>61</v>
      </c>
      <c r="R11" s="0" t="n">
        <f aca="false">L11+N11+P11</f>
        <v>5863</v>
      </c>
      <c r="S11" s="0" t="n">
        <f aca="false">M11+O11+Q11</f>
        <v>23979</v>
      </c>
      <c r="T11" s="0" t="n">
        <f aca="false">R11+S11</f>
        <v>29842</v>
      </c>
      <c r="U11" s="2" t="n">
        <f aca="false">I11/K11</f>
        <v>0.27574019352222</v>
      </c>
      <c r="V11" s="2" t="n">
        <f aca="false">J11/K11</f>
        <v>0.72425980647778</v>
      </c>
      <c r="W11" s="2" t="n">
        <f aca="false">C11/L11-1</f>
        <v>0.80043431053203</v>
      </c>
      <c r="X11" s="2" t="n">
        <f aca="false">D11/M11-1</f>
        <v>0.0321610668061185</v>
      </c>
      <c r="Y11" s="2" t="n">
        <f aca="false">E11/N11-1</f>
        <v>0.000900900900900892</v>
      </c>
      <c r="Z11" s="2" t="n">
        <f aca="false">F11/O11-1</f>
        <v>0.266735324407827</v>
      </c>
      <c r="AA11" s="2" t="n">
        <f aca="false">G11/P11-1</f>
        <v>-0.216216216216216</v>
      </c>
      <c r="AB11" s="2" t="n">
        <f aca="false">H11/Q11-1</f>
        <v>0.39344262295082</v>
      </c>
      <c r="AC11" s="2" t="n">
        <f aca="false">I11/R11-1</f>
        <v>0.623400989254648</v>
      </c>
      <c r="AD11" s="2" t="n">
        <f aca="false">J11/S11-1</f>
        <v>0.0425789232244882</v>
      </c>
      <c r="AE11" s="2" t="n">
        <f aca="false">K11/T11-1</f>
        <v>0.156691910729844</v>
      </c>
    </row>
    <row r="12" customFormat="false" ht="15" hidden="false" customHeight="false" outlineLevel="0" collapsed="false">
      <c r="A12" s="0" t="s">
        <v>33</v>
      </c>
      <c r="B12" s="0" t="s">
        <v>34</v>
      </c>
      <c r="C12" s="0" t="n">
        <v>3</v>
      </c>
      <c r="D12" s="0" t="n">
        <v>2</v>
      </c>
      <c r="H12" s="0" t="n">
        <v>1</v>
      </c>
      <c r="I12" s="0" t="n">
        <f aca="false">C12+E12+G12</f>
        <v>3</v>
      </c>
      <c r="J12" s="0" t="n">
        <f aca="false">D12+F12+H12</f>
        <v>3</v>
      </c>
      <c r="K12" s="0" t="n">
        <f aca="false">I12+J12</f>
        <v>6</v>
      </c>
      <c r="M12" s="0" t="n">
        <v>3</v>
      </c>
      <c r="S12" s="0" t="n">
        <f aca="false">M12+O12+Q12</f>
        <v>3</v>
      </c>
      <c r="T12" s="0" t="n">
        <f aca="false">R12+S12</f>
        <v>3</v>
      </c>
      <c r="U12" s="2" t="n">
        <f aca="false">I12/K12</f>
        <v>0.5</v>
      </c>
      <c r="V12" s="2" t="n">
        <f aca="false">J12/K12</f>
        <v>0.5</v>
      </c>
      <c r="W12" s="2"/>
      <c r="X12" s="2" t="n">
        <f aca="false">D12/M12-1</f>
        <v>-0.333333333333333</v>
      </c>
      <c r="Y12" s="2"/>
      <c r="Z12" s="2"/>
      <c r="AA12" s="2"/>
      <c r="AB12" s="2"/>
      <c r="AC12" s="2"/>
      <c r="AD12" s="2" t="n">
        <f aca="false">J12/S12-1</f>
        <v>0</v>
      </c>
      <c r="AE12" s="2" t="n">
        <f aca="false">K12/T12-1</f>
        <v>1</v>
      </c>
    </row>
    <row r="13" customFormat="false" ht="15" hidden="false" customHeight="false" outlineLevel="0" collapsed="false">
      <c r="A13" s="0" t="s">
        <v>35</v>
      </c>
      <c r="B13" s="0" t="s">
        <v>36</v>
      </c>
      <c r="D13" s="0" t="n">
        <v>92</v>
      </c>
      <c r="F13" s="0" t="n">
        <v>7</v>
      </c>
      <c r="I13" s="0" t="n">
        <f aca="false">C13+E13+G13</f>
        <v>0</v>
      </c>
      <c r="J13" s="0" t="n">
        <f aca="false">D13+F13+H13</f>
        <v>99</v>
      </c>
      <c r="K13" s="0" t="n">
        <f aca="false">I13+J13</f>
        <v>99</v>
      </c>
      <c r="M13" s="0" t="n">
        <v>245</v>
      </c>
      <c r="O13" s="0" t="n">
        <v>15</v>
      </c>
      <c r="R13" s="0" t="n">
        <f aca="false">L13+N13+P13</f>
        <v>0</v>
      </c>
      <c r="S13" s="0" t="n">
        <f aca="false">M13+O13+Q13</f>
        <v>260</v>
      </c>
      <c r="T13" s="0" t="n">
        <f aca="false">R13+S13</f>
        <v>260</v>
      </c>
      <c r="U13" s="2" t="n">
        <f aca="false">I13/K13</f>
        <v>0</v>
      </c>
      <c r="V13" s="2" t="n">
        <f aca="false">J13/K13</f>
        <v>1</v>
      </c>
      <c r="W13" s="2"/>
      <c r="X13" s="2" t="n">
        <f aca="false">D13/M13-1</f>
        <v>-0.624489795918367</v>
      </c>
      <c r="Y13" s="2"/>
      <c r="Z13" s="2" t="n">
        <f aca="false">F13/O13-1</f>
        <v>-0.533333333333333</v>
      </c>
      <c r="AA13" s="2"/>
      <c r="AB13" s="2"/>
      <c r="AC13" s="2"/>
      <c r="AD13" s="2" t="n">
        <f aca="false">J13/S13-1</f>
        <v>-0.619230769230769</v>
      </c>
      <c r="AE13" s="2" t="n">
        <f aca="false">K13/T13-1</f>
        <v>-0.619230769230769</v>
      </c>
    </row>
    <row r="14" customFormat="false" ht="15" hidden="false" customHeight="false" outlineLevel="0" collapsed="false">
      <c r="A14" s="0" t="s">
        <v>37</v>
      </c>
      <c r="B14" s="0" t="s">
        <v>38</v>
      </c>
      <c r="C14" s="0" t="n">
        <v>1642</v>
      </c>
      <c r="D14" s="0" t="n">
        <v>2494</v>
      </c>
      <c r="E14" s="0" t="n">
        <v>577</v>
      </c>
      <c r="F14" s="0" t="n">
        <v>298</v>
      </c>
      <c r="G14" s="0" t="n">
        <v>155</v>
      </c>
      <c r="H14" s="0" t="n">
        <v>32</v>
      </c>
      <c r="I14" s="0" t="n">
        <f aca="false">C14+E14+G14</f>
        <v>2374</v>
      </c>
      <c r="J14" s="0" t="n">
        <f aca="false">D14+F14+H14</f>
        <v>2824</v>
      </c>
      <c r="K14" s="0" t="n">
        <f aca="false">I14+J14</f>
        <v>5198</v>
      </c>
      <c r="L14" s="0" t="n">
        <v>1020</v>
      </c>
      <c r="M14" s="0" t="n">
        <v>2322</v>
      </c>
      <c r="N14" s="0" t="n">
        <v>407</v>
      </c>
      <c r="O14" s="0" t="n">
        <v>271</v>
      </c>
      <c r="P14" s="0" t="n">
        <v>137</v>
      </c>
      <c r="Q14" s="0" t="n">
        <v>22</v>
      </c>
      <c r="R14" s="0" t="n">
        <f aca="false">L14+N14+P14</f>
        <v>1564</v>
      </c>
      <c r="S14" s="0" t="n">
        <f aca="false">M14+O14+Q14</f>
        <v>2615</v>
      </c>
      <c r="T14" s="0" t="n">
        <f aca="false">R14+S14</f>
        <v>4179</v>
      </c>
      <c r="U14" s="2" t="n">
        <f aca="false">I14/K14</f>
        <v>0.456714120815698</v>
      </c>
      <c r="V14" s="2" t="n">
        <f aca="false">J14/K14</f>
        <v>0.543285879184302</v>
      </c>
      <c r="W14" s="2" t="n">
        <f aca="false">C14/L14-1</f>
        <v>0.609803921568628</v>
      </c>
      <c r="X14" s="2" t="n">
        <f aca="false">D14/M14-1</f>
        <v>0.0740740740740742</v>
      </c>
      <c r="Y14" s="2" t="n">
        <f aca="false">E14/N14-1</f>
        <v>0.417690417690418</v>
      </c>
      <c r="Z14" s="2" t="n">
        <f aca="false">F14/O14-1</f>
        <v>0.0996309963099631</v>
      </c>
      <c r="AA14" s="2" t="n">
        <f aca="false">G14/P14-1</f>
        <v>0.131386861313869</v>
      </c>
      <c r="AB14" s="2" t="n">
        <f aca="false">H14/Q14-1</f>
        <v>0.454545454545455</v>
      </c>
      <c r="AC14" s="2" t="n">
        <f aca="false">I14/R14-1</f>
        <v>0.517902813299233</v>
      </c>
      <c r="AD14" s="2" t="n">
        <f aca="false">J14/S14-1</f>
        <v>0.079923518164436</v>
      </c>
      <c r="AE14" s="2" t="n">
        <f aca="false">K14/T14-1</f>
        <v>0.243838238813113</v>
      </c>
    </row>
    <row r="15" customFormat="false" ht="15" hidden="false" customHeight="false" outlineLevel="0" collapsed="false">
      <c r="A15" s="0" t="s">
        <v>39</v>
      </c>
      <c r="B15" s="0" t="s">
        <v>40</v>
      </c>
      <c r="C15" s="0" t="n">
        <v>1183</v>
      </c>
      <c r="D15" s="0" t="n">
        <v>1404</v>
      </c>
      <c r="E15" s="0" t="n">
        <v>452</v>
      </c>
      <c r="F15" s="0" t="n">
        <v>161</v>
      </c>
      <c r="G15" s="0" t="n">
        <v>103</v>
      </c>
      <c r="H15" s="0" t="n">
        <v>17</v>
      </c>
      <c r="I15" s="0" t="n">
        <f aca="false">C15+E15+G15</f>
        <v>1738</v>
      </c>
      <c r="J15" s="0" t="n">
        <f aca="false">D15+F15+H15</f>
        <v>1582</v>
      </c>
      <c r="K15" s="0" t="n">
        <f aca="false">I15+J15</f>
        <v>3320</v>
      </c>
      <c r="L15" s="0" t="n">
        <v>1068</v>
      </c>
      <c r="M15" s="0" t="n">
        <v>1494</v>
      </c>
      <c r="N15" s="0" t="n">
        <v>370</v>
      </c>
      <c r="O15" s="0" t="n">
        <v>151</v>
      </c>
      <c r="P15" s="0" t="n">
        <v>66</v>
      </c>
      <c r="Q15" s="0" t="n">
        <v>28</v>
      </c>
      <c r="R15" s="0" t="n">
        <f aca="false">L15+N15+P15</f>
        <v>1504</v>
      </c>
      <c r="S15" s="0" t="n">
        <f aca="false">M15+O15+Q15</f>
        <v>1673</v>
      </c>
      <c r="T15" s="0" t="n">
        <f aca="false">R15+S15</f>
        <v>3177</v>
      </c>
      <c r="U15" s="2" t="n">
        <f aca="false">I15/K15</f>
        <v>0.523493975903614</v>
      </c>
      <c r="V15" s="2" t="n">
        <f aca="false">J15/K15</f>
        <v>0.476506024096386</v>
      </c>
      <c r="W15" s="2" t="n">
        <f aca="false">C15/L15-1</f>
        <v>0.107677902621723</v>
      </c>
      <c r="X15" s="2" t="n">
        <f aca="false">D15/M15-1</f>
        <v>-0.0602409638554217</v>
      </c>
      <c r="Y15" s="2" t="n">
        <f aca="false">E15/N15-1</f>
        <v>0.221621621621622</v>
      </c>
      <c r="Z15" s="2" t="n">
        <f aca="false">F15/O15-1</f>
        <v>0.0662251655629138</v>
      </c>
      <c r="AA15" s="2" t="n">
        <f aca="false">G15/P15-1</f>
        <v>0.560606060606061</v>
      </c>
      <c r="AB15" s="2" t="n">
        <f aca="false">H15/Q15-1</f>
        <v>-0.392857142857143</v>
      </c>
      <c r="AC15" s="2" t="n">
        <f aca="false">I15/R15-1</f>
        <v>0.155585106382979</v>
      </c>
      <c r="AD15" s="2" t="n">
        <f aca="false">J15/S15-1</f>
        <v>-0.0543933054393305</v>
      </c>
      <c r="AE15" s="2" t="n">
        <f aca="false">K15/T15-1</f>
        <v>0.0450110166824047</v>
      </c>
    </row>
    <row r="16" customFormat="false" ht="15" hidden="false" customHeight="false" outlineLevel="0" collapsed="false">
      <c r="A16" s="0" t="s">
        <v>41</v>
      </c>
      <c r="B16" s="0" t="s">
        <v>42</v>
      </c>
      <c r="C16" s="0" t="n">
        <v>1260</v>
      </c>
      <c r="D16" s="0" t="n">
        <v>1601</v>
      </c>
      <c r="E16" s="0" t="n">
        <v>587</v>
      </c>
      <c r="F16" s="0" t="n">
        <v>354</v>
      </c>
      <c r="G16" s="0" t="n">
        <v>176</v>
      </c>
      <c r="H16" s="0" t="n">
        <v>53</v>
      </c>
      <c r="I16" s="0" t="n">
        <f aca="false">C16+E16+G16</f>
        <v>2023</v>
      </c>
      <c r="J16" s="0" t="n">
        <f aca="false">D16+F16+H16</f>
        <v>2008</v>
      </c>
      <c r="K16" s="0" t="n">
        <f aca="false">I16+J16</f>
        <v>4031</v>
      </c>
      <c r="L16" s="0" t="n">
        <v>781</v>
      </c>
      <c r="M16" s="0" t="n">
        <v>1514</v>
      </c>
      <c r="N16" s="0" t="n">
        <v>422</v>
      </c>
      <c r="O16" s="0" t="n">
        <v>266</v>
      </c>
      <c r="P16" s="0" t="n">
        <v>109</v>
      </c>
      <c r="Q16" s="0" t="n">
        <v>30</v>
      </c>
      <c r="R16" s="0" t="n">
        <f aca="false">L16+N16+P16</f>
        <v>1312</v>
      </c>
      <c r="S16" s="0" t="n">
        <f aca="false">M16+O16+Q16</f>
        <v>1810</v>
      </c>
      <c r="T16" s="0" t="n">
        <f aca="false">R16+S16</f>
        <v>3122</v>
      </c>
      <c r="U16" s="2" t="n">
        <f aca="false">I16/K16</f>
        <v>0.501860580501116</v>
      </c>
      <c r="V16" s="2" t="n">
        <f aca="false">J16/K16</f>
        <v>0.498139419498884</v>
      </c>
      <c r="W16" s="2" t="n">
        <f aca="false">C16/L16-1</f>
        <v>0.613316261203585</v>
      </c>
      <c r="X16" s="2" t="n">
        <f aca="false">D16/M16-1</f>
        <v>0.0574636723910171</v>
      </c>
      <c r="Y16" s="2" t="n">
        <f aca="false">E16/N16-1</f>
        <v>0.390995260663507</v>
      </c>
      <c r="Z16" s="2" t="n">
        <f aca="false">F16/O16-1</f>
        <v>0.330827067669173</v>
      </c>
      <c r="AA16" s="2" t="n">
        <f aca="false">G16/P16-1</f>
        <v>0.614678899082569</v>
      </c>
      <c r="AB16" s="2" t="n">
        <f aca="false">H16/Q16-1</f>
        <v>0.766666666666667</v>
      </c>
      <c r="AC16" s="2" t="n">
        <f aca="false">I16/R16-1</f>
        <v>0.541920731707317</v>
      </c>
      <c r="AD16" s="2" t="n">
        <f aca="false">J16/S16-1</f>
        <v>0.10939226519337</v>
      </c>
      <c r="AE16" s="2" t="n">
        <f aca="false">K16/T16-1</f>
        <v>0.291159513132607</v>
      </c>
    </row>
    <row r="17" customFormat="false" ht="15" hidden="false" customHeight="false" outlineLevel="0" collapsed="false">
      <c r="A17" s="0" t="s">
        <v>43</v>
      </c>
      <c r="B17" s="0" t="s">
        <v>44</v>
      </c>
      <c r="C17" s="0" t="n">
        <v>1027</v>
      </c>
      <c r="D17" s="0" t="n">
        <v>2304</v>
      </c>
      <c r="E17" s="0" t="n">
        <v>588</v>
      </c>
      <c r="F17" s="0" t="n">
        <v>446</v>
      </c>
      <c r="G17" s="0" t="n">
        <v>137</v>
      </c>
      <c r="H17" s="0" t="n">
        <v>57</v>
      </c>
      <c r="I17" s="0" t="n">
        <f aca="false">C17+E17+G17</f>
        <v>1752</v>
      </c>
      <c r="J17" s="0" t="n">
        <f aca="false">D17+F17+H17</f>
        <v>2807</v>
      </c>
      <c r="K17" s="0" t="n">
        <f aca="false">I17+J17</f>
        <v>4559</v>
      </c>
      <c r="L17" s="0" t="n">
        <v>813</v>
      </c>
      <c r="M17" s="0" t="n">
        <v>1784</v>
      </c>
      <c r="N17" s="0" t="n">
        <v>370</v>
      </c>
      <c r="O17" s="0" t="n">
        <v>319</v>
      </c>
      <c r="P17" s="0" t="n">
        <v>100</v>
      </c>
      <c r="Q17" s="0" t="n">
        <v>46</v>
      </c>
      <c r="R17" s="0" t="n">
        <f aca="false">L17+N17+P17</f>
        <v>1283</v>
      </c>
      <c r="S17" s="0" t="n">
        <f aca="false">M17+O17+Q17</f>
        <v>2149</v>
      </c>
      <c r="T17" s="0" t="n">
        <f aca="false">R17+S17</f>
        <v>3432</v>
      </c>
      <c r="U17" s="2" t="n">
        <f aca="false">I17/K17</f>
        <v>0.384294801491555</v>
      </c>
      <c r="V17" s="2" t="n">
        <f aca="false">J17/K17</f>
        <v>0.615705198508445</v>
      </c>
      <c r="W17" s="2" t="n">
        <f aca="false">C17/L17-1</f>
        <v>0.263222632226322</v>
      </c>
      <c r="X17" s="2" t="n">
        <f aca="false">D17/M17-1</f>
        <v>0.291479820627803</v>
      </c>
      <c r="Y17" s="2" t="n">
        <f aca="false">E17/N17-1</f>
        <v>0.589189189189189</v>
      </c>
      <c r="Z17" s="2" t="n">
        <f aca="false">F17/O17-1</f>
        <v>0.398119122257053</v>
      </c>
      <c r="AA17" s="2" t="n">
        <f aca="false">G17/P17-1</f>
        <v>0.37</v>
      </c>
      <c r="AB17" s="2" t="n">
        <f aca="false">H17/Q17-1</f>
        <v>0.239130434782609</v>
      </c>
      <c r="AC17" s="2" t="n">
        <f aca="false">I17/R17-1</f>
        <v>0.365549493374903</v>
      </c>
      <c r="AD17" s="2" t="n">
        <f aca="false">J17/S17-1</f>
        <v>0.306188925081433</v>
      </c>
      <c r="AE17" s="2" t="n">
        <f aca="false">K17/T17-1</f>
        <v>0.328379953379953</v>
      </c>
    </row>
    <row r="18" customFormat="false" ht="15" hidden="false" customHeight="false" outlineLevel="0" collapsed="false">
      <c r="A18" s="0" t="s">
        <v>45</v>
      </c>
      <c r="B18" s="0" t="s">
        <v>46</v>
      </c>
      <c r="C18" s="0" t="n">
        <v>882</v>
      </c>
      <c r="D18" s="0" t="n">
        <v>2048</v>
      </c>
      <c r="E18" s="0" t="n">
        <v>314</v>
      </c>
      <c r="F18" s="0" t="n">
        <v>219</v>
      </c>
      <c r="G18" s="0" t="n">
        <v>128</v>
      </c>
      <c r="H18" s="0" t="n">
        <v>15</v>
      </c>
      <c r="I18" s="0" t="n">
        <f aca="false">C18+E18+G18</f>
        <v>1324</v>
      </c>
      <c r="J18" s="0" t="n">
        <f aca="false">D18+F18+H18</f>
        <v>2282</v>
      </c>
      <c r="K18" s="0" t="n">
        <f aca="false">I18+J18</f>
        <v>3606</v>
      </c>
      <c r="L18" s="0" t="n">
        <v>538</v>
      </c>
      <c r="M18" s="0" t="n">
        <v>2306</v>
      </c>
      <c r="N18" s="0" t="n">
        <v>283</v>
      </c>
      <c r="O18" s="0" t="n">
        <v>219</v>
      </c>
      <c r="P18" s="0" t="n">
        <v>100</v>
      </c>
      <c r="Q18" s="0" t="n">
        <v>19</v>
      </c>
      <c r="R18" s="0" t="n">
        <f aca="false">L18+N18+P18</f>
        <v>921</v>
      </c>
      <c r="S18" s="0" t="n">
        <f aca="false">M18+O18+Q18</f>
        <v>2544</v>
      </c>
      <c r="T18" s="0" t="n">
        <f aca="false">R18+S18</f>
        <v>3465</v>
      </c>
      <c r="U18" s="2" t="n">
        <f aca="false">I18/K18</f>
        <v>0.367165834719911</v>
      </c>
      <c r="V18" s="2" t="n">
        <f aca="false">J18/K18</f>
        <v>0.632834165280089</v>
      </c>
      <c r="W18" s="2" t="n">
        <f aca="false">C18/L18-1</f>
        <v>0.639405204460967</v>
      </c>
      <c r="X18" s="2" t="n">
        <f aca="false">D18/M18-1</f>
        <v>-0.111882046834345</v>
      </c>
      <c r="Y18" s="2" t="n">
        <f aca="false">E18/N18-1</f>
        <v>0.109540636042403</v>
      </c>
      <c r="Z18" s="2" t="n">
        <f aca="false">F18/O18-1</f>
        <v>0</v>
      </c>
      <c r="AA18" s="2" t="n">
        <f aca="false">G18/P18-1</f>
        <v>0.28</v>
      </c>
      <c r="AB18" s="2" t="n">
        <f aca="false">H18/Q18-1</f>
        <v>-0.210526315789474</v>
      </c>
      <c r="AC18" s="2" t="n">
        <f aca="false">I18/R18-1</f>
        <v>0.43756786102063</v>
      </c>
      <c r="AD18" s="2" t="n">
        <f aca="false">J18/S18-1</f>
        <v>-0.102987421383648</v>
      </c>
      <c r="AE18" s="2" t="n">
        <f aca="false">K18/T18-1</f>
        <v>0.0406926406926407</v>
      </c>
    </row>
    <row r="19" customFormat="false" ht="15" hidden="false" customHeight="false" outlineLevel="0" collapsed="false">
      <c r="B19" s="0" t="s">
        <v>47</v>
      </c>
      <c r="C19" s="3" t="n">
        <v>22933</v>
      </c>
      <c r="D19" s="3" t="n">
        <v>48246</v>
      </c>
      <c r="E19" s="3" t="n">
        <v>7646</v>
      </c>
      <c r="F19" s="3" t="n">
        <v>5460</v>
      </c>
      <c r="G19" s="3" t="n">
        <v>1832</v>
      </c>
      <c r="H19" s="3" t="n">
        <v>675</v>
      </c>
      <c r="I19" s="0" t="n">
        <f aca="false">C19+E19+G19</f>
        <v>32411</v>
      </c>
      <c r="J19" s="0" t="n">
        <f aca="false">D19+F19+H19</f>
        <v>54381</v>
      </c>
      <c r="K19" s="0" t="n">
        <f aca="false">I19+J19</f>
        <v>86792</v>
      </c>
      <c r="L19" s="0" t="n">
        <v>15666</v>
      </c>
      <c r="M19" s="0" t="n">
        <v>47758</v>
      </c>
      <c r="N19" s="0" t="n">
        <v>6212</v>
      </c>
      <c r="O19" s="0" t="n">
        <v>4530</v>
      </c>
      <c r="P19" s="0" t="n">
        <v>1422</v>
      </c>
      <c r="Q19" s="0" t="n">
        <v>533</v>
      </c>
      <c r="R19" s="0" t="n">
        <v>23300</v>
      </c>
      <c r="S19" s="0" t="n">
        <v>52821</v>
      </c>
      <c r="T19" s="0" t="n">
        <v>76121</v>
      </c>
      <c r="U19" s="2" t="n">
        <f aca="false">I19/K19</f>
        <v>0.373433035302793</v>
      </c>
      <c r="V19" s="2" t="n">
        <f aca="false">J19/K19</f>
        <v>0.626566964697207</v>
      </c>
      <c r="W19" s="2" t="n">
        <f aca="false">C19/L19-1</f>
        <v>0.463870803012894</v>
      </c>
      <c r="X19" s="2" t="n">
        <f aca="false">D19/M19-1</f>
        <v>0.0102181833410109</v>
      </c>
      <c r="Y19" s="2" t="n">
        <f aca="false">E19/N19-1</f>
        <v>0.230843528654218</v>
      </c>
      <c r="Z19" s="2" t="n">
        <f aca="false">F19/O19-1</f>
        <v>0.205298013245033</v>
      </c>
      <c r="AA19" s="2" t="n">
        <f aca="false">G19/P19-1</f>
        <v>0.288326300984529</v>
      </c>
      <c r="AB19" s="2" t="n">
        <f aca="false">H19/Q19-1</f>
        <v>0.266416510318949</v>
      </c>
      <c r="AC19" s="2" t="n">
        <f aca="false">I19/R19-1</f>
        <v>0.391030042918455</v>
      </c>
      <c r="AD19" s="2" t="n">
        <f aca="false">J19/S19-1</f>
        <v>0.0295337081842448</v>
      </c>
      <c r="AE19" s="2" t="n">
        <f aca="false">K19/T19-1</f>
        <v>0.140184705928719</v>
      </c>
    </row>
  </sheetData>
  <autoFilter ref="A1:AE19"/>
  <conditionalFormatting sqref="U1:AE19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1" activeCellId="0" sqref="E1"/>
    </sheetView>
  </sheetViews>
  <sheetFormatPr defaultRowHeight="15" zeroHeight="false" outlineLevelRow="0" outlineLevelCol="0"/>
  <cols>
    <col collapsed="false" customWidth="true" hidden="false" outlineLevel="0" max="1" min="1" style="0" width="10.54"/>
    <col collapsed="false" customWidth="true" hidden="false" outlineLevel="0" max="2" min="2" style="0" width="37.98"/>
    <col collapsed="false" customWidth="true" hidden="false" outlineLevel="0" max="1025" min="3" style="0" width="10.54"/>
  </cols>
  <sheetData>
    <row r="1" customFormat="false" ht="15" hidden="false" customHeight="false" outlineLevel="0" collapsed="false">
      <c r="A1" s="4" t="s">
        <v>48</v>
      </c>
      <c r="B1" s="4" t="s">
        <v>49</v>
      </c>
      <c r="C1" s="5" t="n">
        <v>2016</v>
      </c>
      <c r="D1" s="5" t="n">
        <v>2017</v>
      </c>
      <c r="E1" s="5" t="n">
        <v>2018</v>
      </c>
      <c r="F1" s="4" t="s">
        <v>50</v>
      </c>
      <c r="G1" s="6" t="s">
        <v>51</v>
      </c>
      <c r="H1" s="6" t="s">
        <v>52</v>
      </c>
      <c r="I1" s="6" t="s">
        <v>53</v>
      </c>
      <c r="J1" s="7" t="s">
        <v>54</v>
      </c>
    </row>
    <row r="2" customFormat="false" ht="15" hidden="false" customHeight="false" outlineLevel="0" collapsed="false">
      <c r="A2" s="4" t="s">
        <v>55</v>
      </c>
      <c r="B2" s="4" t="s">
        <v>56</v>
      </c>
      <c r="C2" s="8" t="n">
        <v>826</v>
      </c>
      <c r="D2" s="8" t="n">
        <v>1202</v>
      </c>
      <c r="E2" s="8" t="n">
        <v>91</v>
      </c>
      <c r="F2" s="9" t="n">
        <f aca="false">C2/C$17</f>
        <v>0.320652173913043</v>
      </c>
      <c r="G2" s="9" t="n">
        <f aca="false">D2/D$17</f>
        <v>0.0845288326300985</v>
      </c>
      <c r="H2" s="9" t="n">
        <f aca="false">E2/E$17</f>
        <v>0.0276932440657334</v>
      </c>
      <c r="I2" s="10" t="n">
        <f aca="false">D2/C2-1</f>
        <v>0.455205811138015</v>
      </c>
    </row>
    <row r="3" customFormat="false" ht="15" hidden="false" customHeight="false" outlineLevel="0" collapsed="false">
      <c r="A3" s="4" t="s">
        <v>55</v>
      </c>
      <c r="B3" s="4" t="s">
        <v>57</v>
      </c>
      <c r="C3" s="8" t="n">
        <v>812</v>
      </c>
      <c r="D3" s="8" t="n">
        <v>710</v>
      </c>
      <c r="E3" s="8" t="n">
        <v>95</v>
      </c>
      <c r="F3" s="9" t="n">
        <f aca="false">C3/C$17</f>
        <v>0.315217391304348</v>
      </c>
      <c r="G3" s="9" t="n">
        <f aca="false">D3/D$17</f>
        <v>0.049929676511955</v>
      </c>
      <c r="H3" s="9" t="n">
        <f aca="false">E3/E$17</f>
        <v>0.0289105295191722</v>
      </c>
      <c r="I3" s="10" t="n">
        <f aca="false">D3/C3-1</f>
        <v>-0.125615763546798</v>
      </c>
    </row>
    <row r="4" customFormat="false" ht="15" hidden="false" customHeight="false" outlineLevel="0" collapsed="false">
      <c r="A4" s="4" t="s">
        <v>58</v>
      </c>
      <c r="B4" s="4" t="s">
        <v>59</v>
      </c>
      <c r="C4" s="8" t="n">
        <v>20</v>
      </c>
      <c r="D4" s="8" t="n">
        <v>122</v>
      </c>
      <c r="E4" s="8" t="n">
        <v>23</v>
      </c>
      <c r="F4" s="9" t="n">
        <f aca="false">C4/C$17</f>
        <v>0.0077639751552795</v>
      </c>
      <c r="G4" s="9" t="n">
        <f aca="false">D4/D$17</f>
        <v>0.00857946554149086</v>
      </c>
      <c r="H4" s="9" t="n">
        <f aca="false">E4/E$17</f>
        <v>0.00699939135727328</v>
      </c>
      <c r="I4" s="10" t="n">
        <f aca="false">D4/C4-1</f>
        <v>5.1</v>
      </c>
    </row>
    <row r="5" customFormat="false" ht="15" hidden="false" customHeight="false" outlineLevel="0" collapsed="false">
      <c r="A5" s="4" t="s">
        <v>58</v>
      </c>
      <c r="B5" s="4" t="s">
        <v>60</v>
      </c>
      <c r="C5" s="8" t="n">
        <v>63</v>
      </c>
      <c r="D5" s="8" t="n">
        <v>223</v>
      </c>
      <c r="E5" s="8" t="n">
        <v>13</v>
      </c>
      <c r="F5" s="9" t="n">
        <f aca="false">C5/C$17</f>
        <v>0.0244565217391304</v>
      </c>
      <c r="G5" s="9" t="n">
        <f aca="false">D5/D$17</f>
        <v>0.0156821378340366</v>
      </c>
      <c r="H5" s="9" t="n">
        <f aca="false">E5/E$17</f>
        <v>0.0039561777236762</v>
      </c>
      <c r="I5" s="10" t="n">
        <f aca="false">D5/C5-1</f>
        <v>2.53968253968254</v>
      </c>
    </row>
    <row r="6" customFormat="false" ht="15" hidden="false" customHeight="false" outlineLevel="0" collapsed="false">
      <c r="A6" s="4" t="s">
        <v>58</v>
      </c>
      <c r="B6" s="4" t="s">
        <v>61</v>
      </c>
      <c r="C6" s="8" t="n">
        <v>195</v>
      </c>
      <c r="D6" s="8" t="n">
        <v>225</v>
      </c>
      <c r="E6" s="8" t="n">
        <v>99</v>
      </c>
      <c r="F6" s="9" t="n">
        <f aca="false">C6/C$17</f>
        <v>0.0756987577639752</v>
      </c>
      <c r="G6" s="9" t="n">
        <f aca="false">D6/D$17</f>
        <v>0.0158227848101266</v>
      </c>
      <c r="H6" s="9" t="n">
        <f aca="false">E6/E$17</f>
        <v>0.0301278149726111</v>
      </c>
      <c r="I6" s="10" t="n">
        <f aca="false">D6/C6-1</f>
        <v>0.153846153846154</v>
      </c>
    </row>
    <row r="7" customFormat="false" ht="15" hidden="false" customHeight="false" outlineLevel="0" collapsed="false">
      <c r="A7" s="4" t="s">
        <v>58</v>
      </c>
      <c r="B7" s="4" t="s">
        <v>62</v>
      </c>
      <c r="C7" s="8" t="n">
        <v>24</v>
      </c>
      <c r="D7" s="8" t="n">
        <v>77</v>
      </c>
      <c r="E7" s="8" t="n">
        <v>21</v>
      </c>
      <c r="F7" s="9" t="n">
        <f aca="false">C7/C$17</f>
        <v>0.0093167701863354</v>
      </c>
      <c r="G7" s="9" t="n">
        <f aca="false">D7/D$17</f>
        <v>0.00541490857946554</v>
      </c>
      <c r="H7" s="9" t="n">
        <f aca="false">E7/E$17</f>
        <v>0.00639074863055386</v>
      </c>
      <c r="I7" s="10" t="n">
        <f aca="false">D7/C7-1</f>
        <v>2.20833333333333</v>
      </c>
    </row>
    <row r="8" customFormat="false" ht="15" hidden="false" customHeight="false" outlineLevel="0" collapsed="false">
      <c r="A8" s="4" t="s">
        <v>63</v>
      </c>
      <c r="B8" s="4" t="s">
        <v>64</v>
      </c>
      <c r="C8" s="8" t="n">
        <v>68</v>
      </c>
      <c r="D8" s="8" t="n">
        <v>298</v>
      </c>
      <c r="E8" s="8" t="n">
        <v>33</v>
      </c>
      <c r="F8" s="9" t="n">
        <f aca="false">C8/C$17</f>
        <v>0.0263975155279503</v>
      </c>
      <c r="G8" s="9" t="n">
        <f aca="false">D8/D$17</f>
        <v>0.0209563994374121</v>
      </c>
      <c r="H8" s="9" t="n">
        <f aca="false">E8/E$17</f>
        <v>0.0100426049908704</v>
      </c>
      <c r="I8" s="10" t="n">
        <f aca="false">D8/C8-1</f>
        <v>3.38235294117647</v>
      </c>
    </row>
    <row r="9" customFormat="false" ht="15" hidden="false" customHeight="false" outlineLevel="0" collapsed="false">
      <c r="A9" s="4" t="s">
        <v>63</v>
      </c>
      <c r="B9" s="4" t="s">
        <v>65</v>
      </c>
      <c r="C9" s="8" t="n">
        <v>41</v>
      </c>
      <c r="D9" s="8" t="n">
        <v>78</v>
      </c>
      <c r="E9" s="8" t="n">
        <v>11</v>
      </c>
      <c r="F9" s="9" t="n">
        <f aca="false">C9/C$17</f>
        <v>0.015916149068323</v>
      </c>
      <c r="G9" s="9" t="n">
        <f aca="false">D9/D$17</f>
        <v>0.00548523206751055</v>
      </c>
      <c r="H9" s="9" t="n">
        <f aca="false">E9/E$17</f>
        <v>0.00334753499695679</v>
      </c>
      <c r="I9" s="10" t="n">
        <f aca="false">D9/C9-1</f>
        <v>0.902439024390244</v>
      </c>
    </row>
    <row r="10" customFormat="false" ht="15" hidden="false" customHeight="false" outlineLevel="0" collapsed="false">
      <c r="A10" s="4" t="s">
        <v>63</v>
      </c>
      <c r="B10" s="4" t="s">
        <v>66</v>
      </c>
      <c r="C10" s="8" t="n">
        <v>21</v>
      </c>
      <c r="D10" s="8" t="n">
        <v>79</v>
      </c>
      <c r="E10" s="8" t="n">
        <v>21</v>
      </c>
      <c r="F10" s="9" t="n">
        <f aca="false">C10/C$17</f>
        <v>0.00815217391304348</v>
      </c>
      <c r="G10" s="9" t="n">
        <f aca="false">D10/D$17</f>
        <v>0.00555555555555556</v>
      </c>
      <c r="H10" s="9" t="n">
        <f aca="false">E10/E$17</f>
        <v>0.00639074863055386</v>
      </c>
      <c r="I10" s="10" t="n">
        <f aca="false">D10/C10-1</f>
        <v>2.76190476190476</v>
      </c>
    </row>
    <row r="11" customFormat="false" ht="15" hidden="false" customHeight="false" outlineLevel="0" collapsed="false">
      <c r="A11" s="4" t="s">
        <v>63</v>
      </c>
      <c r="B11" s="4" t="s">
        <v>67</v>
      </c>
      <c r="C11" s="8" t="n">
        <v>149</v>
      </c>
      <c r="D11" s="8" t="n">
        <v>2953</v>
      </c>
      <c r="E11" s="8" t="n">
        <v>2695</v>
      </c>
      <c r="F11" s="9" t="n">
        <f aca="false">C11/C$17</f>
        <v>0.0578416149068323</v>
      </c>
      <c r="G11" s="9" t="n">
        <f aca="false">D11/D$17</f>
        <v>0.207665260196906</v>
      </c>
      <c r="H11" s="9" t="n">
        <f aca="false">E11/E$17</f>
        <v>0.820146074254413</v>
      </c>
      <c r="I11" s="10" t="n">
        <f aca="false">D11/C11-1</f>
        <v>18.8187919463087</v>
      </c>
    </row>
    <row r="12" customFormat="false" ht="15" hidden="false" customHeight="false" outlineLevel="0" collapsed="false">
      <c r="A12" s="4" t="s">
        <v>63</v>
      </c>
      <c r="B12" s="4" t="s">
        <v>68</v>
      </c>
      <c r="C12" s="8" t="n">
        <v>28</v>
      </c>
      <c r="D12" s="8" t="n">
        <v>67</v>
      </c>
      <c r="E12" s="8" t="n">
        <v>7</v>
      </c>
      <c r="F12" s="9" t="n">
        <f aca="false">C12/C$17</f>
        <v>0.0108695652173913</v>
      </c>
      <c r="G12" s="9" t="n">
        <f aca="false">D12/D$17</f>
        <v>0.00471167369901547</v>
      </c>
      <c r="H12" s="9" t="n">
        <f aca="false">E12/E$17</f>
        <v>0.00213024954351795</v>
      </c>
      <c r="I12" s="10" t="n">
        <f aca="false">D12/C12-1</f>
        <v>1.39285714285714</v>
      </c>
    </row>
    <row r="13" customFormat="false" ht="15" hidden="false" customHeight="false" outlineLevel="0" collapsed="false">
      <c r="A13" s="4" t="s">
        <v>63</v>
      </c>
      <c r="B13" s="4" t="s">
        <v>69</v>
      </c>
      <c r="C13" s="8" t="n">
        <v>6</v>
      </c>
      <c r="D13" s="8" t="n">
        <v>20</v>
      </c>
      <c r="E13" s="8" t="n">
        <v>9</v>
      </c>
      <c r="F13" s="9" t="n">
        <f aca="false">C13/C$17</f>
        <v>0.00232919254658385</v>
      </c>
      <c r="G13" s="9" t="n">
        <f aca="false">D13/D$17</f>
        <v>0.00140646976090014</v>
      </c>
      <c r="H13" s="9" t="n">
        <f aca="false">E13/E$17</f>
        <v>0.00273889227023737</v>
      </c>
      <c r="I13" s="10" t="n">
        <f aca="false">D13/C13-1</f>
        <v>2.33333333333333</v>
      </c>
    </row>
    <row r="14" customFormat="false" ht="15" hidden="false" customHeight="false" outlineLevel="0" collapsed="false">
      <c r="A14" s="4" t="s">
        <v>63</v>
      </c>
      <c r="B14" s="4" t="s">
        <v>70</v>
      </c>
      <c r="C14" s="8" t="n">
        <v>13</v>
      </c>
      <c r="D14" s="8" t="n">
        <v>263</v>
      </c>
      <c r="E14" s="8"/>
      <c r="F14" s="9" t="n">
        <f aca="false">C14/C$17</f>
        <v>0.00504658385093168</v>
      </c>
      <c r="G14" s="9" t="n">
        <f aca="false">D14/D$17</f>
        <v>0.0184950773558368</v>
      </c>
      <c r="H14" s="9" t="n">
        <f aca="false">E14/E$17</f>
        <v>0</v>
      </c>
      <c r="I14" s="10" t="n">
        <f aca="false">D14/C14-1</f>
        <v>19.2307692307692</v>
      </c>
    </row>
    <row r="15" customFormat="false" ht="15" hidden="false" customHeight="false" outlineLevel="0" collapsed="false">
      <c r="A15" s="4" t="s">
        <v>63</v>
      </c>
      <c r="B15" s="4" t="s">
        <v>71</v>
      </c>
      <c r="C15" s="8" t="n">
        <v>38</v>
      </c>
      <c r="D15" s="8" t="n">
        <v>4637</v>
      </c>
      <c r="E15" s="8" t="n">
        <v>44</v>
      </c>
      <c r="F15" s="9" t="n">
        <f aca="false">C15/C$17</f>
        <v>0.0147515527950311</v>
      </c>
      <c r="G15" s="9" t="n">
        <f aca="false">D15/D$17</f>
        <v>0.326090014064698</v>
      </c>
      <c r="H15" s="9" t="n">
        <f aca="false">E15/E$17</f>
        <v>0.0133901399878271</v>
      </c>
      <c r="I15" s="10" t="n">
        <f aca="false">D15/C15-1</f>
        <v>121.026315789474</v>
      </c>
    </row>
    <row r="16" customFormat="false" ht="15" hidden="false" customHeight="false" outlineLevel="0" collapsed="false">
      <c r="A16" s="4" t="s">
        <v>63</v>
      </c>
      <c r="B16" s="4" t="s">
        <v>72</v>
      </c>
      <c r="C16" s="8" t="n">
        <v>272</v>
      </c>
      <c r="D16" s="8" t="n">
        <v>1249</v>
      </c>
      <c r="E16" s="8" t="n">
        <v>123</v>
      </c>
      <c r="F16" s="9" t="n">
        <f aca="false">C16/C$17</f>
        <v>0.105590062111801</v>
      </c>
      <c r="G16" s="9" t="n">
        <f aca="false">D16/D$17</f>
        <v>0.0878340365682138</v>
      </c>
      <c r="H16" s="9" t="n">
        <f aca="false">E16/E$17</f>
        <v>0.0374315276932441</v>
      </c>
      <c r="I16" s="10" t="n">
        <f aca="false">D16/C16-1</f>
        <v>3.59191176470588</v>
      </c>
    </row>
    <row r="17" customFormat="false" ht="15" hidden="false" customHeight="false" outlineLevel="0" collapsed="false">
      <c r="A17" s="4"/>
      <c r="B17" s="4" t="s">
        <v>10</v>
      </c>
      <c r="C17" s="8" t="n">
        <f aca="false">SUM(C2:C16)</f>
        <v>2576</v>
      </c>
      <c r="D17" s="8" t="n">
        <f aca="false">SUM(D1:D16)</f>
        <v>14220</v>
      </c>
      <c r="E17" s="8" t="n">
        <v>3286</v>
      </c>
      <c r="F17" s="9" t="n">
        <f aca="false">C17/C$17</f>
        <v>1</v>
      </c>
      <c r="G17" s="9" t="n">
        <f aca="false">D17/D$17</f>
        <v>1</v>
      </c>
      <c r="H17" s="9" t="n">
        <f aca="false">E17/E$17</f>
        <v>1</v>
      </c>
      <c r="I17" s="10" t="n">
        <f aca="false">D17/C17-1</f>
        <v>4.52018633540373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477</TotalTime>
  <Application>LibreOffice/5.4.3.2$Windows_X86_64 LibreOffice_project/92a7159f7e4af62137622921e809f8546db437e5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2018-11-19T09:57:28Z</dcterms:created>
  <dc:creator>Gérard Sadik Cimade</dc:creator>
  <dc:description/>
  <dc:language>fr-FR</dc:language>
  <cp:lastModifiedBy/>
  <dcterms:modified xsi:type="dcterms:W3CDTF">2018-12-03T10:05:21Z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