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imade\bulletins\eurostat\2019\"/>
    </mc:Choice>
  </mc:AlternateContent>
  <xr:revisionPtr revIDLastSave="0" documentId="8_{F5308B8B-AE66-4B66-832F-37A8B833196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demandes en Europe par nat" sheetId="1" r:id="rId1"/>
    <sheet name="demande asile en France" sheetId="9" r:id="rId2"/>
    <sheet name="demandes d'asile France " sheetId="2" r:id="rId3"/>
    <sheet name="demandes asile europe" sheetId="3" r:id="rId4"/>
    <sheet name="décisions Europe par nationalit" sheetId="4" r:id="rId5"/>
    <sheet name="décisions France" sheetId="5" r:id="rId6"/>
    <sheet name="décisions Europe" sheetId="6" r:id="rId7"/>
    <sheet name="demandes en instance France" sheetId="7" r:id="rId8"/>
    <sheet name="demandes en instance Europe" sheetId="8" r:id="rId9"/>
  </sheets>
  <definedNames>
    <definedName name="_xlnm._FilterDatabase" localSheetId="6" hidden="1">'décisions Europe'!$A$1:$G$35</definedName>
    <definedName name="_xlnm._FilterDatabase" localSheetId="4" hidden="1">'décisions Europe par nationalit'!$A$1:$G$139</definedName>
    <definedName name="_xlnm._FilterDatabase" localSheetId="5" hidden="1">'décisions France'!$A$1:$J$99</definedName>
    <definedName name="_xlnm._FilterDatabase" localSheetId="3" hidden="1">'demandes asile europe'!$A:$J</definedName>
    <definedName name="_xlnm._FilterDatabase" localSheetId="2" hidden="1">'demandes d''asile France '!$A$1:$G$169</definedName>
    <definedName name="_xlnm._FilterDatabase" localSheetId="0" hidden="1">'demandes en Europe par nat'!$A$1:$J$141</definedName>
    <definedName name="_xlnm._FilterDatabase" localSheetId="8" hidden="1">'demandes en instance Europe'!$B$1:$R$35</definedName>
    <definedName name="_xlnm._FilterDatabase" localSheetId="7" hidden="1">'demandes en instance France'!$A$1:$R$186</definedName>
    <definedName name="Excel_BuiltIn__FilterDatabase" localSheetId="6">'décisions Europe'!$A:$G</definedName>
    <definedName name="Excel_BuiltIn__FilterDatabase" localSheetId="4">'décisions Europe par nationalit'!$A$1:$F$139</definedName>
    <definedName name="Excel_BuiltIn__FilterDatabase" localSheetId="5">'décisions France'!$A$1:$G$99</definedName>
    <definedName name="Excel_BuiltIn__FilterDatabase" localSheetId="3">'demandes asile europe'!$B:$J</definedName>
    <definedName name="Excel_BuiltIn__FilterDatabase" localSheetId="7">'demandes en instance France'!$B$1:$P$119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9" l="1"/>
  <c r="I8" i="9"/>
  <c r="H8" i="9"/>
  <c r="G8" i="9"/>
  <c r="F8" i="9"/>
  <c r="E8" i="9"/>
  <c r="D8" i="9"/>
  <c r="C8" i="9"/>
  <c r="B8" i="9"/>
  <c r="J7" i="9"/>
  <c r="I7" i="9"/>
  <c r="H7" i="9"/>
  <c r="G7" i="9"/>
  <c r="F7" i="9"/>
  <c r="E7" i="9"/>
  <c r="D7" i="9"/>
  <c r="C7" i="9"/>
  <c r="B7" i="9"/>
  <c r="J6" i="9"/>
  <c r="I6" i="9"/>
  <c r="H6" i="9"/>
  <c r="G6" i="9"/>
  <c r="F6" i="9"/>
  <c r="E6" i="9"/>
  <c r="K6" i="9" s="1"/>
  <c r="D6" i="9"/>
  <c r="C6" i="9"/>
  <c r="B6" i="9"/>
  <c r="J5" i="9"/>
  <c r="I5" i="9"/>
  <c r="H5" i="9"/>
  <c r="G5" i="9"/>
  <c r="F5" i="9"/>
  <c r="E5" i="9"/>
  <c r="D5" i="9"/>
  <c r="C5" i="9"/>
  <c r="B5" i="9"/>
  <c r="K4" i="9"/>
  <c r="K3" i="9"/>
  <c r="K2" i="9"/>
  <c r="K8" i="9" s="1"/>
  <c r="R6" i="8"/>
  <c r="P6" i="8"/>
  <c r="R15" i="8"/>
  <c r="P15" i="8"/>
  <c r="R13" i="8"/>
  <c r="P13" i="8"/>
  <c r="R30" i="8"/>
  <c r="P30" i="8"/>
  <c r="R22" i="8"/>
  <c r="P22" i="8"/>
  <c r="R9" i="8"/>
  <c r="P9" i="8"/>
  <c r="R11" i="8"/>
  <c r="P11" i="8"/>
  <c r="R25" i="8"/>
  <c r="P25" i="8"/>
  <c r="R2" i="8"/>
  <c r="P2" i="8"/>
  <c r="R29" i="8"/>
  <c r="P29" i="8"/>
  <c r="R7" i="8"/>
  <c r="P7" i="8"/>
  <c r="R21" i="8"/>
  <c r="P21" i="8"/>
  <c r="R3" i="8"/>
  <c r="P3" i="8"/>
  <c r="R4" i="8"/>
  <c r="P4" i="8"/>
  <c r="R28" i="8"/>
  <c r="P28" i="8"/>
  <c r="R31" i="8"/>
  <c r="P31" i="8"/>
  <c r="R24" i="8"/>
  <c r="P24" i="8"/>
  <c r="R35" i="8"/>
  <c r="R34" i="8"/>
  <c r="P34" i="8"/>
  <c r="R20" i="8"/>
  <c r="P20" i="8"/>
  <c r="R19" i="8"/>
  <c r="P19" i="8"/>
  <c r="R5" i="8"/>
  <c r="P5" i="8"/>
  <c r="R10" i="8"/>
  <c r="P10" i="8"/>
  <c r="R18" i="8"/>
  <c r="P18" i="8"/>
  <c r="R32" i="8"/>
  <c r="P32" i="8"/>
  <c r="R33" i="8"/>
  <c r="P33" i="8"/>
  <c r="R27" i="8"/>
  <c r="P27" i="8"/>
  <c r="R16" i="8"/>
  <c r="P16" i="8"/>
  <c r="R8" i="8"/>
  <c r="P8" i="8"/>
  <c r="R23" i="8"/>
  <c r="P23" i="8"/>
  <c r="R12" i="8"/>
  <c r="P12" i="8"/>
  <c r="R17" i="8"/>
  <c r="P17" i="8"/>
  <c r="R14" i="8"/>
  <c r="P14" i="8"/>
  <c r="R26" i="8"/>
  <c r="P26" i="8"/>
  <c r="P95" i="7"/>
  <c r="P54" i="7"/>
  <c r="P43" i="7"/>
  <c r="P24" i="7"/>
  <c r="P9" i="7"/>
  <c r="R47" i="7"/>
  <c r="P47" i="7"/>
  <c r="P118" i="7"/>
  <c r="P108" i="7"/>
  <c r="P103" i="7"/>
  <c r="P73" i="7"/>
  <c r="P51" i="7"/>
  <c r="P33" i="7"/>
  <c r="P29" i="7"/>
  <c r="P23" i="7"/>
  <c r="P14" i="7"/>
  <c r="R68" i="7"/>
  <c r="P68" i="7"/>
  <c r="R16" i="7"/>
  <c r="P16" i="7"/>
  <c r="P88" i="7"/>
  <c r="P77" i="7"/>
  <c r="P55" i="7"/>
  <c r="R62" i="7"/>
  <c r="P62" i="7"/>
  <c r="R56" i="7"/>
  <c r="P56" i="7"/>
  <c r="R37" i="7"/>
  <c r="P37" i="7"/>
  <c r="R49" i="7"/>
  <c r="P49" i="7"/>
  <c r="R78" i="7"/>
  <c r="P78" i="7"/>
  <c r="P119" i="7"/>
  <c r="P112" i="7"/>
  <c r="P71" i="7"/>
  <c r="R84" i="7"/>
  <c r="P84" i="7"/>
  <c r="R8" i="7"/>
  <c r="P8" i="7"/>
  <c r="R106" i="7"/>
  <c r="P106" i="7"/>
  <c r="R35" i="7"/>
  <c r="P35" i="7"/>
  <c r="R58" i="7"/>
  <c r="P58" i="7"/>
  <c r="R45" i="7"/>
  <c r="P45" i="7"/>
  <c r="R91" i="7"/>
  <c r="P91" i="7"/>
  <c r="R59" i="7"/>
  <c r="P59" i="7"/>
  <c r="R3" i="7"/>
  <c r="P3" i="7"/>
  <c r="R83" i="7"/>
  <c r="P83" i="7"/>
  <c r="R18" i="7"/>
  <c r="P18" i="7"/>
  <c r="R116" i="7"/>
  <c r="P116" i="7"/>
  <c r="R64" i="7"/>
  <c r="P64" i="7"/>
  <c r="R80" i="7"/>
  <c r="P80" i="7"/>
  <c r="R101" i="7"/>
  <c r="P101" i="7"/>
  <c r="R21" i="7"/>
  <c r="P21" i="7"/>
  <c r="R105" i="7"/>
  <c r="P105" i="7"/>
  <c r="R76" i="7"/>
  <c r="P76" i="7"/>
  <c r="R31" i="7"/>
  <c r="P31" i="7"/>
  <c r="R15" i="7"/>
  <c r="P15" i="7"/>
  <c r="R42" i="7"/>
  <c r="P42" i="7"/>
  <c r="R87" i="7"/>
  <c r="P87" i="7"/>
  <c r="R79" i="7"/>
  <c r="P79" i="7"/>
  <c r="R117" i="7"/>
  <c r="P117" i="7"/>
  <c r="R32" i="7"/>
  <c r="P32" i="7"/>
  <c r="R46" i="7"/>
  <c r="P46" i="7"/>
  <c r="R63" i="7"/>
  <c r="P63" i="7"/>
  <c r="R67" i="7"/>
  <c r="P67" i="7"/>
  <c r="R81" i="7"/>
  <c r="P81" i="7"/>
  <c r="R75" i="7"/>
  <c r="P75" i="7"/>
  <c r="R94" i="7"/>
  <c r="P94" i="7"/>
  <c r="R109" i="7"/>
  <c r="P109" i="7"/>
  <c r="R13" i="7"/>
  <c r="P13" i="7"/>
  <c r="R40" i="7"/>
  <c r="P40" i="7"/>
  <c r="R86" i="7"/>
  <c r="P86" i="7"/>
  <c r="R98" i="7"/>
  <c r="P98" i="7"/>
  <c r="R111" i="7"/>
  <c r="P111" i="7"/>
  <c r="R57" i="7"/>
  <c r="P57" i="7"/>
  <c r="R19" i="7"/>
  <c r="P19" i="7"/>
  <c r="R34" i="7"/>
  <c r="P34" i="7"/>
  <c r="R50" i="7"/>
  <c r="P50" i="7"/>
  <c r="R26" i="7"/>
  <c r="P26" i="7"/>
  <c r="R61" i="7"/>
  <c r="P61" i="7"/>
  <c r="R52" i="7"/>
  <c r="P52" i="7"/>
  <c r="R65" i="7"/>
  <c r="P65" i="7"/>
  <c r="R39" i="7"/>
  <c r="P39" i="7"/>
  <c r="R70" i="7"/>
  <c r="P70" i="7"/>
  <c r="R93" i="7"/>
  <c r="P93" i="7"/>
  <c r="R11" i="7"/>
  <c r="P11" i="7"/>
  <c r="R38" i="7"/>
  <c r="P38" i="7"/>
  <c r="R89" i="7"/>
  <c r="P89" i="7"/>
  <c r="R66" i="7"/>
  <c r="P66" i="7"/>
  <c r="R107" i="7"/>
  <c r="P107" i="7"/>
  <c r="R7" i="7"/>
  <c r="P7" i="7"/>
  <c r="R20" i="7"/>
  <c r="P20" i="7"/>
  <c r="R17" i="7"/>
  <c r="P17" i="7"/>
  <c r="R27" i="7"/>
  <c r="P27" i="7"/>
  <c r="R115" i="7"/>
  <c r="P115" i="7"/>
  <c r="R60" i="7"/>
  <c r="P60" i="7"/>
  <c r="R114" i="7"/>
  <c r="P114" i="7"/>
  <c r="R28" i="7"/>
  <c r="P28" i="7"/>
  <c r="R74" i="7"/>
  <c r="P74" i="7"/>
  <c r="R5" i="7"/>
  <c r="P5" i="7"/>
  <c r="R6" i="7"/>
  <c r="P6" i="7"/>
  <c r="R22" i="7"/>
  <c r="P22" i="7"/>
  <c r="R72" i="7"/>
  <c r="P72" i="7"/>
  <c r="R25" i="7"/>
  <c r="P25" i="7"/>
  <c r="R48" i="7"/>
  <c r="P48" i="7"/>
  <c r="R36" i="7"/>
  <c r="P36" i="7"/>
  <c r="R97" i="7"/>
  <c r="P97" i="7"/>
  <c r="R53" i="7"/>
  <c r="P53" i="7"/>
  <c r="R10" i="7"/>
  <c r="P10" i="7"/>
  <c r="R102" i="7"/>
  <c r="P102" i="7"/>
  <c r="R96" i="7"/>
  <c r="P96" i="7"/>
  <c r="R85" i="7"/>
  <c r="P85" i="7"/>
  <c r="R100" i="7"/>
  <c r="P100" i="7"/>
  <c r="R104" i="7"/>
  <c r="P104" i="7"/>
  <c r="R92" i="7"/>
  <c r="P92" i="7"/>
  <c r="R69" i="7"/>
  <c r="P69" i="7"/>
  <c r="R113" i="7"/>
  <c r="P113" i="7"/>
  <c r="R41" i="7"/>
  <c r="P41" i="7"/>
  <c r="R4" i="7"/>
  <c r="P4" i="7"/>
  <c r="R90" i="7"/>
  <c r="P90" i="7"/>
  <c r="R99" i="7"/>
  <c r="P99" i="7"/>
  <c r="R82" i="7"/>
  <c r="P82" i="7"/>
  <c r="R12" i="7"/>
  <c r="P12" i="7"/>
  <c r="R30" i="7"/>
  <c r="P30" i="7"/>
  <c r="R44" i="7"/>
  <c r="P44" i="7"/>
  <c r="R2" i="7"/>
  <c r="P2" i="7"/>
  <c r="R110" i="7"/>
  <c r="P110" i="7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J54" i="5"/>
  <c r="I54" i="5"/>
  <c r="H54" i="5"/>
  <c r="G54" i="5"/>
  <c r="J81" i="5"/>
  <c r="I81" i="5"/>
  <c r="H81" i="5"/>
  <c r="G81" i="5"/>
  <c r="J43" i="5"/>
  <c r="I43" i="5"/>
  <c r="H43" i="5"/>
  <c r="G43" i="5"/>
  <c r="J32" i="5"/>
  <c r="I32" i="5"/>
  <c r="H32" i="5"/>
  <c r="G32" i="5"/>
  <c r="J19" i="5"/>
  <c r="I19" i="5"/>
  <c r="H19" i="5"/>
  <c r="G19" i="5"/>
  <c r="J48" i="5"/>
  <c r="I48" i="5"/>
  <c r="H48" i="5"/>
  <c r="G48" i="5"/>
  <c r="J2" i="5"/>
  <c r="I2" i="5"/>
  <c r="H2" i="5"/>
  <c r="G2" i="5"/>
  <c r="J63" i="5"/>
  <c r="I63" i="5"/>
  <c r="H63" i="5"/>
  <c r="G63" i="5"/>
  <c r="J31" i="5"/>
  <c r="I31" i="5"/>
  <c r="H31" i="5"/>
  <c r="G31" i="5"/>
  <c r="I92" i="5"/>
  <c r="H92" i="5"/>
  <c r="G92" i="5"/>
  <c r="I64" i="5"/>
  <c r="H64" i="5"/>
  <c r="G64" i="5"/>
  <c r="J14" i="5"/>
  <c r="I14" i="5"/>
  <c r="H14" i="5"/>
  <c r="G14" i="5"/>
  <c r="J23" i="5"/>
  <c r="I23" i="5"/>
  <c r="H23" i="5"/>
  <c r="G23" i="5"/>
  <c r="J80" i="5"/>
  <c r="I80" i="5"/>
  <c r="H80" i="5"/>
  <c r="G80" i="5"/>
  <c r="J11" i="5"/>
  <c r="I11" i="5"/>
  <c r="H11" i="5"/>
  <c r="G11" i="5"/>
  <c r="J21" i="5"/>
  <c r="I21" i="5"/>
  <c r="H21" i="5"/>
  <c r="G21" i="5"/>
  <c r="J60" i="5"/>
  <c r="I60" i="5"/>
  <c r="H60" i="5"/>
  <c r="G60" i="5"/>
  <c r="J22" i="5"/>
  <c r="I22" i="5"/>
  <c r="H22" i="5"/>
  <c r="G22" i="5"/>
  <c r="J25" i="5"/>
  <c r="I25" i="5"/>
  <c r="H25" i="5"/>
  <c r="G25" i="5"/>
  <c r="J51" i="5"/>
  <c r="I51" i="5"/>
  <c r="H51" i="5"/>
  <c r="G51" i="5"/>
  <c r="J53" i="5"/>
  <c r="I53" i="5"/>
  <c r="H53" i="5"/>
  <c r="G53" i="5"/>
  <c r="J13" i="5"/>
  <c r="I13" i="5"/>
  <c r="H13" i="5"/>
  <c r="G13" i="5"/>
  <c r="J47" i="5"/>
  <c r="I47" i="5"/>
  <c r="H47" i="5"/>
  <c r="G47" i="5"/>
  <c r="J40" i="5"/>
  <c r="I40" i="5"/>
  <c r="H40" i="5"/>
  <c r="G40" i="5"/>
  <c r="J9" i="5"/>
  <c r="I9" i="5"/>
  <c r="H9" i="5"/>
  <c r="G9" i="5"/>
  <c r="J67" i="5"/>
  <c r="I67" i="5"/>
  <c r="H67" i="5"/>
  <c r="G67" i="5"/>
  <c r="J49" i="5"/>
  <c r="I49" i="5"/>
  <c r="H49" i="5"/>
  <c r="G49" i="5"/>
  <c r="J20" i="5"/>
  <c r="I20" i="5"/>
  <c r="H20" i="5"/>
  <c r="G20" i="5"/>
  <c r="I99" i="5"/>
  <c r="H99" i="5"/>
  <c r="G99" i="5"/>
  <c r="J77" i="5"/>
  <c r="I77" i="5"/>
  <c r="H77" i="5"/>
  <c r="G77" i="5"/>
  <c r="J16" i="5"/>
  <c r="I16" i="5"/>
  <c r="H16" i="5"/>
  <c r="G16" i="5"/>
  <c r="J76" i="5"/>
  <c r="I76" i="5"/>
  <c r="H76" i="5"/>
  <c r="G76" i="5"/>
  <c r="J85" i="5"/>
  <c r="I85" i="5"/>
  <c r="H85" i="5"/>
  <c r="G85" i="5"/>
  <c r="J68" i="5"/>
  <c r="I68" i="5"/>
  <c r="H68" i="5"/>
  <c r="G68" i="5"/>
  <c r="J87" i="5"/>
  <c r="I87" i="5"/>
  <c r="H87" i="5"/>
  <c r="G87" i="5"/>
  <c r="J61" i="5"/>
  <c r="I61" i="5"/>
  <c r="H61" i="5"/>
  <c r="G61" i="5"/>
  <c r="J55" i="5"/>
  <c r="I55" i="5"/>
  <c r="H55" i="5"/>
  <c r="G55" i="5"/>
  <c r="I42" i="5"/>
  <c r="H42" i="5"/>
  <c r="G42" i="5"/>
  <c r="J28" i="5"/>
  <c r="I28" i="5"/>
  <c r="H28" i="5"/>
  <c r="G28" i="5"/>
  <c r="J39" i="5"/>
  <c r="I39" i="5"/>
  <c r="H39" i="5"/>
  <c r="G39" i="5"/>
  <c r="J12" i="5"/>
  <c r="I12" i="5"/>
  <c r="H12" i="5"/>
  <c r="G12" i="5"/>
  <c r="I98" i="5"/>
  <c r="H98" i="5"/>
  <c r="G98" i="5"/>
  <c r="J74" i="5"/>
  <c r="I74" i="5"/>
  <c r="H74" i="5"/>
  <c r="G74" i="5"/>
  <c r="J29" i="5"/>
  <c r="I29" i="5"/>
  <c r="H29" i="5"/>
  <c r="G29" i="5"/>
  <c r="J34" i="5"/>
  <c r="I34" i="5"/>
  <c r="H34" i="5"/>
  <c r="G34" i="5"/>
  <c r="J86" i="5"/>
  <c r="I86" i="5"/>
  <c r="H86" i="5"/>
  <c r="G86" i="5"/>
  <c r="J62" i="5"/>
  <c r="I62" i="5"/>
  <c r="H62" i="5"/>
  <c r="G62" i="5"/>
  <c r="I97" i="5"/>
  <c r="H97" i="5"/>
  <c r="G97" i="5"/>
  <c r="J75" i="5"/>
  <c r="I75" i="5"/>
  <c r="H75" i="5"/>
  <c r="G75" i="5"/>
  <c r="J18" i="5"/>
  <c r="I18" i="5"/>
  <c r="H18" i="5"/>
  <c r="G18" i="5"/>
  <c r="J84" i="5"/>
  <c r="I84" i="5"/>
  <c r="H84" i="5"/>
  <c r="G84" i="5"/>
  <c r="J83" i="5"/>
  <c r="I83" i="5"/>
  <c r="H83" i="5"/>
  <c r="G83" i="5"/>
  <c r="J58" i="5"/>
  <c r="I58" i="5"/>
  <c r="H58" i="5"/>
  <c r="G58" i="5"/>
  <c r="I96" i="5"/>
  <c r="H96" i="5"/>
  <c r="G96" i="5"/>
  <c r="J26" i="5"/>
  <c r="I26" i="5"/>
  <c r="H26" i="5"/>
  <c r="G26" i="5"/>
  <c r="J36" i="5"/>
  <c r="I36" i="5"/>
  <c r="H36" i="5"/>
  <c r="G36" i="5"/>
  <c r="J52" i="5"/>
  <c r="I52" i="5"/>
  <c r="H52" i="5"/>
  <c r="G52" i="5"/>
  <c r="J91" i="5"/>
  <c r="I91" i="5"/>
  <c r="H91" i="5"/>
  <c r="G91" i="5"/>
  <c r="J7" i="5"/>
  <c r="I7" i="5"/>
  <c r="H7" i="5"/>
  <c r="G7" i="5"/>
  <c r="I90" i="5"/>
  <c r="H90" i="5"/>
  <c r="G90" i="5"/>
  <c r="J70" i="5"/>
  <c r="I70" i="5"/>
  <c r="H70" i="5"/>
  <c r="G70" i="5"/>
  <c r="J95" i="5"/>
  <c r="I95" i="5"/>
  <c r="H95" i="5"/>
  <c r="G95" i="5"/>
  <c r="J6" i="5"/>
  <c r="I6" i="5"/>
  <c r="H6" i="5"/>
  <c r="G6" i="5"/>
  <c r="I72" i="5"/>
  <c r="H72" i="5"/>
  <c r="G72" i="5"/>
  <c r="J4" i="5"/>
  <c r="I4" i="5"/>
  <c r="H4" i="5"/>
  <c r="G4" i="5"/>
  <c r="J59" i="5"/>
  <c r="I59" i="5"/>
  <c r="H59" i="5"/>
  <c r="G59" i="5"/>
  <c r="J56" i="5"/>
  <c r="I56" i="5"/>
  <c r="H56" i="5"/>
  <c r="G56" i="5"/>
  <c r="J44" i="5"/>
  <c r="I44" i="5"/>
  <c r="H44" i="5"/>
  <c r="G44" i="5"/>
  <c r="I93" i="5"/>
  <c r="H93" i="5"/>
  <c r="G93" i="5"/>
  <c r="J27" i="5"/>
  <c r="I27" i="5"/>
  <c r="H27" i="5"/>
  <c r="G27" i="5"/>
  <c r="J89" i="5"/>
  <c r="I89" i="5"/>
  <c r="H89" i="5"/>
  <c r="G89" i="5"/>
  <c r="J41" i="5"/>
  <c r="I41" i="5"/>
  <c r="H41" i="5"/>
  <c r="G41" i="5"/>
  <c r="J79" i="5"/>
  <c r="I79" i="5"/>
  <c r="H79" i="5"/>
  <c r="G79" i="5"/>
  <c r="J69" i="5"/>
  <c r="I69" i="5"/>
  <c r="H69" i="5"/>
  <c r="G69" i="5"/>
  <c r="J8" i="5"/>
  <c r="I8" i="5"/>
  <c r="H8" i="5"/>
  <c r="G8" i="5"/>
  <c r="J33" i="5"/>
  <c r="I33" i="5"/>
  <c r="H33" i="5"/>
  <c r="G33" i="5"/>
  <c r="J38" i="5"/>
  <c r="I38" i="5"/>
  <c r="H38" i="5"/>
  <c r="G38" i="5"/>
  <c r="J57" i="5"/>
  <c r="I57" i="5"/>
  <c r="H57" i="5"/>
  <c r="G57" i="5"/>
  <c r="J15" i="5"/>
  <c r="I15" i="5"/>
  <c r="H15" i="5"/>
  <c r="G15" i="5"/>
  <c r="J37" i="5"/>
  <c r="I37" i="5"/>
  <c r="H37" i="5"/>
  <c r="G37" i="5"/>
  <c r="I78" i="5"/>
  <c r="H78" i="5"/>
  <c r="G78" i="5"/>
  <c r="J45" i="5"/>
  <c r="I45" i="5"/>
  <c r="H45" i="5"/>
  <c r="G45" i="5"/>
  <c r="J65" i="5"/>
  <c r="I65" i="5"/>
  <c r="H65" i="5"/>
  <c r="G65" i="5"/>
  <c r="I73" i="5"/>
  <c r="H73" i="5"/>
  <c r="G73" i="5"/>
  <c r="J35" i="5"/>
  <c r="I35" i="5"/>
  <c r="H35" i="5"/>
  <c r="G35" i="5"/>
  <c r="I88" i="5"/>
  <c r="H88" i="5"/>
  <c r="G88" i="5"/>
  <c r="J71" i="5"/>
  <c r="I71" i="5"/>
  <c r="H71" i="5"/>
  <c r="G71" i="5"/>
  <c r="J66" i="5"/>
  <c r="I66" i="5"/>
  <c r="H66" i="5"/>
  <c r="G66" i="5"/>
  <c r="J10" i="5"/>
  <c r="I10" i="5"/>
  <c r="H10" i="5"/>
  <c r="G10" i="5"/>
  <c r="J50" i="5"/>
  <c r="I50" i="5"/>
  <c r="H50" i="5"/>
  <c r="G50" i="5"/>
  <c r="J24" i="5"/>
  <c r="I24" i="5"/>
  <c r="H24" i="5"/>
  <c r="G24" i="5"/>
  <c r="J94" i="5"/>
  <c r="I94" i="5"/>
  <c r="H94" i="5"/>
  <c r="G94" i="5"/>
  <c r="J46" i="5"/>
  <c r="I46" i="5"/>
  <c r="H46" i="5"/>
  <c r="G46" i="5"/>
  <c r="J30" i="5"/>
  <c r="I30" i="5"/>
  <c r="H30" i="5"/>
  <c r="G30" i="5"/>
  <c r="J17" i="5"/>
  <c r="I17" i="5"/>
  <c r="H17" i="5"/>
  <c r="G17" i="5"/>
  <c r="J3" i="5"/>
  <c r="I3" i="5"/>
  <c r="H3" i="5"/>
  <c r="G3" i="5"/>
  <c r="J82" i="5"/>
  <c r="I82" i="5"/>
  <c r="H82" i="5"/>
  <c r="G82" i="5"/>
  <c r="J5" i="5"/>
  <c r="I5" i="5"/>
  <c r="H5" i="5"/>
  <c r="G5" i="5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J35" i="3"/>
  <c r="H35" i="3"/>
  <c r="D35" i="3"/>
  <c r="J34" i="3"/>
  <c r="H34" i="3"/>
  <c r="D34" i="3"/>
  <c r="J33" i="3"/>
  <c r="H33" i="3"/>
  <c r="D33" i="3"/>
  <c r="J32" i="3"/>
  <c r="H32" i="3"/>
  <c r="D32" i="3"/>
  <c r="J31" i="3"/>
  <c r="H31" i="3"/>
  <c r="D31" i="3"/>
  <c r="J30" i="3"/>
  <c r="H30" i="3"/>
  <c r="D30" i="3"/>
  <c r="J29" i="3"/>
  <c r="H29" i="3"/>
  <c r="D29" i="3"/>
  <c r="J28" i="3"/>
  <c r="H28" i="3"/>
  <c r="D28" i="3"/>
  <c r="J27" i="3"/>
  <c r="H27" i="3"/>
  <c r="D27" i="3"/>
  <c r="J26" i="3"/>
  <c r="H26" i="3"/>
  <c r="D26" i="3"/>
  <c r="J25" i="3"/>
  <c r="H25" i="3"/>
  <c r="D25" i="3"/>
  <c r="J24" i="3"/>
  <c r="H24" i="3"/>
  <c r="D24" i="3"/>
  <c r="J23" i="3"/>
  <c r="H23" i="3"/>
  <c r="D23" i="3"/>
  <c r="J22" i="3"/>
  <c r="H22" i="3"/>
  <c r="D22" i="3"/>
  <c r="J21" i="3"/>
  <c r="H21" i="3"/>
  <c r="D21" i="3"/>
  <c r="J20" i="3"/>
  <c r="H20" i="3"/>
  <c r="D20" i="3"/>
  <c r="J19" i="3"/>
  <c r="H19" i="3"/>
  <c r="D19" i="3"/>
  <c r="J18" i="3"/>
  <c r="H18" i="3"/>
  <c r="D18" i="3"/>
  <c r="J17" i="3"/>
  <c r="H17" i="3"/>
  <c r="D17" i="3"/>
  <c r="J16" i="3"/>
  <c r="H16" i="3"/>
  <c r="D16" i="3"/>
  <c r="J15" i="3"/>
  <c r="H15" i="3"/>
  <c r="D15" i="3"/>
  <c r="J14" i="3"/>
  <c r="H14" i="3"/>
  <c r="D14" i="3"/>
  <c r="J13" i="3"/>
  <c r="H13" i="3"/>
  <c r="D13" i="3"/>
  <c r="J12" i="3"/>
  <c r="H12" i="3"/>
  <c r="D12" i="3"/>
  <c r="J11" i="3"/>
  <c r="H11" i="3"/>
  <c r="D11" i="3"/>
  <c r="J10" i="3"/>
  <c r="H10" i="3"/>
  <c r="D10" i="3"/>
  <c r="J9" i="3"/>
  <c r="H9" i="3"/>
  <c r="D9" i="3"/>
  <c r="J8" i="3"/>
  <c r="H8" i="3"/>
  <c r="D8" i="3"/>
  <c r="J7" i="3"/>
  <c r="D7" i="3"/>
  <c r="J6" i="3"/>
  <c r="H6" i="3"/>
  <c r="D6" i="3"/>
  <c r="J5" i="3"/>
  <c r="H5" i="3"/>
  <c r="D5" i="3"/>
  <c r="J4" i="3"/>
  <c r="H4" i="3"/>
  <c r="D4" i="3"/>
  <c r="J3" i="3"/>
  <c r="H3" i="3"/>
  <c r="D3" i="3"/>
  <c r="J2" i="3"/>
  <c r="H2" i="3"/>
  <c r="D2" i="3"/>
  <c r="K7" i="9" l="1"/>
  <c r="K5" i="9"/>
</calcChain>
</file>

<file path=xl/sharedStrings.xml><?xml version="1.0" encoding="utf-8"?>
<sst xmlns="http://schemas.openxmlformats.org/spreadsheetml/2006/main" count="1325" uniqueCount="430">
  <si>
    <t>ISO</t>
  </si>
  <si>
    <t>CITIZEN</t>
  </si>
  <si>
    <t>adultes 1ERE DA</t>
  </si>
  <si>
    <t>da mineurs</t>
  </si>
  <si>
    <t>da total</t>
  </si>
  <si>
    <t>reex adultes</t>
  </si>
  <si>
    <t>réex mineurs</t>
  </si>
  <si>
    <t>réex total</t>
  </si>
  <si>
    <t>Moins de 18 ans</t>
  </si>
  <si>
    <t>Total</t>
  </si>
  <si>
    <t>AEU</t>
  </si>
  <si>
    <t>Émirats arabes unis</t>
  </si>
  <si>
    <t>AFG</t>
  </si>
  <si>
    <t>Afghanistan</t>
  </si>
  <si>
    <t>AGO</t>
  </si>
  <si>
    <t>Angola</t>
  </si>
  <si>
    <t>ALB</t>
  </si>
  <si>
    <t>Albanie</t>
  </si>
  <si>
    <t>ARG</t>
  </si>
  <si>
    <t>Argentine</t>
  </si>
  <si>
    <t>ARM</t>
  </si>
  <si>
    <t>Arménie</t>
  </si>
  <si>
    <t>ATB</t>
  </si>
  <si>
    <t>Antigua-et-Barbuda</t>
  </si>
  <si>
    <t>AZE</t>
  </si>
  <si>
    <t>Azerbaïdjan</t>
  </si>
  <si>
    <t>BDI</t>
  </si>
  <si>
    <t>Burundi</t>
  </si>
  <si>
    <t>BEN</t>
  </si>
  <si>
    <t>Bénin</t>
  </si>
  <si>
    <t>BFA</t>
  </si>
  <si>
    <t>Burkina Faso</t>
  </si>
  <si>
    <t>BGD</t>
  </si>
  <si>
    <t>Bangladesh</t>
  </si>
  <si>
    <t>BHN</t>
  </si>
  <si>
    <t>Bahreïn</t>
  </si>
  <si>
    <t>BIH</t>
  </si>
  <si>
    <t>Bosnie-Herzégovine</t>
  </si>
  <si>
    <t>BLR</t>
  </si>
  <si>
    <t>Biélorussie</t>
  </si>
  <si>
    <t>BOL</t>
  </si>
  <si>
    <t>Bolivie</t>
  </si>
  <si>
    <t>BRA</t>
  </si>
  <si>
    <t>Brésil</t>
  </si>
  <si>
    <t>BWA</t>
  </si>
  <si>
    <t>Botswana</t>
  </si>
  <si>
    <t>CAF</t>
  </si>
  <si>
    <t>République centrafricaine</t>
  </si>
  <si>
    <t>CAN</t>
  </si>
  <si>
    <t>Canada</t>
  </si>
  <si>
    <t>CHL</t>
  </si>
  <si>
    <t>Chili</t>
  </si>
  <si>
    <t>CHN</t>
  </si>
  <si>
    <t>Chine Hong-Kong inclus</t>
  </si>
  <si>
    <t>CIV</t>
  </si>
  <si>
    <t>Côte d'Ivoire</t>
  </si>
  <si>
    <t>CMR</t>
  </si>
  <si>
    <t>Cameroun</t>
  </si>
  <si>
    <t>COD</t>
  </si>
  <si>
    <t>République démocratique du Congo</t>
  </si>
  <si>
    <t>COG</t>
  </si>
  <si>
    <t>Congo</t>
  </si>
  <si>
    <t>COL</t>
  </si>
  <si>
    <t>Colombie</t>
  </si>
  <si>
    <t>COM</t>
  </si>
  <si>
    <t>Comores</t>
  </si>
  <si>
    <t>CPV</t>
  </si>
  <si>
    <t>Cap-Vert</t>
  </si>
  <si>
    <t>CRI</t>
  </si>
  <si>
    <t>Costa Rica</t>
  </si>
  <si>
    <t>CUB</t>
  </si>
  <si>
    <t>Cuba</t>
  </si>
  <si>
    <t>DJI</t>
  </si>
  <si>
    <t>Djibouti</t>
  </si>
  <si>
    <t>DMA</t>
  </si>
  <si>
    <t>Dominique</t>
  </si>
  <si>
    <t>DOM</t>
  </si>
  <si>
    <t>République dominicaine</t>
  </si>
  <si>
    <t>DZA</t>
  </si>
  <si>
    <t>Algérie</t>
  </si>
  <si>
    <t>ECU</t>
  </si>
  <si>
    <t>Équateur</t>
  </si>
  <si>
    <t>EGY</t>
  </si>
  <si>
    <t>Égypte</t>
  </si>
  <si>
    <t>ERI</t>
  </si>
  <si>
    <t>Érythrée</t>
  </si>
  <si>
    <t>ESH</t>
  </si>
  <si>
    <t>Sahara occidental</t>
  </si>
  <si>
    <t>ESV</t>
  </si>
  <si>
    <t>El Salvador</t>
  </si>
  <si>
    <t>ETH</t>
  </si>
  <si>
    <t>Éthiopie</t>
  </si>
  <si>
    <t>GAB</t>
  </si>
  <si>
    <t>Gabon</t>
  </si>
  <si>
    <t>GEO</t>
  </si>
  <si>
    <t>Géorgie</t>
  </si>
  <si>
    <t>GHA</t>
  </si>
  <si>
    <t>Ghana</t>
  </si>
  <si>
    <t>GIN</t>
  </si>
  <si>
    <t>Guinée</t>
  </si>
  <si>
    <t>GMB</t>
  </si>
  <si>
    <t>Gambie</t>
  </si>
  <si>
    <t>GNB</t>
  </si>
  <si>
    <t>Guinée-Bissau</t>
  </si>
  <si>
    <t>GNQ</t>
  </si>
  <si>
    <t>Guinée équatoriale</t>
  </si>
  <si>
    <t>GRD</t>
  </si>
  <si>
    <t>Grenade</t>
  </si>
  <si>
    <t>GTM</t>
  </si>
  <si>
    <t>Guatemala</t>
  </si>
  <si>
    <t>GUY</t>
  </si>
  <si>
    <t>Guyana</t>
  </si>
  <si>
    <t>HND</t>
  </si>
  <si>
    <t>Honduras</t>
  </si>
  <si>
    <t>HTI</t>
  </si>
  <si>
    <t>Haïti</t>
  </si>
  <si>
    <t>IDN</t>
  </si>
  <si>
    <t>Indonésie</t>
  </si>
  <si>
    <t>IND</t>
  </si>
  <si>
    <t>Inde</t>
  </si>
  <si>
    <t>IRN</t>
  </si>
  <si>
    <t>Iran</t>
  </si>
  <si>
    <t>IRQ</t>
  </si>
  <si>
    <t>Iraq</t>
  </si>
  <si>
    <t>ISL</t>
  </si>
  <si>
    <t>Israël</t>
  </si>
  <si>
    <t>JAM</t>
  </si>
  <si>
    <t>Jamaïque</t>
  </si>
  <si>
    <t>JAP</t>
  </si>
  <si>
    <t>Japon</t>
  </si>
  <si>
    <t>JDN</t>
  </si>
  <si>
    <t>Jordanie</t>
  </si>
  <si>
    <t>KAZ</t>
  </si>
  <si>
    <t>Kazakhstan</t>
  </si>
  <si>
    <t>KEN</t>
  </si>
  <si>
    <t>Kenya</t>
  </si>
  <si>
    <t>KGZ</t>
  </si>
  <si>
    <t>Kirghizistan</t>
  </si>
  <si>
    <t>KHM</t>
  </si>
  <si>
    <t>Cambodge</t>
  </si>
  <si>
    <t>KSV</t>
  </si>
  <si>
    <t>Kosovo (selon la résolution 1244/99 du Conseil de sécurité des Nations Unies)</t>
  </si>
  <si>
    <t>KWT</t>
  </si>
  <si>
    <t>Koweït</t>
  </si>
  <si>
    <t>LAO</t>
  </si>
  <si>
    <t>Laos</t>
  </si>
  <si>
    <t>LBN</t>
  </si>
  <si>
    <t>Liban</t>
  </si>
  <si>
    <t>LBR</t>
  </si>
  <si>
    <t>Libéria</t>
  </si>
  <si>
    <t>LBY</t>
  </si>
  <si>
    <t>Libye</t>
  </si>
  <si>
    <t>LCA</t>
  </si>
  <si>
    <t>Sainte-Lucie</t>
  </si>
  <si>
    <t>LKA</t>
  </si>
  <si>
    <t>Sri Lanka</t>
  </si>
  <si>
    <t>LTS</t>
  </si>
  <si>
    <t>Timor-Oriental</t>
  </si>
  <si>
    <t>MAR</t>
  </si>
  <si>
    <t>Maroc</t>
  </si>
  <si>
    <t>MDA</t>
  </si>
  <si>
    <t>Moldavie</t>
  </si>
  <si>
    <t>MDG</t>
  </si>
  <si>
    <t>Madagascar</t>
  </si>
  <si>
    <t>MEX</t>
  </si>
  <si>
    <t>Mexique</t>
  </si>
  <si>
    <t>MKD</t>
  </si>
  <si>
    <t>Macédoine du Nord</t>
  </si>
  <si>
    <t>MLI</t>
  </si>
  <si>
    <t>Mali</t>
  </si>
  <si>
    <t>MMR</t>
  </si>
  <si>
    <t>Myanmar/Birmanie</t>
  </si>
  <si>
    <t>MNE</t>
  </si>
  <si>
    <t>Monténégro</t>
  </si>
  <si>
    <t>MNG</t>
  </si>
  <si>
    <t>Mongolie</t>
  </si>
  <si>
    <t>MOZ</t>
  </si>
  <si>
    <t>Mozambique</t>
  </si>
  <si>
    <t>MRT</t>
  </si>
  <si>
    <t>Mauritanie</t>
  </si>
  <si>
    <t>MUS</t>
  </si>
  <si>
    <t>Maurice</t>
  </si>
  <si>
    <t>MWI</t>
  </si>
  <si>
    <t>Malawi</t>
  </si>
  <si>
    <t>MYS</t>
  </si>
  <si>
    <t>Malaisie</t>
  </si>
  <si>
    <t>NAM</t>
  </si>
  <si>
    <t>Namibie</t>
  </si>
  <si>
    <t>NER</t>
  </si>
  <si>
    <t>Niger</t>
  </si>
  <si>
    <t>NGA</t>
  </si>
  <si>
    <t>Nigéria</t>
  </si>
  <si>
    <t>NIC</t>
  </si>
  <si>
    <t>Nicaragua</t>
  </si>
  <si>
    <t>NPL</t>
  </si>
  <si>
    <t>Népal</t>
  </si>
  <si>
    <t>OMN</t>
  </si>
  <si>
    <t>Oman</t>
  </si>
  <si>
    <t>PAK</t>
  </si>
  <si>
    <t>Pakistan</t>
  </si>
  <si>
    <t>PAN</t>
  </si>
  <si>
    <t>Panama</t>
  </si>
  <si>
    <t>PER</t>
  </si>
  <si>
    <t>Pérou</t>
  </si>
  <si>
    <t>PHI</t>
  </si>
  <si>
    <t>Philippines</t>
  </si>
  <si>
    <t>PRK</t>
  </si>
  <si>
    <t>Corée du Nord</t>
  </si>
  <si>
    <t>PRY</t>
  </si>
  <si>
    <t>Paraguay</t>
  </si>
  <si>
    <t>PSE</t>
  </si>
  <si>
    <t>Palestine</t>
  </si>
  <si>
    <t>RUS</t>
  </si>
  <si>
    <t>Russie</t>
  </si>
  <si>
    <t>RWA</t>
  </si>
  <si>
    <t>Rwanda</t>
  </si>
  <si>
    <t>SAU</t>
  </si>
  <si>
    <t>Arabie Saoudite</t>
  </si>
  <si>
    <t>SDN</t>
  </si>
  <si>
    <t>Soudan</t>
  </si>
  <si>
    <t>SEN</t>
  </si>
  <si>
    <t>Sénégal</t>
  </si>
  <si>
    <t>SHN</t>
  </si>
  <si>
    <t>Apatrides</t>
  </si>
  <si>
    <t>SLE</t>
  </si>
  <si>
    <t>Sierra Leone</t>
  </si>
  <si>
    <t>SOM</t>
  </si>
  <si>
    <t>Somalie</t>
  </si>
  <si>
    <t>SRB</t>
  </si>
  <si>
    <t>Serbie</t>
  </si>
  <si>
    <t>SSD</t>
  </si>
  <si>
    <t>Soudan du Sud</t>
  </si>
  <si>
    <t>STP</t>
  </si>
  <si>
    <t>São Tomé e Príncipe</t>
  </si>
  <si>
    <t>SUR</t>
  </si>
  <si>
    <t>Suriname</t>
  </si>
  <si>
    <t>SWA</t>
  </si>
  <si>
    <t>Eswatini</t>
  </si>
  <si>
    <t>SYC</t>
  </si>
  <si>
    <t>Seychelles</t>
  </si>
  <si>
    <t>SYR</t>
  </si>
  <si>
    <t>Syrie</t>
  </si>
  <si>
    <t>TCD</t>
  </si>
  <si>
    <t>Tchad</t>
  </si>
  <si>
    <t>TGO</t>
  </si>
  <si>
    <t>Togo</t>
  </si>
  <si>
    <t>THA</t>
  </si>
  <si>
    <t>Thaïlande</t>
  </si>
  <si>
    <t>TJK</t>
  </si>
  <si>
    <t>Tadjikistan</t>
  </si>
  <si>
    <t>TKM</t>
  </si>
  <si>
    <t>Turkménistan</t>
  </si>
  <si>
    <t>TTD</t>
  </si>
  <si>
    <t>Trinité-et-Tobago</t>
  </si>
  <si>
    <t>TUN</t>
  </si>
  <si>
    <t>Tunisie</t>
  </si>
  <si>
    <t>TUR</t>
  </si>
  <si>
    <t>Turquie</t>
  </si>
  <si>
    <t>TZA</t>
  </si>
  <si>
    <t>Tanzanie</t>
  </si>
  <si>
    <t>UGA</t>
  </si>
  <si>
    <t>Ouganda</t>
  </si>
  <si>
    <t>UKR</t>
  </si>
  <si>
    <t>Ukraine</t>
  </si>
  <si>
    <t>UNK</t>
  </si>
  <si>
    <t>Inconnu(s)</t>
  </si>
  <si>
    <t>URY</t>
  </si>
  <si>
    <t>Uruguay</t>
  </si>
  <si>
    <t>USA</t>
  </si>
  <si>
    <t>États-Unis</t>
  </si>
  <si>
    <t>UZB</t>
  </si>
  <si>
    <t>Ouzbékistan</t>
  </si>
  <si>
    <t>VEN</t>
  </si>
  <si>
    <t>Venezuela</t>
  </si>
  <si>
    <t>VTG</t>
  </si>
  <si>
    <t>Saint-Vincent-et-les-Grenadines</t>
  </si>
  <si>
    <t>VTN</t>
  </si>
  <si>
    <t>Viêt Nam</t>
  </si>
  <si>
    <t>YEM</t>
  </si>
  <si>
    <t>Yémen</t>
  </si>
  <si>
    <t>ZAF</t>
  </si>
  <si>
    <t>Afrique du Sud</t>
  </si>
  <si>
    <t>ZMB</t>
  </si>
  <si>
    <t>Zambie</t>
  </si>
  <si>
    <t>ZWE</t>
  </si>
  <si>
    <t>Zimbabwe</t>
  </si>
  <si>
    <t>Extra-UE28</t>
  </si>
  <si>
    <t>CITIZEN_LABEL</t>
  </si>
  <si>
    <t>da adultes</t>
  </si>
  <si>
    <t>MINEURS</t>
  </si>
  <si>
    <t>Total 1ERES DA</t>
  </si>
  <si>
    <t>REEXAMENS</t>
  </si>
  <si>
    <t>RD Congo</t>
  </si>
  <si>
    <t>Bahamas</t>
  </si>
  <si>
    <t>Chine</t>
  </si>
  <si>
    <t>Bhoutan</t>
  </si>
  <si>
    <t>Kosovo</t>
  </si>
  <si>
    <t>Corée du Sud</t>
  </si>
  <si>
    <t>PS</t>
  </si>
  <si>
    <t>Maldives</t>
  </si>
  <si>
    <t>Saint-Christophe-et-Nevis</t>
  </si>
  <si>
    <t>Taïwan</t>
  </si>
  <si>
    <t>EM</t>
  </si>
  <si>
    <t>1ERES DA ADULTES</t>
  </si>
  <si>
    <t>1ERES DA MINEURS</t>
  </si>
  <si>
    <t>réexamens</t>
  </si>
  <si>
    <t>part</t>
  </si>
  <si>
    <t>art</t>
  </si>
  <si>
    <t>DE</t>
  </si>
  <si>
    <t xml:space="preserve">Allemagne </t>
  </si>
  <si>
    <t>AT</t>
  </si>
  <si>
    <t>Autriche</t>
  </si>
  <si>
    <t>BE</t>
  </si>
  <si>
    <t>Belgique</t>
  </si>
  <si>
    <t>BG</t>
  </si>
  <si>
    <t>Bulgarie</t>
  </si>
  <si>
    <t>CY</t>
  </si>
  <si>
    <t>Chypre</t>
  </si>
  <si>
    <t>HR</t>
  </si>
  <si>
    <t>Croatie</t>
  </si>
  <si>
    <t>DK</t>
  </si>
  <si>
    <t>Danemark</t>
  </si>
  <si>
    <t>ES</t>
  </si>
  <si>
    <t>Espagne</t>
  </si>
  <si>
    <t>EE</t>
  </si>
  <si>
    <t>Estonie</t>
  </si>
  <si>
    <t>FI</t>
  </si>
  <si>
    <t>Finlande</t>
  </si>
  <si>
    <t>FR</t>
  </si>
  <si>
    <t>France</t>
  </si>
  <si>
    <t>GR</t>
  </si>
  <si>
    <t>Grèce</t>
  </si>
  <si>
    <t>HU</t>
  </si>
  <si>
    <t>Hongrie</t>
  </si>
  <si>
    <t>IE</t>
  </si>
  <si>
    <t>Irlande</t>
  </si>
  <si>
    <t xml:space="preserve">IS </t>
  </si>
  <si>
    <t>Islande</t>
  </si>
  <si>
    <t>IT</t>
  </si>
  <si>
    <t>Italie</t>
  </si>
  <si>
    <t>LV</t>
  </si>
  <si>
    <t>Lettonie</t>
  </si>
  <si>
    <t>LI</t>
  </si>
  <si>
    <t>Liechtenstein</t>
  </si>
  <si>
    <t>LT</t>
  </si>
  <si>
    <t>Lituanie</t>
  </si>
  <si>
    <t>LU</t>
  </si>
  <si>
    <t>Luxembourg</t>
  </si>
  <si>
    <t>MT</t>
  </si>
  <si>
    <t>Malte</t>
  </si>
  <si>
    <t>NO</t>
  </si>
  <si>
    <t>Norvège</t>
  </si>
  <si>
    <t>NL</t>
  </si>
  <si>
    <t>Pays-Bas</t>
  </si>
  <si>
    <t>PL</t>
  </si>
  <si>
    <t>Pologne</t>
  </si>
  <si>
    <t>PT</t>
  </si>
  <si>
    <t>Portugal</t>
  </si>
  <si>
    <t>RO</t>
  </si>
  <si>
    <t>Roumanie</t>
  </si>
  <si>
    <t>UK</t>
  </si>
  <si>
    <t>Royaume-Uni</t>
  </si>
  <si>
    <t>SK</t>
  </si>
  <si>
    <t>Slovaquie</t>
  </si>
  <si>
    <t>SI</t>
  </si>
  <si>
    <t>Slovénie</t>
  </si>
  <si>
    <t>SE</t>
  </si>
  <si>
    <t>Suède</t>
  </si>
  <si>
    <t>CH</t>
  </si>
  <si>
    <t>Suisse</t>
  </si>
  <si>
    <t>CZ</t>
  </si>
  <si>
    <t>Tchéquie</t>
  </si>
  <si>
    <t>Union européenne - 28 pays</t>
  </si>
  <si>
    <t>nationalité</t>
  </si>
  <si>
    <t>Statut de la convention de Genève</t>
  </si>
  <si>
    <t>Statut de protection subsidiaire</t>
  </si>
  <si>
    <t>Statut humanitaire</t>
  </si>
  <si>
    <t>Rejets</t>
  </si>
  <si>
    <t>Total Résultat</t>
  </si>
  <si>
    <t>TX ACCORDS</t>
  </si>
  <si>
    <t>CENTRAFRIQUE</t>
  </si>
  <si>
    <t xml:space="preserve">Kosovo </t>
  </si>
  <si>
    <t>REFUGIE</t>
  </si>
  <si>
    <t>Rejeté</t>
  </si>
  <si>
    <t>tx rs</t>
  </si>
  <si>
    <t>tx ps</t>
  </si>
  <si>
    <t>PART PS </t>
  </si>
  <si>
    <t xml:space="preserve">Chine </t>
  </si>
  <si>
    <t>Allemagne (jusqu'en 1990, ancien territoire de la RFA)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</si>
  <si>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</si>
  <si>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</si>
  <si>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</si>
  <si>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</si>
  <si>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</si>
  <si>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</si>
  <si>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</si>
  <si>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</si>
  <si>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</si>
  <si>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</si>
  <si>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</si>
  <si>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</si>
  <si>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</si>
  <si>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EVOLUTION</t>
  </si>
  <si>
    <t>DECISIONS</t>
  </si>
  <si>
    <t>DMP</t>
  </si>
  <si>
    <t>Allemagne</t>
  </si>
  <si>
    <t>MOIS</t>
  </si>
  <si>
    <t>janv.-19</t>
  </si>
  <si>
    <t>févr.-19</t>
  </si>
  <si>
    <t>mars-19</t>
  </si>
  <si>
    <t>avr.-19</t>
  </si>
  <si>
    <t>mai-19</t>
  </si>
  <si>
    <t>juin-19</t>
  </si>
  <si>
    <t>juil.-19</t>
  </si>
  <si>
    <t>août-19</t>
  </si>
  <si>
    <t>sept.-19</t>
  </si>
  <si>
    <t>OFII</t>
  </si>
  <si>
    <t>OFPRA</t>
  </si>
  <si>
    <t>EUROSTAT</t>
  </si>
  <si>
    <t>diff OFII/OFPRA</t>
  </si>
  <si>
    <t>diff OFII/eurostat</t>
  </si>
  <si>
    <t>diff ofpra/eurostat</t>
  </si>
  <si>
    <t>EuROSTAT/OFII</t>
  </si>
  <si>
    <t>total</t>
  </si>
  <si>
    <t>PYF</t>
  </si>
  <si>
    <t xml:space="preserve">ARG </t>
  </si>
  <si>
    <t>BTN</t>
  </si>
  <si>
    <t>KOR</t>
  </si>
  <si>
    <t>iso</t>
  </si>
  <si>
    <t>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</si>
</sst>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%;[Red]\-0.0%"/>
    <numFmt numFmtId="166" formatCode="#,##0.0"/>
    <numFmt numFmtId="167" formatCode="[$-40C]#,##0"/>
    <numFmt numFmtId="168" formatCode="_-* #,##0.00_-;\-* #,##0.00_-;_-* \-??_-;_-@_-"/>
  </numFmts>
  <fonts count="17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66"/>
      </patternFill>
    </fill>
    <fill>
      <patternFill patternType="solid">
        <fgColor rgb="FFDDDDDD"/>
        <bgColor rgb="FFEEEEE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B3B3B3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168" fontId="13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14" fillId="0" borderId="0" applyBorder="0" applyProtection="0">
      <alignment horizontal="left"/>
    </xf>
    <xf numFmtId="0" fontId="14" fillId="0" borderId="0" applyBorder="0" applyProtection="0"/>
    <xf numFmtId="0" fontId="14" fillId="0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2" fillId="0" borderId="0" applyBorder="0" applyProtection="0"/>
    <xf numFmtId="0" fontId="14" fillId="0" borderId="0" applyBorder="0" applyProtection="0"/>
    <xf numFmtId="0" fontId="14" fillId="0" borderId="0" applyBorder="0" applyProtection="0"/>
    <xf numFmtId="0" fontId="12" fillId="0" borderId="0" applyBorder="0" applyProtection="0">
      <alignment horizontal="left"/>
    </xf>
    <xf numFmtId="0" fontId="14" fillId="0" borderId="0" applyBorder="0" applyProtection="0"/>
    <xf numFmtId="0" fontId="3" fillId="0" borderId="0" applyBorder="0" applyProtection="0"/>
  </cellStyleXfs>
  <cellXfs count="74">
    <xf numFmtId="0" fontId="0" fillId="0" borderId="0" xfId="0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Font="1"/>
    <xf numFmtId="0" fontId="0" fillId="0" borderId="2" xfId="8" applyFont="1" applyBorder="1" applyAlignment="1" applyProtection="1"/>
    <xf numFmtId="3" fontId="0" fillId="0" borderId="2" xfId="8" applyNumberFormat="1" applyFont="1" applyBorder="1" applyAlignment="1" applyProtection="1">
      <alignment horizontal="right"/>
    </xf>
    <xf numFmtId="3" fontId="0" fillId="0" borderId="3" xfId="7" applyNumberFormat="1" applyFont="1" applyBorder="1" applyProtection="1">
      <alignment horizontal="left"/>
    </xf>
    <xf numFmtId="3" fontId="0" fillId="0" borderId="4" xfId="7" applyNumberFormat="1" applyFont="1" applyBorder="1" applyProtection="1">
      <alignment horizontal="left"/>
    </xf>
    <xf numFmtId="3" fontId="0" fillId="0" borderId="0" xfId="0" applyNumberFormat="1" applyFont="1"/>
    <xf numFmtId="0" fontId="0" fillId="0" borderId="5" xfId="7" applyFont="1" applyBorder="1" applyProtection="1">
      <alignment horizontal="left"/>
    </xf>
    <xf numFmtId="3" fontId="0" fillId="0" borderId="6" xfId="7" applyNumberFormat="1" applyFont="1" applyBorder="1" applyAlignment="1" applyProtection="1">
      <alignment horizontal="right"/>
    </xf>
    <xf numFmtId="3" fontId="0" fillId="0" borderId="0" xfId="22" applyNumberFormat="1" applyFont="1" applyBorder="1" applyAlignment="1" applyProtection="1"/>
    <xf numFmtId="3" fontId="0" fillId="0" borderId="7" xfId="22" applyNumberFormat="1" applyFont="1" applyBorder="1" applyAlignment="1" applyProtection="1"/>
    <xf numFmtId="3" fontId="0" fillId="0" borderId="8" xfId="22" applyNumberFormat="1" applyFont="1" applyBorder="1" applyAlignment="1" applyProtection="1"/>
    <xf numFmtId="0" fontId="0" fillId="0" borderId="6" xfId="7" applyFont="1" applyBorder="1" applyProtection="1">
      <alignment horizontal="left"/>
    </xf>
    <xf numFmtId="3" fontId="0" fillId="0" borderId="9" xfId="22" applyNumberFormat="1" applyFont="1" applyBorder="1" applyAlignment="1" applyProtection="1"/>
    <xf numFmtId="3" fontId="0" fillId="0" borderId="10" xfId="22" applyNumberFormat="1" applyFont="1" applyBorder="1" applyAlignment="1" applyProtection="1"/>
    <xf numFmtId="3" fontId="0" fillId="0" borderId="11" xfId="22" applyNumberFormat="1" applyFont="1" applyBorder="1" applyAlignment="1" applyProtection="1"/>
    <xf numFmtId="3" fontId="0" fillId="0" borderId="12" xfId="22" applyNumberFormat="1" applyFont="1" applyBorder="1" applyAlignment="1" applyProtection="1"/>
    <xf numFmtId="49" fontId="8" fillId="0" borderId="13" xfId="0" applyNumberFormat="1" applyFont="1" applyBorder="1" applyAlignment="1"/>
    <xf numFmtId="3" fontId="8" fillId="9" borderId="14" xfId="0" applyNumberFormat="1" applyFont="1" applyFill="1" applyBorder="1" applyAlignment="1"/>
    <xf numFmtId="3" fontId="8" fillId="0" borderId="14" xfId="0" applyNumberFormat="1" applyFont="1" applyBorder="1" applyAlignment="1"/>
    <xf numFmtId="3" fontId="8" fillId="0" borderId="13" xfId="0" applyNumberFormat="1" applyFont="1" applyBorder="1" applyAlignment="1"/>
    <xf numFmtId="49" fontId="8" fillId="10" borderId="15" xfId="8" applyNumberFormat="1" applyFont="1" applyFill="1" applyBorder="1" applyAlignment="1" applyProtection="1"/>
    <xf numFmtId="3" fontId="8" fillId="10" borderId="16" xfId="7" applyNumberFormat="1" applyFont="1" applyFill="1" applyBorder="1" applyAlignment="1" applyProtection="1"/>
    <xf numFmtId="3" fontId="8" fillId="10" borderId="16" xfId="0" applyNumberFormat="1" applyFont="1" applyFill="1" applyBorder="1" applyAlignment="1"/>
    <xf numFmtId="3" fontId="8" fillId="10" borderId="15" xfId="7" applyNumberFormat="1" applyFont="1" applyFill="1" applyBorder="1" applyAlignment="1" applyProtection="1"/>
    <xf numFmtId="0" fontId="0" fillId="0" borderId="9" xfId="22" applyFont="1" applyBorder="1" applyAlignment="1" applyProtection="1"/>
    <xf numFmtId="0" fontId="0" fillId="0" borderId="0" xfId="22" applyFont="1" applyBorder="1" applyAlignment="1" applyProtection="1"/>
    <xf numFmtId="0" fontId="0" fillId="0" borderId="2" xfId="7" applyFont="1" applyBorder="1" applyProtection="1">
      <alignment horizontal="left"/>
    </xf>
    <xf numFmtId="49" fontId="8" fillId="0" borderId="13" xfId="7" applyNumberFormat="1" applyFont="1" applyBorder="1" applyAlignment="1" applyProtection="1"/>
    <xf numFmtId="3" fontId="8" fillId="9" borderId="14" xfId="22" applyNumberFormat="1" applyFont="1" applyFill="1" applyBorder="1" applyAlignment="1" applyProtection="1"/>
    <xf numFmtId="3" fontId="8" fillId="0" borderId="14" xfId="22" applyNumberFormat="1" applyFont="1" applyBorder="1" applyAlignment="1" applyProtection="1"/>
    <xf numFmtId="3" fontId="8" fillId="0" borderId="13" xfId="22" applyNumberFormat="1" applyFont="1" applyBorder="1" applyAlignment="1" applyProtection="1"/>
    <xf numFmtId="0" fontId="0" fillId="0" borderId="7" xfId="22" applyFont="1" applyBorder="1" applyAlignment="1" applyProtection="1"/>
    <xf numFmtId="0" fontId="8" fillId="9" borderId="14" xfId="0" applyFont="1" applyFill="1" applyBorder="1" applyAlignment="1"/>
    <xf numFmtId="164" fontId="8" fillId="0" borderId="13" xfId="0" applyNumberFormat="1" applyFont="1" applyBorder="1" applyAlignment="1"/>
    <xf numFmtId="49" fontId="8" fillId="10" borderId="16" xfId="7" applyNumberFormat="1" applyFont="1" applyFill="1" applyBorder="1" applyAlignment="1" applyProtection="1"/>
    <xf numFmtId="164" fontId="8" fillId="10" borderId="15" xfId="0" applyNumberFormat="1" applyFont="1" applyFill="1" applyBorder="1" applyAlignment="1"/>
    <xf numFmtId="0" fontId="8" fillId="9" borderId="14" xfId="22" applyFont="1" applyFill="1" applyBorder="1" applyAlignment="1" applyProtection="1"/>
    <xf numFmtId="3" fontId="8" fillId="10" borderId="16" xfId="21" applyNumberFormat="1" applyFont="1" applyFill="1" applyBorder="1" applyAlignment="1" applyProtection="1"/>
    <xf numFmtId="3" fontId="8" fillId="9" borderId="14" xfId="18" applyNumberFormat="1" applyFont="1" applyFill="1" applyBorder="1" applyAlignment="1" applyProtection="1"/>
    <xf numFmtId="0" fontId="0" fillId="0" borderId="17" xfId="7" applyFont="1" applyBorder="1" applyProtection="1">
      <alignment horizontal="left"/>
    </xf>
    <xf numFmtId="0" fontId="0" fillId="0" borderId="11" xfId="7" applyFont="1" applyBorder="1" applyProtection="1">
      <alignment horizontal="left"/>
    </xf>
    <xf numFmtId="0" fontId="12" fillId="0" borderId="18" xfId="21" applyFont="1" applyBorder="1" applyProtection="1">
      <alignment horizontal="left"/>
    </xf>
    <xf numFmtId="0" fontId="0" fillId="0" borderId="19" xfId="22" applyFont="1" applyBorder="1" applyAlignment="1" applyProtection="1"/>
    <xf numFmtId="0" fontId="12" fillId="0" borderId="20" xfId="18" applyBorder="1" applyAlignment="1" applyProtection="1"/>
    <xf numFmtId="164" fontId="0" fillId="0" borderId="0" xfId="0" applyNumberFormat="1"/>
    <xf numFmtId="0" fontId="12" fillId="0" borderId="21" xfId="18" applyBorder="1" applyAlignment="1" applyProtection="1"/>
    <xf numFmtId="3" fontId="0" fillId="0" borderId="17" xfId="7" applyNumberFormat="1" applyFont="1" applyBorder="1" applyProtection="1">
      <alignment horizontal="left"/>
    </xf>
    <xf numFmtId="3" fontId="0" fillId="0" borderId="11" xfId="7" applyNumberFormat="1" applyFont="1" applyBorder="1" applyProtection="1">
      <alignment horizontal="left"/>
    </xf>
    <xf numFmtId="3" fontId="12" fillId="0" borderId="18" xfId="21" applyNumberFormat="1" applyFont="1" applyBorder="1" applyProtection="1">
      <alignment horizontal="left"/>
    </xf>
    <xf numFmtId="3" fontId="0" fillId="0" borderId="19" xfId="22" applyNumberFormat="1" applyFont="1" applyBorder="1" applyAlignment="1" applyProtection="1"/>
    <xf numFmtId="3" fontId="12" fillId="0" borderId="20" xfId="18" applyNumberFormat="1" applyBorder="1" applyAlignment="1" applyProtection="1"/>
    <xf numFmtId="3" fontId="12" fillId="0" borderId="21" xfId="18" applyNumberFormat="1" applyBorder="1" applyAlignment="1" applyProtection="1"/>
    <xf numFmtId="3" fontId="0" fillId="0" borderId="17" xfId="22" applyNumberFormat="1" applyFont="1" applyBorder="1" applyAlignment="1" applyProtection="1"/>
    <xf numFmtId="3" fontId="12" fillId="0" borderId="22" xfId="18" applyNumberFormat="1" applyBorder="1" applyAlignment="1" applyProtection="1"/>
    <xf numFmtId="165" fontId="0" fillId="0" borderId="0" xfId="0" applyNumberFormat="1"/>
    <xf numFmtId="165" fontId="12" fillId="0" borderId="18" xfId="21" applyNumberFormat="1" applyFont="1" applyBorder="1" applyProtection="1">
      <alignment horizontal="left"/>
    </xf>
    <xf numFmtId="165" fontId="12" fillId="0" borderId="21" xfId="18" applyNumberFormat="1" applyBorder="1" applyAlignment="1" applyProtection="1"/>
    <xf numFmtId="166" fontId="0" fillId="0" borderId="0" xfId="0" applyNumberFormat="1"/>
    <xf numFmtId="165" fontId="12" fillId="0" borderId="20" xfId="18" applyNumberFormat="1" applyBorder="1" applyAlignment="1" applyProtection="1"/>
    <xf numFmtId="3" fontId="15" fillId="0" borderId="0" xfId="0" applyNumberFormat="1" applyFont="1"/>
    <xf numFmtId="0" fontId="15" fillId="0" borderId="0" xfId="0" applyFont="1"/>
    <xf numFmtId="3" fontId="15" fillId="0" borderId="23" xfId="0" applyNumberFormat="1" applyFont="1" applyBorder="1" applyAlignment="1"/>
    <xf numFmtId="9" fontId="15" fillId="0" borderId="0" xfId="0" applyNumberFormat="1" applyFont="1"/>
    <xf numFmtId="3" fontId="15" fillId="0" borderId="23" xfId="0" applyNumberFormat="1" applyFont="1" applyBorder="1"/>
    <xf numFmtId="167" fontId="15" fillId="0" borderId="23" xfId="0" applyNumberFormat="1" applyFont="1" applyBorder="1"/>
    <xf numFmtId="167" fontId="16" fillId="0" borderId="23" xfId="0" applyNumberFormat="1" applyFont="1" applyBorder="1"/>
    <xf numFmtId="3" fontId="15" fillId="0" borderId="23" xfId="1" applyNumberFormat="1" applyFont="1" applyBorder="1" applyAlignment="1" applyProtection="1"/>
    <xf numFmtId="3" fontId="16" fillId="0" borderId="23" xfId="1" applyNumberFormat="1" applyFont="1" applyBorder="1" applyAlignment="1" applyProtection="1"/>
    <xf numFmtId="0" fontId="0" fillId="0" borderId="21" xfId="0" applyBorder="1"/>
    <xf numFmtId="0" fontId="12" fillId="0" borderId="0" xfId="18" applyBorder="1" applyAlignment="1" applyProtection="1"/>
    <xf numFmtId="165" fontId="12" fillId="0" borderId="22" xfId="18" applyNumberFormat="1" applyBorder="1" applyAlignment="1" applyProtection="1"/>
  </cellXfs>
  <cellStyles count="24">
    <cellStyle name="Accent 1 14" xfId="2" xr:uid="{00000000-0005-0000-0000-000006000000}"/>
    <cellStyle name="Accent 13" xfId="3" xr:uid="{00000000-0005-0000-0000-000007000000}"/>
    <cellStyle name="Accent 2 15" xfId="4" xr:uid="{00000000-0005-0000-0000-000008000000}"/>
    <cellStyle name="Accent 3 16" xfId="5" xr:uid="{00000000-0005-0000-0000-000009000000}"/>
    <cellStyle name="Bad 10" xfId="6" xr:uid="{00000000-0005-0000-0000-00000A000000}"/>
    <cellStyle name="Catégorie de la table dynamique" xfId="7" xr:uid="{00000000-0005-0000-0000-00000B000000}"/>
    <cellStyle name="Champ de la table dynamique" xfId="8" xr:uid="{00000000-0005-0000-0000-00000C000000}"/>
    <cellStyle name="Coin de la table dynamique" xfId="9" xr:uid="{00000000-0005-0000-0000-00000D000000}"/>
    <cellStyle name="Error 12" xfId="10" xr:uid="{00000000-0005-0000-0000-00000E000000}"/>
    <cellStyle name="Footnote 5" xfId="11" xr:uid="{00000000-0005-0000-0000-00000F000000}"/>
    <cellStyle name="Good 8" xfId="12" xr:uid="{00000000-0005-0000-0000-000010000000}"/>
    <cellStyle name="Heading 1 1" xfId="13" xr:uid="{00000000-0005-0000-0000-000011000000}"/>
    <cellStyle name="Heading 2 2" xfId="14" xr:uid="{00000000-0005-0000-0000-000012000000}"/>
    <cellStyle name="Hyperlink 6" xfId="15" xr:uid="{00000000-0005-0000-0000-000013000000}"/>
    <cellStyle name="Milliers" xfId="1" builtinId="3"/>
    <cellStyle name="Neutral 9" xfId="16" xr:uid="{00000000-0005-0000-0000-000014000000}"/>
    <cellStyle name="Normal" xfId="0" builtinId="0"/>
    <cellStyle name="Note 4" xfId="17" xr:uid="{00000000-0005-0000-0000-000015000000}"/>
    <cellStyle name="Résultat de la table dynamique" xfId="18" xr:uid="{00000000-0005-0000-0000-000016000000}"/>
    <cellStyle name="Status 7" xfId="19" xr:uid="{00000000-0005-0000-0000-000017000000}"/>
    <cellStyle name="Text 3" xfId="20" xr:uid="{00000000-0005-0000-0000-000018000000}"/>
    <cellStyle name="Titre de la table dynamique" xfId="21" xr:uid="{00000000-0005-0000-0000-000019000000}"/>
    <cellStyle name="Valeur de la table dynamique" xfId="22" xr:uid="{00000000-0005-0000-0000-00001A000000}"/>
    <cellStyle name="Warning 11" xfId="23" xr:uid="{00000000-0005-0000-0000-00001B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420E"/>
      <rgbColor rgb="FF666666"/>
      <rgbColor rgb="FFB2B2B2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1eres</a:t>
            </a:r>
            <a:r>
              <a:rPr lang="fr-FR" baseline="0"/>
              <a:t> </a:t>
            </a:r>
            <a:r>
              <a:rPr lang="fr-FR"/>
              <a:t>demandes d'asile</a:t>
            </a:r>
            <a:r>
              <a:rPr lang="fr-FR" baseline="0"/>
              <a:t> enregistrées ou introduites en France 9 mois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'demande asile en France'!$A$2</c:f>
              <c:strCache>
                <c:ptCount val="1"/>
                <c:pt idx="0">
                  <c:v>OFII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'demande asile en France'!$B$1:$J$1</c:f>
              <c:strCache>
                <c:ptCount val="9"/>
                <c:pt idx="0">
                  <c:v>janv.-19</c:v>
                </c:pt>
                <c:pt idx="1">
                  <c:v>févr.-19</c:v>
                </c:pt>
                <c:pt idx="2">
                  <c:v>mars-19</c:v>
                </c:pt>
                <c:pt idx="3">
                  <c:v>avr.-19</c:v>
                </c:pt>
                <c:pt idx="4">
                  <c:v>mai-19</c:v>
                </c:pt>
                <c:pt idx="5">
                  <c:v>juin-19</c:v>
                </c:pt>
                <c:pt idx="6">
                  <c:v>juil.-19</c:v>
                </c:pt>
                <c:pt idx="7">
                  <c:v>août-19</c:v>
                </c:pt>
                <c:pt idx="8">
                  <c:v>sept.-19</c:v>
                </c:pt>
              </c:strCache>
            </c:strRef>
          </c:cat>
          <c:val>
            <c:numRef>
              <c:f>'demande asile en France'!$B$2:$J$2</c:f>
              <c:numCache>
                <c:formatCode>#,##0</c:formatCode>
                <c:ptCount val="9"/>
                <c:pt idx="0">
                  <c:v>12244</c:v>
                </c:pt>
                <c:pt idx="1">
                  <c:v>11628</c:v>
                </c:pt>
                <c:pt idx="2">
                  <c:v>12061</c:v>
                </c:pt>
                <c:pt idx="3">
                  <c:v>13356</c:v>
                </c:pt>
                <c:pt idx="4">
                  <c:v>10890</c:v>
                </c:pt>
                <c:pt idx="5">
                  <c:v>10728</c:v>
                </c:pt>
                <c:pt idx="6">
                  <c:v>12637</c:v>
                </c:pt>
                <c:pt idx="7">
                  <c:v>11165</c:v>
                </c:pt>
                <c:pt idx="8">
                  <c:v>12778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3-4B04-9AD2-DBAA0514E042}"/>
            </c:ext>
          </c:extLst>
        </c:ser>
        <c:ser>
          <c:idx val="1"/>
          <c:order val="1"/>
          <c:tx>
            <c:strRef>
              <c:f>'demande asile en France'!$A$3</c:f>
              <c:strCache>
                <c:ptCount val="1"/>
                <c:pt idx="0">
                  <c:v>OFPRA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'demande asile en France'!$B$1:$J$1</c:f>
              <c:strCache>
                <c:ptCount val="9"/>
                <c:pt idx="0">
                  <c:v>janv.-19</c:v>
                </c:pt>
                <c:pt idx="1">
                  <c:v>févr.-19</c:v>
                </c:pt>
                <c:pt idx="2">
                  <c:v>mars-19</c:v>
                </c:pt>
                <c:pt idx="3">
                  <c:v>avr.-19</c:v>
                </c:pt>
                <c:pt idx="4">
                  <c:v>mai-19</c:v>
                </c:pt>
                <c:pt idx="5">
                  <c:v>juin-19</c:v>
                </c:pt>
                <c:pt idx="6">
                  <c:v>juil.-19</c:v>
                </c:pt>
                <c:pt idx="7">
                  <c:v>août-19</c:v>
                </c:pt>
                <c:pt idx="8">
                  <c:v>sept.-19</c:v>
                </c:pt>
              </c:strCache>
            </c:strRef>
          </c:cat>
          <c:val>
            <c:numRef>
              <c:f>'demande asile en France'!$B$3:$J$3</c:f>
              <c:numCache>
                <c:formatCode>#,##0</c:formatCode>
                <c:ptCount val="9"/>
                <c:pt idx="0">
                  <c:v>8884</c:v>
                </c:pt>
                <c:pt idx="1">
                  <c:v>10039</c:v>
                </c:pt>
                <c:pt idx="2">
                  <c:v>10201</c:v>
                </c:pt>
                <c:pt idx="3">
                  <c:v>10715</c:v>
                </c:pt>
                <c:pt idx="4">
                  <c:v>9493</c:v>
                </c:pt>
                <c:pt idx="5">
                  <c:v>9044</c:v>
                </c:pt>
                <c:pt idx="6">
                  <c:v>11090</c:v>
                </c:pt>
                <c:pt idx="7">
                  <c:v>9823</c:v>
                </c:pt>
                <c:pt idx="8">
                  <c:v>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3-4B04-9AD2-DBAA0514E042}"/>
            </c:ext>
          </c:extLst>
        </c:ser>
        <c:ser>
          <c:idx val="2"/>
          <c:order val="2"/>
          <c:tx>
            <c:strRef>
              <c:f>'demande asile en France'!$A$4</c:f>
              <c:strCache>
                <c:ptCount val="1"/>
                <c:pt idx="0">
                  <c:v>EUROSTAT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'demande asile en France'!$B$1:$J$1</c:f>
              <c:strCache>
                <c:ptCount val="9"/>
                <c:pt idx="0">
                  <c:v>janv.-19</c:v>
                </c:pt>
                <c:pt idx="1">
                  <c:v>févr.-19</c:v>
                </c:pt>
                <c:pt idx="2">
                  <c:v>mars-19</c:v>
                </c:pt>
                <c:pt idx="3">
                  <c:v>avr.-19</c:v>
                </c:pt>
                <c:pt idx="4">
                  <c:v>mai-19</c:v>
                </c:pt>
                <c:pt idx="5">
                  <c:v>juin-19</c:v>
                </c:pt>
                <c:pt idx="6">
                  <c:v>juil.-19</c:v>
                </c:pt>
                <c:pt idx="7">
                  <c:v>août-19</c:v>
                </c:pt>
                <c:pt idx="8">
                  <c:v>sept.-19</c:v>
                </c:pt>
              </c:strCache>
            </c:strRef>
          </c:cat>
          <c:val>
            <c:numRef>
              <c:f>'demande asile en France'!$B$4:$J$4</c:f>
              <c:numCache>
                <c:formatCode>#,##0</c:formatCode>
                <c:ptCount val="9"/>
                <c:pt idx="0">
                  <c:v>8650</c:v>
                </c:pt>
                <c:pt idx="1">
                  <c:v>9625</c:v>
                </c:pt>
                <c:pt idx="2">
                  <c:v>9785</c:v>
                </c:pt>
                <c:pt idx="3">
                  <c:v>10260</c:v>
                </c:pt>
                <c:pt idx="4">
                  <c:v>9285</c:v>
                </c:pt>
                <c:pt idx="5">
                  <c:v>9030</c:v>
                </c:pt>
                <c:pt idx="6">
                  <c:v>11080</c:v>
                </c:pt>
                <c:pt idx="7">
                  <c:v>9785</c:v>
                </c:pt>
                <c:pt idx="8">
                  <c:v>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53-4B04-9AD2-DBAA0514E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760288"/>
        <c:axId val="1968813904"/>
      </c:lineChart>
      <c:catAx>
        <c:axId val="1850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8813904"/>
        <c:crosses val="autoZero"/>
        <c:auto val="1"/>
        <c:lblAlgn val="ctr"/>
        <c:lblOffset val="100"/>
        <c:noMultiLvlLbl val="0"/>
      </c:catAx>
      <c:valAx>
        <c:axId val="19688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0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324648</xdr:colOff>
      <xdr:row>10</xdr:row>
      <xdr:rowOff>69617</xdr:rowOff>
    </xdr:from>
    <xdr:to>
      <xdr:col>7</xdr:col>
      <xdr:colOff>258820</xdr:colOff>
      <xdr:row>27</xdr:row>
      <xdr:rowOff>99937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B4A9055-05A1-456E-BCC6-54D3B73D61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1"/>
  <sheetViews>
    <sheetView tabSelected="1" topLeftCell="B13" zoomScale="191" zoomScaleNormal="191" workbookViewId="0">
      <selection activeCell="O33" sqref="O33"/>
    </sheetView>
  </sheetViews>
  <sheetFormatPr baseColWidth="10" defaultColWidth="9.140625" defaultRowHeight="12.75" x14ac:dyDescent="0.2"/>
  <cols>
    <col min="1" max="2" width="11.5703125"/>
    <col min="3" max="3" width="11.5703125" style="1"/>
    <col min="4" max="4" width="11.5703125" style="2"/>
    <col min="5" max="7" width="11.5703125" style="2" hidden="1"/>
    <col min="8" max="8" width="11.5703125" style="2"/>
    <col min="9" max="9" width="11.5703125" style="2" hidden="1"/>
    <col min="10" max="10" width="11.5703125" style="2"/>
    <col min="11" max="1025" width="11.5703125"/>
  </cols>
  <sheetData>
    <row r="1" spans="1:10" ht="12.75" customHeight="1" x14ac:dyDescent="0.2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7" t="s">
        <v>9</v>
      </c>
    </row>
    <row r="2" spans="1:10" ht="12.75" customHeight="1" x14ac:dyDescent="0.2">
      <c r="A2" t="s">
        <v>10</v>
      </c>
      <c r="B2" s="9" t="s">
        <v>11</v>
      </c>
      <c r="C2" s="10">
        <v>10</v>
      </c>
      <c r="D2" s="11">
        <v>0</v>
      </c>
      <c r="E2" s="11">
        <v>10</v>
      </c>
      <c r="F2" s="11">
        <v>0</v>
      </c>
      <c r="G2" s="2">
        <v>0</v>
      </c>
      <c r="H2" s="2">
        <v>0</v>
      </c>
      <c r="I2" s="12">
        <v>0</v>
      </c>
      <c r="J2" s="13">
        <v>10</v>
      </c>
    </row>
    <row r="3" spans="1:10" ht="12.75" customHeight="1" x14ac:dyDescent="0.2">
      <c r="A3" t="s">
        <v>12</v>
      </c>
      <c r="B3" s="14" t="s">
        <v>13</v>
      </c>
      <c r="C3" s="10">
        <v>21920</v>
      </c>
      <c r="D3" s="11">
        <v>15580</v>
      </c>
      <c r="E3" s="11">
        <v>37500</v>
      </c>
      <c r="F3" s="11">
        <v>3205</v>
      </c>
      <c r="G3" s="2">
        <v>610</v>
      </c>
      <c r="H3" s="2">
        <v>3815</v>
      </c>
      <c r="I3" s="15">
        <v>16190</v>
      </c>
      <c r="J3" s="16">
        <v>41315</v>
      </c>
    </row>
    <row r="4" spans="1:10" ht="12.75" customHeight="1" x14ac:dyDescent="0.2">
      <c r="A4" t="s">
        <v>14</v>
      </c>
      <c r="B4" s="9" t="s">
        <v>15</v>
      </c>
      <c r="C4" s="10">
        <v>1125</v>
      </c>
      <c r="D4" s="11">
        <v>770</v>
      </c>
      <c r="E4" s="11">
        <v>1895</v>
      </c>
      <c r="F4" s="11">
        <v>85</v>
      </c>
      <c r="G4" s="2">
        <v>15</v>
      </c>
      <c r="H4" s="2">
        <v>100</v>
      </c>
      <c r="I4" s="12">
        <v>785</v>
      </c>
      <c r="J4" s="13">
        <v>1995</v>
      </c>
    </row>
    <row r="5" spans="1:10" ht="12.75" customHeight="1" x14ac:dyDescent="0.2">
      <c r="A5" t="s">
        <v>16</v>
      </c>
      <c r="B5" s="9" t="s">
        <v>17</v>
      </c>
      <c r="C5" s="10">
        <v>11585</v>
      </c>
      <c r="D5" s="11">
        <v>4230</v>
      </c>
      <c r="E5" s="11">
        <v>15815</v>
      </c>
      <c r="F5" s="11">
        <v>1885</v>
      </c>
      <c r="G5" s="2">
        <v>435</v>
      </c>
      <c r="H5" s="2">
        <v>2320</v>
      </c>
      <c r="I5" s="12">
        <v>4665</v>
      </c>
      <c r="J5" s="13">
        <v>18135</v>
      </c>
    </row>
    <row r="6" spans="1:10" ht="12.75" customHeight="1" x14ac:dyDescent="0.2">
      <c r="A6" t="s">
        <v>18</v>
      </c>
      <c r="B6" s="9" t="s">
        <v>19</v>
      </c>
      <c r="C6" s="10">
        <v>165</v>
      </c>
      <c r="D6" s="11">
        <v>85</v>
      </c>
      <c r="E6" s="11">
        <v>250</v>
      </c>
      <c r="F6" s="11">
        <v>5</v>
      </c>
      <c r="G6" s="2">
        <v>0</v>
      </c>
      <c r="H6" s="2">
        <v>5</v>
      </c>
      <c r="I6" s="12">
        <v>85</v>
      </c>
      <c r="J6" s="13">
        <v>255</v>
      </c>
    </row>
    <row r="7" spans="1:10" ht="12.75" customHeight="1" x14ac:dyDescent="0.2">
      <c r="A7" t="s">
        <v>20</v>
      </c>
      <c r="B7" s="9" t="s">
        <v>21</v>
      </c>
      <c r="C7" s="10">
        <v>1895</v>
      </c>
      <c r="D7" s="11">
        <v>840</v>
      </c>
      <c r="E7" s="11">
        <v>2735</v>
      </c>
      <c r="F7" s="11">
        <v>560</v>
      </c>
      <c r="G7" s="2">
        <v>135</v>
      </c>
      <c r="H7" s="2">
        <v>695</v>
      </c>
      <c r="I7" s="12">
        <v>975</v>
      </c>
      <c r="J7" s="13">
        <v>3430</v>
      </c>
    </row>
    <row r="8" spans="1:10" ht="12.75" customHeight="1" x14ac:dyDescent="0.2">
      <c r="A8" t="s">
        <v>22</v>
      </c>
      <c r="B8" s="9" t="s">
        <v>23</v>
      </c>
      <c r="C8" s="10">
        <v>10</v>
      </c>
      <c r="D8" s="11">
        <v>0</v>
      </c>
      <c r="E8" s="11">
        <v>10</v>
      </c>
      <c r="F8" s="11">
        <v>0</v>
      </c>
      <c r="G8" s="2">
        <v>0</v>
      </c>
      <c r="H8" s="2">
        <v>0</v>
      </c>
      <c r="I8" s="12">
        <v>0</v>
      </c>
      <c r="J8" s="13">
        <v>10</v>
      </c>
    </row>
    <row r="9" spans="1:10" ht="12.75" customHeight="1" x14ac:dyDescent="0.2">
      <c r="A9" t="s">
        <v>24</v>
      </c>
      <c r="B9" s="9" t="s">
        <v>25</v>
      </c>
      <c r="C9" s="10">
        <v>1340</v>
      </c>
      <c r="D9" s="11">
        <v>950</v>
      </c>
      <c r="E9" s="11">
        <v>2290</v>
      </c>
      <c r="F9" s="11">
        <v>420</v>
      </c>
      <c r="G9" s="2">
        <v>210</v>
      </c>
      <c r="H9" s="2">
        <v>630</v>
      </c>
      <c r="I9" s="12">
        <v>1160</v>
      </c>
      <c r="J9" s="13">
        <v>2920</v>
      </c>
    </row>
    <row r="10" spans="1:10" ht="12.75" customHeight="1" x14ac:dyDescent="0.2">
      <c r="A10" t="s">
        <v>26</v>
      </c>
      <c r="B10" s="9" t="s">
        <v>27</v>
      </c>
      <c r="C10" s="10">
        <v>875</v>
      </c>
      <c r="D10" s="11">
        <v>350</v>
      </c>
      <c r="E10" s="11">
        <v>1225</v>
      </c>
      <c r="F10" s="11">
        <v>45</v>
      </c>
      <c r="G10" s="2">
        <v>0</v>
      </c>
      <c r="H10" s="2">
        <v>45</v>
      </c>
      <c r="I10" s="12">
        <v>350</v>
      </c>
      <c r="J10" s="13">
        <v>1270</v>
      </c>
    </row>
    <row r="11" spans="1:10" ht="12.75" customHeight="1" x14ac:dyDescent="0.2">
      <c r="A11" t="s">
        <v>28</v>
      </c>
      <c r="B11" s="9" t="s">
        <v>29</v>
      </c>
      <c r="C11" s="10">
        <v>220</v>
      </c>
      <c r="D11" s="11">
        <v>60</v>
      </c>
      <c r="E11" s="11">
        <v>280</v>
      </c>
      <c r="F11" s="11">
        <v>55</v>
      </c>
      <c r="G11" s="2">
        <v>0</v>
      </c>
      <c r="H11" s="2">
        <v>55</v>
      </c>
      <c r="I11" s="12">
        <v>60</v>
      </c>
      <c r="J11" s="13">
        <v>335</v>
      </c>
    </row>
    <row r="12" spans="1:10" ht="12.75" customHeight="1" x14ac:dyDescent="0.2">
      <c r="A12" t="s">
        <v>30</v>
      </c>
      <c r="B12" s="9" t="s">
        <v>31</v>
      </c>
      <c r="C12" s="10">
        <v>420</v>
      </c>
      <c r="D12" s="11">
        <v>45</v>
      </c>
      <c r="E12" s="11">
        <v>465</v>
      </c>
      <c r="F12" s="11">
        <v>55</v>
      </c>
      <c r="G12" s="2">
        <v>15</v>
      </c>
      <c r="H12" s="2">
        <v>70</v>
      </c>
      <c r="I12" s="12">
        <v>60</v>
      </c>
      <c r="J12" s="13">
        <v>535</v>
      </c>
    </row>
    <row r="13" spans="1:10" ht="12.75" customHeight="1" x14ac:dyDescent="0.2">
      <c r="A13" t="s">
        <v>32</v>
      </c>
      <c r="B13" s="9" t="s">
        <v>33</v>
      </c>
      <c r="C13" s="10">
        <v>8400</v>
      </c>
      <c r="D13" s="11">
        <v>750</v>
      </c>
      <c r="E13" s="11">
        <v>9150</v>
      </c>
      <c r="F13" s="11">
        <v>1440</v>
      </c>
      <c r="G13" s="2">
        <v>365</v>
      </c>
      <c r="H13" s="2">
        <v>1805</v>
      </c>
      <c r="I13" s="12">
        <v>1115</v>
      </c>
      <c r="J13" s="13">
        <v>10955</v>
      </c>
    </row>
    <row r="14" spans="1:10" ht="12.75" customHeight="1" x14ac:dyDescent="0.2">
      <c r="A14" t="s">
        <v>34</v>
      </c>
      <c r="B14" s="9" t="s">
        <v>35</v>
      </c>
      <c r="C14" s="10">
        <v>5</v>
      </c>
      <c r="D14" s="11">
        <v>0</v>
      </c>
      <c r="E14" s="11">
        <v>5</v>
      </c>
      <c r="F14" s="11">
        <v>0</v>
      </c>
      <c r="G14" s="2">
        <v>0</v>
      </c>
      <c r="H14" s="2">
        <v>0</v>
      </c>
      <c r="I14" s="12">
        <v>0</v>
      </c>
      <c r="J14" s="13">
        <v>5</v>
      </c>
    </row>
    <row r="15" spans="1:10" ht="12.75" customHeight="1" x14ac:dyDescent="0.2">
      <c r="A15" t="s">
        <v>36</v>
      </c>
      <c r="B15" s="9" t="s">
        <v>37</v>
      </c>
      <c r="C15" s="10">
        <v>545</v>
      </c>
      <c r="D15" s="11">
        <v>500</v>
      </c>
      <c r="E15" s="11">
        <v>1045</v>
      </c>
      <c r="F15" s="11">
        <v>260</v>
      </c>
      <c r="G15" s="2">
        <v>180</v>
      </c>
      <c r="H15" s="2">
        <v>440</v>
      </c>
      <c r="I15" s="12">
        <v>680</v>
      </c>
      <c r="J15" s="13">
        <v>1485</v>
      </c>
    </row>
    <row r="16" spans="1:10" ht="12.75" customHeight="1" x14ac:dyDescent="0.2">
      <c r="A16" t="s">
        <v>38</v>
      </c>
      <c r="B16" s="9" t="s">
        <v>39</v>
      </c>
      <c r="C16" s="10">
        <v>465</v>
      </c>
      <c r="D16" s="11">
        <v>155</v>
      </c>
      <c r="E16" s="11">
        <v>620</v>
      </c>
      <c r="F16" s="11">
        <v>160</v>
      </c>
      <c r="G16" s="2">
        <v>40</v>
      </c>
      <c r="H16" s="2">
        <v>200</v>
      </c>
      <c r="I16" s="12">
        <v>195</v>
      </c>
      <c r="J16" s="13">
        <v>820</v>
      </c>
    </row>
    <row r="17" spans="1:10" ht="12.75" customHeight="1" x14ac:dyDescent="0.2">
      <c r="A17" t="s">
        <v>40</v>
      </c>
      <c r="B17" s="9" t="s">
        <v>41</v>
      </c>
      <c r="C17" s="10">
        <v>130</v>
      </c>
      <c r="D17" s="11">
        <v>30</v>
      </c>
      <c r="E17" s="11">
        <v>160</v>
      </c>
      <c r="F17" s="11">
        <v>10</v>
      </c>
      <c r="G17" s="2">
        <v>5</v>
      </c>
      <c r="H17" s="2">
        <v>15</v>
      </c>
      <c r="I17" s="12">
        <v>35</v>
      </c>
      <c r="J17" s="13">
        <v>175</v>
      </c>
    </row>
    <row r="18" spans="1:10" ht="12.75" customHeight="1" x14ac:dyDescent="0.2">
      <c r="A18" t="s">
        <v>42</v>
      </c>
      <c r="B18" s="9" t="s">
        <v>43</v>
      </c>
      <c r="C18" s="10">
        <v>1070</v>
      </c>
      <c r="D18" s="11">
        <v>220</v>
      </c>
      <c r="E18" s="11">
        <v>1290</v>
      </c>
      <c r="F18" s="11">
        <v>15</v>
      </c>
      <c r="G18" s="2">
        <v>0</v>
      </c>
      <c r="H18" s="2">
        <v>15</v>
      </c>
      <c r="I18" s="12">
        <v>220</v>
      </c>
      <c r="J18" s="13">
        <v>1305</v>
      </c>
    </row>
    <row r="19" spans="1:10" ht="12.75" customHeight="1" x14ac:dyDescent="0.2">
      <c r="A19" t="s">
        <v>44</v>
      </c>
      <c r="B19" s="9" t="s">
        <v>45</v>
      </c>
      <c r="C19" s="10">
        <v>30</v>
      </c>
      <c r="D19" s="11">
        <v>10</v>
      </c>
      <c r="E19" s="11">
        <v>40</v>
      </c>
      <c r="F19" s="11">
        <v>0</v>
      </c>
      <c r="G19" s="2">
        <v>0</v>
      </c>
      <c r="H19" s="2">
        <v>0</v>
      </c>
      <c r="I19" s="12">
        <v>10</v>
      </c>
      <c r="J19" s="13">
        <v>40</v>
      </c>
    </row>
    <row r="20" spans="1:10" ht="12.75" customHeight="1" x14ac:dyDescent="0.2">
      <c r="A20" t="s">
        <v>46</v>
      </c>
      <c r="B20" s="9" t="s">
        <v>47</v>
      </c>
      <c r="C20" s="10">
        <v>220</v>
      </c>
      <c r="D20" s="11">
        <v>70</v>
      </c>
      <c r="E20" s="11">
        <v>290</v>
      </c>
      <c r="F20" s="11">
        <v>40</v>
      </c>
      <c r="G20" s="2">
        <v>0</v>
      </c>
      <c r="H20" s="2">
        <v>40</v>
      </c>
      <c r="I20" s="12">
        <v>70</v>
      </c>
      <c r="J20" s="13">
        <v>330</v>
      </c>
    </row>
    <row r="21" spans="1:10" ht="12.75" customHeight="1" x14ac:dyDescent="0.2">
      <c r="A21" t="s">
        <v>48</v>
      </c>
      <c r="B21" s="9" t="s">
        <v>49</v>
      </c>
      <c r="C21" s="10">
        <v>5</v>
      </c>
      <c r="D21" s="11">
        <v>0</v>
      </c>
      <c r="E21" s="11">
        <v>5</v>
      </c>
      <c r="F21" s="11">
        <v>0</v>
      </c>
      <c r="G21" s="2">
        <v>0</v>
      </c>
      <c r="H21" s="2">
        <v>0</v>
      </c>
      <c r="I21" s="12">
        <v>0</v>
      </c>
      <c r="J21" s="13">
        <v>5</v>
      </c>
    </row>
    <row r="22" spans="1:10" ht="12.75" customHeight="1" x14ac:dyDescent="0.2">
      <c r="A22" t="s">
        <v>50</v>
      </c>
      <c r="B22" s="9" t="s">
        <v>51</v>
      </c>
      <c r="C22" s="10">
        <v>70</v>
      </c>
      <c r="D22" s="11">
        <v>50</v>
      </c>
      <c r="E22" s="11">
        <v>120</v>
      </c>
      <c r="F22" s="11">
        <v>0</v>
      </c>
      <c r="G22" s="2">
        <v>5</v>
      </c>
      <c r="H22" s="2">
        <v>5</v>
      </c>
      <c r="I22" s="12">
        <v>55</v>
      </c>
      <c r="J22" s="13">
        <v>125</v>
      </c>
    </row>
    <row r="23" spans="1:10" ht="12.75" customHeight="1" x14ac:dyDescent="0.2">
      <c r="A23" t="s">
        <v>52</v>
      </c>
      <c r="B23" s="9" t="s">
        <v>53</v>
      </c>
      <c r="C23" s="10">
        <v>5360</v>
      </c>
      <c r="D23" s="11">
        <v>460</v>
      </c>
      <c r="E23" s="11">
        <v>5820</v>
      </c>
      <c r="F23" s="11">
        <v>295</v>
      </c>
      <c r="G23" s="2">
        <v>40</v>
      </c>
      <c r="H23" s="2">
        <v>335</v>
      </c>
      <c r="I23" s="12">
        <v>500</v>
      </c>
      <c r="J23" s="13">
        <v>6155</v>
      </c>
    </row>
    <row r="24" spans="1:10" ht="12.75" customHeight="1" x14ac:dyDescent="0.2">
      <c r="A24" t="s">
        <v>54</v>
      </c>
      <c r="B24" s="9" t="s">
        <v>55</v>
      </c>
      <c r="C24" s="10">
        <v>3975</v>
      </c>
      <c r="D24" s="11">
        <v>1505</v>
      </c>
      <c r="E24" s="11">
        <v>5480</v>
      </c>
      <c r="F24" s="11">
        <v>290</v>
      </c>
      <c r="G24" s="2">
        <v>70</v>
      </c>
      <c r="H24" s="2">
        <v>360</v>
      </c>
      <c r="I24" s="12">
        <v>1575</v>
      </c>
      <c r="J24" s="13">
        <v>5840</v>
      </c>
    </row>
    <row r="25" spans="1:10" ht="12.75" customHeight="1" x14ac:dyDescent="0.2">
      <c r="A25" t="s">
        <v>56</v>
      </c>
      <c r="B25" s="9" t="s">
        <v>57</v>
      </c>
      <c r="C25" s="10">
        <v>3465</v>
      </c>
      <c r="D25" s="11">
        <v>540</v>
      </c>
      <c r="E25" s="11">
        <v>4005</v>
      </c>
      <c r="F25" s="11">
        <v>215</v>
      </c>
      <c r="G25" s="2">
        <v>10</v>
      </c>
      <c r="H25" s="2">
        <v>225</v>
      </c>
      <c r="I25" s="12">
        <v>550</v>
      </c>
      <c r="J25" s="13">
        <v>4230</v>
      </c>
    </row>
    <row r="26" spans="1:10" ht="12.75" customHeight="1" x14ac:dyDescent="0.2">
      <c r="A26" t="s">
        <v>58</v>
      </c>
      <c r="B26" s="9" t="s">
        <v>59</v>
      </c>
      <c r="C26" s="10">
        <v>4605</v>
      </c>
      <c r="D26" s="11">
        <v>1880</v>
      </c>
      <c r="E26" s="11">
        <v>6485</v>
      </c>
      <c r="F26" s="11">
        <v>305</v>
      </c>
      <c r="G26" s="2">
        <v>20</v>
      </c>
      <c r="H26" s="2">
        <v>325</v>
      </c>
      <c r="I26" s="12">
        <v>1900</v>
      </c>
      <c r="J26" s="13">
        <v>6810</v>
      </c>
    </row>
    <row r="27" spans="1:10" ht="12.75" customHeight="1" x14ac:dyDescent="0.2">
      <c r="A27" t="s">
        <v>60</v>
      </c>
      <c r="B27" s="9" t="s">
        <v>61</v>
      </c>
      <c r="C27" s="10">
        <v>765</v>
      </c>
      <c r="D27" s="11">
        <v>160</v>
      </c>
      <c r="E27" s="11">
        <v>925</v>
      </c>
      <c r="F27" s="11">
        <v>60</v>
      </c>
      <c r="G27" s="2">
        <v>5</v>
      </c>
      <c r="H27" s="2">
        <v>65</v>
      </c>
      <c r="I27" s="12">
        <v>165</v>
      </c>
      <c r="J27" s="13">
        <v>990</v>
      </c>
    </row>
    <row r="28" spans="1:10" ht="12.75" customHeight="1" x14ac:dyDescent="0.2">
      <c r="A28" t="s">
        <v>62</v>
      </c>
      <c r="B28" s="9" t="s">
        <v>63</v>
      </c>
      <c r="C28" s="10">
        <v>19195</v>
      </c>
      <c r="D28" s="11">
        <v>4265</v>
      </c>
      <c r="E28" s="11">
        <v>23460</v>
      </c>
      <c r="F28" s="11">
        <v>275</v>
      </c>
      <c r="G28" s="2">
        <v>80</v>
      </c>
      <c r="H28" s="2">
        <v>355</v>
      </c>
      <c r="I28" s="12">
        <v>4345</v>
      </c>
      <c r="J28" s="13">
        <v>23815</v>
      </c>
    </row>
    <row r="29" spans="1:10" ht="12.75" customHeight="1" x14ac:dyDescent="0.2">
      <c r="A29" t="s">
        <v>64</v>
      </c>
      <c r="B29" s="9" t="s">
        <v>65</v>
      </c>
      <c r="C29" s="10">
        <v>505</v>
      </c>
      <c r="D29" s="11">
        <v>200</v>
      </c>
      <c r="E29" s="11">
        <v>705</v>
      </c>
      <c r="F29" s="11">
        <v>55</v>
      </c>
      <c r="G29" s="2">
        <v>0</v>
      </c>
      <c r="H29" s="2">
        <v>55</v>
      </c>
      <c r="I29" s="12">
        <v>200</v>
      </c>
      <c r="J29" s="13">
        <v>760</v>
      </c>
    </row>
    <row r="30" spans="1:10" ht="12.75" customHeight="1" x14ac:dyDescent="0.2">
      <c r="A30" t="s">
        <v>66</v>
      </c>
      <c r="B30" s="9" t="s">
        <v>67</v>
      </c>
      <c r="C30" s="10">
        <v>5</v>
      </c>
      <c r="D30" s="11">
        <v>0</v>
      </c>
      <c r="E30" s="11">
        <v>5</v>
      </c>
      <c r="F30" s="11">
        <v>0</v>
      </c>
      <c r="G30" s="2">
        <v>0</v>
      </c>
      <c r="H30" s="2">
        <v>0</v>
      </c>
      <c r="I30" s="12">
        <v>0</v>
      </c>
      <c r="J30" s="13">
        <v>5</v>
      </c>
    </row>
    <row r="31" spans="1:10" ht="12.75" customHeight="1" x14ac:dyDescent="0.2">
      <c r="A31" t="s">
        <v>68</v>
      </c>
      <c r="B31" s="9" t="s">
        <v>69</v>
      </c>
      <c r="C31" s="10">
        <v>20</v>
      </c>
      <c r="D31" s="11">
        <v>5</v>
      </c>
      <c r="E31" s="11">
        <v>25</v>
      </c>
      <c r="F31" s="11">
        <v>0</v>
      </c>
      <c r="G31" s="2">
        <v>5</v>
      </c>
      <c r="H31" s="2">
        <v>5</v>
      </c>
      <c r="I31" s="12">
        <v>10</v>
      </c>
      <c r="J31" s="13">
        <v>30</v>
      </c>
    </row>
    <row r="32" spans="1:10" ht="12.75" customHeight="1" x14ac:dyDescent="0.2">
      <c r="A32" t="s">
        <v>70</v>
      </c>
      <c r="B32" s="9" t="s">
        <v>71</v>
      </c>
      <c r="C32" s="10">
        <v>1230</v>
      </c>
      <c r="D32" s="11">
        <v>140</v>
      </c>
      <c r="E32" s="11">
        <v>1370</v>
      </c>
      <c r="F32" s="11">
        <v>110</v>
      </c>
      <c r="G32" s="2">
        <v>15</v>
      </c>
      <c r="H32" s="2">
        <v>125</v>
      </c>
      <c r="I32" s="12">
        <v>155</v>
      </c>
      <c r="J32" s="13">
        <v>1495</v>
      </c>
    </row>
    <row r="33" spans="1:10" ht="12.75" customHeight="1" x14ac:dyDescent="0.2">
      <c r="A33" t="s">
        <v>72</v>
      </c>
      <c r="B33" s="9" t="s">
        <v>73</v>
      </c>
      <c r="C33" s="10">
        <v>85</v>
      </c>
      <c r="D33" s="11">
        <v>20</v>
      </c>
      <c r="E33" s="11">
        <v>105</v>
      </c>
      <c r="F33" s="11">
        <v>40</v>
      </c>
      <c r="G33" s="2">
        <v>5</v>
      </c>
      <c r="H33" s="2">
        <v>45</v>
      </c>
      <c r="I33" s="12">
        <v>25</v>
      </c>
      <c r="J33" s="13">
        <v>150</v>
      </c>
    </row>
    <row r="34" spans="1:10" ht="12.75" customHeight="1" x14ac:dyDescent="0.2">
      <c r="A34" t="s">
        <v>74</v>
      </c>
      <c r="B34" s="9" t="s">
        <v>75</v>
      </c>
      <c r="C34" s="10">
        <v>15</v>
      </c>
      <c r="D34" s="11">
        <v>5</v>
      </c>
      <c r="E34" s="11">
        <v>20</v>
      </c>
      <c r="F34" s="11">
        <v>0</v>
      </c>
      <c r="G34" s="2">
        <v>0</v>
      </c>
      <c r="H34" s="2">
        <v>0</v>
      </c>
      <c r="I34" s="12">
        <v>5</v>
      </c>
      <c r="J34" s="13">
        <v>20</v>
      </c>
    </row>
    <row r="35" spans="1:10" ht="12.75" customHeight="1" x14ac:dyDescent="0.2">
      <c r="A35" t="s">
        <v>76</v>
      </c>
      <c r="B35" s="9" t="s">
        <v>77</v>
      </c>
      <c r="C35" s="10">
        <v>425</v>
      </c>
      <c r="D35" s="11">
        <v>20</v>
      </c>
      <c r="E35" s="11">
        <v>445</v>
      </c>
      <c r="F35" s="11">
        <v>25</v>
      </c>
      <c r="G35" s="2">
        <v>0</v>
      </c>
      <c r="H35" s="2">
        <v>25</v>
      </c>
      <c r="I35" s="12">
        <v>20</v>
      </c>
      <c r="J35" s="13">
        <v>470</v>
      </c>
    </row>
    <row r="36" spans="1:10" ht="12.75" customHeight="1" x14ac:dyDescent="0.2">
      <c r="A36" t="s">
        <v>78</v>
      </c>
      <c r="B36" s="9" t="s">
        <v>79</v>
      </c>
      <c r="C36" s="10">
        <v>6420</v>
      </c>
      <c r="D36" s="11">
        <v>900</v>
      </c>
      <c r="E36" s="11">
        <v>7320</v>
      </c>
      <c r="F36" s="11">
        <v>760</v>
      </c>
      <c r="G36" s="2">
        <v>35</v>
      </c>
      <c r="H36" s="2">
        <v>795</v>
      </c>
      <c r="I36" s="12">
        <v>935</v>
      </c>
      <c r="J36" s="13">
        <v>8115</v>
      </c>
    </row>
    <row r="37" spans="1:10" ht="12.75" customHeight="1" x14ac:dyDescent="0.2">
      <c r="A37" t="s">
        <v>80</v>
      </c>
      <c r="B37" s="9" t="s">
        <v>81</v>
      </c>
      <c r="C37" s="10">
        <v>140</v>
      </c>
      <c r="D37" s="11">
        <v>35</v>
      </c>
      <c r="E37" s="11">
        <v>175</v>
      </c>
      <c r="F37" s="11">
        <v>5</v>
      </c>
      <c r="G37" s="2">
        <v>0</v>
      </c>
      <c r="H37" s="2">
        <v>5</v>
      </c>
      <c r="I37" s="12">
        <v>35</v>
      </c>
      <c r="J37" s="13">
        <v>180</v>
      </c>
    </row>
    <row r="38" spans="1:10" ht="12.75" customHeight="1" x14ac:dyDescent="0.2">
      <c r="A38" t="s">
        <v>82</v>
      </c>
      <c r="B38" s="9" t="s">
        <v>83</v>
      </c>
      <c r="C38" s="10">
        <v>3170</v>
      </c>
      <c r="D38" s="11">
        <v>745</v>
      </c>
      <c r="E38" s="11">
        <v>3915</v>
      </c>
      <c r="F38" s="11">
        <v>455</v>
      </c>
      <c r="G38" s="2">
        <v>65</v>
      </c>
      <c r="H38" s="2">
        <v>520</v>
      </c>
      <c r="I38" s="12">
        <v>810</v>
      </c>
      <c r="J38" s="13">
        <v>4435</v>
      </c>
    </row>
    <row r="39" spans="1:10" ht="12.75" customHeight="1" x14ac:dyDescent="0.2">
      <c r="A39" t="s">
        <v>84</v>
      </c>
      <c r="B39" s="9" t="s">
        <v>85</v>
      </c>
      <c r="C39" s="10">
        <v>5525</v>
      </c>
      <c r="D39" s="11">
        <v>5890</v>
      </c>
      <c r="E39" s="11">
        <v>11415</v>
      </c>
      <c r="F39" s="11">
        <v>455</v>
      </c>
      <c r="G39" s="2">
        <v>240</v>
      </c>
      <c r="H39" s="2">
        <v>695</v>
      </c>
      <c r="I39" s="12">
        <v>6130</v>
      </c>
      <c r="J39" s="13">
        <v>12110</v>
      </c>
    </row>
    <row r="40" spans="1:10" ht="12.75" customHeight="1" x14ac:dyDescent="0.2">
      <c r="A40" t="s">
        <v>86</v>
      </c>
      <c r="B40" s="9" t="s">
        <v>87</v>
      </c>
      <c r="C40" s="10">
        <v>205</v>
      </c>
      <c r="D40" s="11">
        <v>10</v>
      </c>
      <c r="E40" s="11">
        <v>215</v>
      </c>
      <c r="F40" s="11">
        <v>45</v>
      </c>
      <c r="G40" s="2">
        <v>0</v>
      </c>
      <c r="H40" s="2">
        <v>45</v>
      </c>
      <c r="I40" s="12">
        <v>10</v>
      </c>
      <c r="J40" s="13">
        <v>260</v>
      </c>
    </row>
    <row r="41" spans="1:10" ht="12.75" customHeight="1" x14ac:dyDescent="0.2">
      <c r="A41" t="s">
        <v>88</v>
      </c>
      <c r="B41" s="9" t="s">
        <v>89</v>
      </c>
      <c r="C41" s="10">
        <v>5790</v>
      </c>
      <c r="D41" s="11">
        <v>1910</v>
      </c>
      <c r="E41" s="11">
        <v>7700</v>
      </c>
      <c r="F41" s="11">
        <v>55</v>
      </c>
      <c r="G41" s="2">
        <v>20</v>
      </c>
      <c r="H41" s="2">
        <v>75</v>
      </c>
      <c r="I41" s="12">
        <v>1930</v>
      </c>
      <c r="J41" s="13">
        <v>7775</v>
      </c>
    </row>
    <row r="42" spans="1:10" ht="12.75" customHeight="1" x14ac:dyDescent="0.2">
      <c r="A42" t="s">
        <v>90</v>
      </c>
      <c r="B42" s="9" t="s">
        <v>91</v>
      </c>
      <c r="C42" s="10">
        <v>1130</v>
      </c>
      <c r="D42" s="11">
        <v>825</v>
      </c>
      <c r="E42" s="11">
        <v>1955</v>
      </c>
      <c r="F42" s="11">
        <v>285</v>
      </c>
      <c r="G42" s="2">
        <v>45</v>
      </c>
      <c r="H42" s="2">
        <v>330</v>
      </c>
      <c r="I42" s="12">
        <v>870</v>
      </c>
      <c r="J42" s="13">
        <v>2285</v>
      </c>
    </row>
    <row r="43" spans="1:10" ht="12.75" customHeight="1" x14ac:dyDescent="0.2">
      <c r="A43" t="s">
        <v>92</v>
      </c>
      <c r="B43" s="9" t="s">
        <v>93</v>
      </c>
      <c r="C43" s="10">
        <v>230</v>
      </c>
      <c r="D43" s="11">
        <v>105</v>
      </c>
      <c r="E43" s="11">
        <v>335</v>
      </c>
      <c r="F43" s="11">
        <v>5</v>
      </c>
      <c r="G43" s="2">
        <v>0</v>
      </c>
      <c r="H43" s="2">
        <v>5</v>
      </c>
      <c r="I43" s="12">
        <v>105</v>
      </c>
      <c r="J43" s="13">
        <v>340</v>
      </c>
    </row>
    <row r="44" spans="1:10" ht="12.75" customHeight="1" x14ac:dyDescent="0.2">
      <c r="A44" t="s">
        <v>94</v>
      </c>
      <c r="B44" s="9" t="s">
        <v>95</v>
      </c>
      <c r="C44" s="10">
        <v>12655</v>
      </c>
      <c r="D44" s="11">
        <v>3905</v>
      </c>
      <c r="E44" s="11">
        <v>16560</v>
      </c>
      <c r="F44" s="11">
        <v>1240</v>
      </c>
      <c r="G44" s="2">
        <v>275</v>
      </c>
      <c r="H44" s="2">
        <v>1515</v>
      </c>
      <c r="I44" s="12">
        <v>4180</v>
      </c>
      <c r="J44" s="13">
        <v>18075</v>
      </c>
    </row>
    <row r="45" spans="1:10" ht="12.75" customHeight="1" x14ac:dyDescent="0.2">
      <c r="A45" t="s">
        <v>96</v>
      </c>
      <c r="B45" s="9" t="s">
        <v>97</v>
      </c>
      <c r="C45" s="10">
        <v>1470</v>
      </c>
      <c r="D45" s="11">
        <v>285</v>
      </c>
      <c r="E45" s="11">
        <v>1755</v>
      </c>
      <c r="F45" s="11">
        <v>300</v>
      </c>
      <c r="G45" s="2">
        <v>100</v>
      </c>
      <c r="H45" s="2">
        <v>400</v>
      </c>
      <c r="I45" s="12">
        <v>385</v>
      </c>
      <c r="J45" s="13">
        <v>2155</v>
      </c>
    </row>
    <row r="46" spans="1:10" ht="12.75" customHeight="1" x14ac:dyDescent="0.2">
      <c r="A46" t="s">
        <v>98</v>
      </c>
      <c r="B46" s="9" t="s">
        <v>99</v>
      </c>
      <c r="C46" s="10">
        <v>7025</v>
      </c>
      <c r="D46" s="11">
        <v>2185</v>
      </c>
      <c r="E46" s="11">
        <v>9210</v>
      </c>
      <c r="F46" s="11">
        <v>770</v>
      </c>
      <c r="G46" s="2">
        <v>70</v>
      </c>
      <c r="H46" s="2">
        <v>840</v>
      </c>
      <c r="I46" s="12">
        <v>2255</v>
      </c>
      <c r="J46" s="13">
        <v>10050</v>
      </c>
    </row>
    <row r="47" spans="1:10" ht="12.75" customHeight="1" x14ac:dyDescent="0.2">
      <c r="A47" t="s">
        <v>100</v>
      </c>
      <c r="B47" s="9" t="s">
        <v>101</v>
      </c>
      <c r="C47" s="10">
        <v>1985</v>
      </c>
      <c r="D47" s="11">
        <v>355</v>
      </c>
      <c r="E47" s="11">
        <v>2340</v>
      </c>
      <c r="F47" s="11">
        <v>680</v>
      </c>
      <c r="G47" s="2">
        <v>120</v>
      </c>
      <c r="H47" s="2">
        <v>800</v>
      </c>
      <c r="I47" s="12">
        <v>475</v>
      </c>
      <c r="J47" s="13">
        <v>3140</v>
      </c>
    </row>
    <row r="48" spans="1:10" ht="12.75" customHeight="1" x14ac:dyDescent="0.2">
      <c r="A48" t="s">
        <v>102</v>
      </c>
      <c r="B48" s="9" t="s">
        <v>103</v>
      </c>
      <c r="C48" s="10">
        <v>380</v>
      </c>
      <c r="D48" s="11">
        <v>40</v>
      </c>
      <c r="E48" s="11">
        <v>420</v>
      </c>
      <c r="F48" s="11">
        <v>80</v>
      </c>
      <c r="G48" s="2">
        <v>15</v>
      </c>
      <c r="H48" s="2">
        <v>95</v>
      </c>
      <c r="I48" s="12">
        <v>55</v>
      </c>
      <c r="J48" s="13">
        <v>515</v>
      </c>
    </row>
    <row r="49" spans="1:10" ht="12.75" customHeight="1" x14ac:dyDescent="0.2">
      <c r="A49" t="s">
        <v>104</v>
      </c>
      <c r="B49" s="9" t="s">
        <v>105</v>
      </c>
      <c r="C49" s="10">
        <v>50</v>
      </c>
      <c r="D49" s="11">
        <v>5</v>
      </c>
      <c r="E49" s="11">
        <v>55</v>
      </c>
      <c r="F49" s="11">
        <v>0</v>
      </c>
      <c r="G49" s="2">
        <v>0</v>
      </c>
      <c r="H49" s="2">
        <v>0</v>
      </c>
      <c r="I49" s="12">
        <v>5</v>
      </c>
      <c r="J49" s="13">
        <v>55</v>
      </c>
    </row>
    <row r="50" spans="1:10" ht="12.75" customHeight="1" x14ac:dyDescent="0.2">
      <c r="A50" t="s">
        <v>106</v>
      </c>
      <c r="B50" s="9" t="s">
        <v>107</v>
      </c>
      <c r="C50" s="10">
        <v>10</v>
      </c>
      <c r="D50" s="11">
        <v>0</v>
      </c>
      <c r="E50" s="11">
        <v>10</v>
      </c>
      <c r="F50" s="11">
        <v>0</v>
      </c>
      <c r="G50" s="2">
        <v>0</v>
      </c>
      <c r="H50" s="2">
        <v>0</v>
      </c>
      <c r="I50" s="12">
        <v>0</v>
      </c>
      <c r="J50" s="13">
        <v>10</v>
      </c>
    </row>
    <row r="51" spans="1:10" ht="12.75" customHeight="1" x14ac:dyDescent="0.2">
      <c r="A51" t="s">
        <v>108</v>
      </c>
      <c r="B51" s="9" t="s">
        <v>109</v>
      </c>
      <c r="C51" s="10">
        <v>415</v>
      </c>
      <c r="D51" s="11">
        <v>75</v>
      </c>
      <c r="E51" s="11">
        <v>490</v>
      </c>
      <c r="F51" s="11">
        <v>5</v>
      </c>
      <c r="G51" s="2">
        <v>5</v>
      </c>
      <c r="H51" s="2">
        <v>10</v>
      </c>
      <c r="I51" s="12">
        <v>80</v>
      </c>
      <c r="J51" s="13">
        <v>500</v>
      </c>
    </row>
    <row r="52" spans="1:10" ht="12.75" customHeight="1" x14ac:dyDescent="0.2">
      <c r="A52" t="s">
        <v>110</v>
      </c>
      <c r="B52" s="9" t="s">
        <v>111</v>
      </c>
      <c r="C52" s="10">
        <v>5</v>
      </c>
      <c r="D52" s="11">
        <v>0</v>
      </c>
      <c r="E52" s="11">
        <v>5</v>
      </c>
      <c r="F52" s="11">
        <v>0</v>
      </c>
      <c r="G52" s="2">
        <v>0</v>
      </c>
      <c r="H52" s="2">
        <v>0</v>
      </c>
      <c r="I52" s="12">
        <v>0</v>
      </c>
      <c r="J52" s="13">
        <v>5</v>
      </c>
    </row>
    <row r="53" spans="1:10" ht="12.75" customHeight="1" x14ac:dyDescent="0.2">
      <c r="A53" t="s">
        <v>112</v>
      </c>
      <c r="B53" s="9" t="s">
        <v>113</v>
      </c>
      <c r="C53" s="10">
        <v>4670</v>
      </c>
      <c r="D53" s="11">
        <v>1005</v>
      </c>
      <c r="E53" s="11">
        <v>5675</v>
      </c>
      <c r="F53" s="11">
        <v>35</v>
      </c>
      <c r="G53" s="2">
        <v>5</v>
      </c>
      <c r="H53" s="2">
        <v>40</v>
      </c>
      <c r="I53" s="12">
        <v>1010</v>
      </c>
      <c r="J53" s="13">
        <v>5715</v>
      </c>
    </row>
    <row r="54" spans="1:10" ht="12.75" customHeight="1" x14ac:dyDescent="0.2">
      <c r="A54" t="s">
        <v>114</v>
      </c>
      <c r="B54" s="9" t="s">
        <v>115</v>
      </c>
      <c r="C54" s="10">
        <v>3305</v>
      </c>
      <c r="D54" s="11">
        <v>275</v>
      </c>
      <c r="E54" s="11">
        <v>3580</v>
      </c>
      <c r="F54" s="11">
        <v>325</v>
      </c>
      <c r="G54" s="2">
        <v>0</v>
      </c>
      <c r="H54" s="2">
        <v>325</v>
      </c>
      <c r="I54" s="12">
        <v>275</v>
      </c>
      <c r="J54" s="13">
        <v>3905</v>
      </c>
    </row>
    <row r="55" spans="1:10" ht="12.75" customHeight="1" x14ac:dyDescent="0.2">
      <c r="A55" t="s">
        <v>116</v>
      </c>
      <c r="B55" s="9" t="s">
        <v>117</v>
      </c>
      <c r="C55" s="10">
        <v>60</v>
      </c>
      <c r="D55" s="11">
        <v>0</v>
      </c>
      <c r="E55" s="11">
        <v>60</v>
      </c>
      <c r="F55" s="11">
        <v>5</v>
      </c>
      <c r="G55" s="2">
        <v>0</v>
      </c>
      <c r="H55" s="2">
        <v>5</v>
      </c>
      <c r="I55" s="12">
        <v>0</v>
      </c>
      <c r="J55" s="13">
        <v>65</v>
      </c>
    </row>
    <row r="56" spans="1:10" ht="12.75" customHeight="1" x14ac:dyDescent="0.2">
      <c r="A56" t="s">
        <v>118</v>
      </c>
      <c r="B56" s="9" t="s">
        <v>119</v>
      </c>
      <c r="C56" s="10">
        <v>4330</v>
      </c>
      <c r="D56" s="11">
        <v>390</v>
      </c>
      <c r="E56" s="11">
        <v>4720</v>
      </c>
      <c r="F56" s="11">
        <v>270</v>
      </c>
      <c r="G56" s="2">
        <v>45</v>
      </c>
      <c r="H56" s="2">
        <v>315</v>
      </c>
      <c r="I56" s="12">
        <v>435</v>
      </c>
      <c r="J56" s="13">
        <v>5035</v>
      </c>
    </row>
    <row r="57" spans="1:10" ht="12.75" customHeight="1" x14ac:dyDescent="0.2">
      <c r="A57" t="s">
        <v>120</v>
      </c>
      <c r="B57" s="9" t="s">
        <v>121</v>
      </c>
      <c r="C57" s="10">
        <v>14130</v>
      </c>
      <c r="D57" s="11">
        <v>4140</v>
      </c>
      <c r="E57" s="11">
        <v>18270</v>
      </c>
      <c r="F57" s="11">
        <v>1460</v>
      </c>
      <c r="G57" s="2">
        <v>295</v>
      </c>
      <c r="H57" s="2">
        <v>1755</v>
      </c>
      <c r="I57" s="12">
        <v>4435</v>
      </c>
      <c r="J57" s="13">
        <v>20025</v>
      </c>
    </row>
    <row r="58" spans="1:10" ht="12.75" customHeight="1" x14ac:dyDescent="0.2">
      <c r="A58" t="s">
        <v>122</v>
      </c>
      <c r="B58" s="9" t="s">
        <v>123</v>
      </c>
      <c r="C58" s="10">
        <v>13035</v>
      </c>
      <c r="D58" s="11">
        <v>11725</v>
      </c>
      <c r="E58" s="11">
        <v>24760</v>
      </c>
      <c r="F58" s="11">
        <v>2900</v>
      </c>
      <c r="G58" s="2">
        <v>740</v>
      </c>
      <c r="H58" s="2">
        <v>3640</v>
      </c>
      <c r="I58" s="12">
        <v>12465</v>
      </c>
      <c r="J58" s="13">
        <v>28400</v>
      </c>
    </row>
    <row r="59" spans="1:10" ht="12.75" customHeight="1" x14ac:dyDescent="0.2">
      <c r="A59" t="s">
        <v>124</v>
      </c>
      <c r="B59" s="9" t="s">
        <v>125</v>
      </c>
      <c r="C59" s="10">
        <v>20</v>
      </c>
      <c r="D59" s="11">
        <v>5</v>
      </c>
      <c r="E59" s="11">
        <v>25</v>
      </c>
      <c r="F59" s="11">
        <v>5</v>
      </c>
      <c r="G59" s="2">
        <v>0</v>
      </c>
      <c r="H59" s="2">
        <v>5</v>
      </c>
      <c r="I59" s="12">
        <v>5</v>
      </c>
      <c r="J59" s="13">
        <v>30</v>
      </c>
    </row>
    <row r="60" spans="1:10" ht="12.75" customHeight="1" x14ac:dyDescent="0.2">
      <c r="A60" t="s">
        <v>126</v>
      </c>
      <c r="B60" s="9" t="s">
        <v>127</v>
      </c>
      <c r="C60" s="10">
        <v>140</v>
      </c>
      <c r="D60" s="11">
        <v>0</v>
      </c>
      <c r="E60" s="11">
        <v>140</v>
      </c>
      <c r="F60" s="11">
        <v>20</v>
      </c>
      <c r="G60" s="2">
        <v>0</v>
      </c>
      <c r="H60" s="2">
        <v>20</v>
      </c>
      <c r="I60" s="12">
        <v>0</v>
      </c>
      <c r="J60" s="13">
        <v>160</v>
      </c>
    </row>
    <row r="61" spans="1:10" ht="12.75" customHeight="1" x14ac:dyDescent="0.2">
      <c r="A61" t="s">
        <v>128</v>
      </c>
      <c r="B61" s="9" t="s">
        <v>129</v>
      </c>
      <c r="C61" s="10">
        <v>10</v>
      </c>
      <c r="D61" s="11">
        <v>0</v>
      </c>
      <c r="E61" s="11">
        <v>10</v>
      </c>
      <c r="F61" s="11">
        <v>0</v>
      </c>
      <c r="G61" s="2">
        <v>0</v>
      </c>
      <c r="H61" s="2">
        <v>0</v>
      </c>
      <c r="I61" s="12">
        <v>0</v>
      </c>
      <c r="J61" s="13">
        <v>10</v>
      </c>
    </row>
    <row r="62" spans="1:10" ht="12.75" customHeight="1" x14ac:dyDescent="0.2">
      <c r="A62" t="s">
        <v>130</v>
      </c>
      <c r="B62" s="9" t="s">
        <v>131</v>
      </c>
      <c r="C62" s="10">
        <v>470</v>
      </c>
      <c r="D62" s="11">
        <v>155</v>
      </c>
      <c r="E62" s="11">
        <v>625</v>
      </c>
      <c r="F62" s="11">
        <v>35</v>
      </c>
      <c r="G62" s="2">
        <v>15</v>
      </c>
      <c r="H62" s="2">
        <v>50</v>
      </c>
      <c r="I62" s="12">
        <v>170</v>
      </c>
      <c r="J62" s="13">
        <v>675</v>
      </c>
    </row>
    <row r="63" spans="1:10" ht="12.75" customHeight="1" x14ac:dyDescent="0.2">
      <c r="A63" t="s">
        <v>132</v>
      </c>
      <c r="B63" s="9" t="s">
        <v>133</v>
      </c>
      <c r="C63" s="10">
        <v>605</v>
      </c>
      <c r="D63" s="11">
        <v>200</v>
      </c>
      <c r="E63" s="11">
        <v>805</v>
      </c>
      <c r="F63" s="11">
        <v>80</v>
      </c>
      <c r="G63" s="2">
        <v>45</v>
      </c>
      <c r="H63" s="2">
        <v>125</v>
      </c>
      <c r="I63" s="12">
        <v>245</v>
      </c>
      <c r="J63" s="13">
        <v>930</v>
      </c>
    </row>
    <row r="64" spans="1:10" ht="12.75" customHeight="1" x14ac:dyDescent="0.2">
      <c r="A64" t="s">
        <v>134</v>
      </c>
      <c r="B64" s="9" t="s">
        <v>135</v>
      </c>
      <c r="C64" s="10">
        <v>335</v>
      </c>
      <c r="D64" s="11">
        <v>65</v>
      </c>
      <c r="E64" s="11">
        <v>400</v>
      </c>
      <c r="F64" s="11">
        <v>20</v>
      </c>
      <c r="G64" s="2">
        <v>10</v>
      </c>
      <c r="H64" s="2">
        <v>30</v>
      </c>
      <c r="I64" s="12">
        <v>75</v>
      </c>
      <c r="J64" s="13">
        <v>430</v>
      </c>
    </row>
    <row r="65" spans="1:10" ht="12.75" customHeight="1" x14ac:dyDescent="0.2">
      <c r="A65" t="s">
        <v>136</v>
      </c>
      <c r="B65" s="9" t="s">
        <v>137</v>
      </c>
      <c r="C65" s="10">
        <v>330</v>
      </c>
      <c r="D65" s="11">
        <v>110</v>
      </c>
      <c r="E65" s="11">
        <v>440</v>
      </c>
      <c r="F65" s="11">
        <v>45</v>
      </c>
      <c r="G65" s="2">
        <v>35</v>
      </c>
      <c r="H65" s="2">
        <v>80</v>
      </c>
      <c r="I65" s="12">
        <v>145</v>
      </c>
      <c r="J65" s="13">
        <v>520</v>
      </c>
    </row>
    <row r="66" spans="1:10" ht="12.75" customHeight="1" x14ac:dyDescent="0.2">
      <c r="A66" t="s">
        <v>138</v>
      </c>
      <c r="B66" s="9" t="s">
        <v>139</v>
      </c>
      <c r="C66" s="10">
        <v>55</v>
      </c>
      <c r="D66" s="11">
        <v>5</v>
      </c>
      <c r="E66" s="11">
        <v>60</v>
      </c>
      <c r="F66" s="11">
        <v>0</v>
      </c>
      <c r="G66" s="2">
        <v>0</v>
      </c>
      <c r="H66" s="2">
        <v>0</v>
      </c>
      <c r="I66" s="12">
        <v>5</v>
      </c>
      <c r="J66" s="13">
        <v>60</v>
      </c>
    </row>
    <row r="67" spans="1:10" ht="12.75" customHeight="1" x14ac:dyDescent="0.2">
      <c r="A67" t="s">
        <v>140</v>
      </c>
      <c r="B67" s="9" t="s">
        <v>141</v>
      </c>
      <c r="C67" s="10">
        <v>1130</v>
      </c>
      <c r="D67" s="11">
        <v>725</v>
      </c>
      <c r="E67" s="11">
        <v>1855</v>
      </c>
      <c r="F67" s="11">
        <v>685</v>
      </c>
      <c r="G67" s="2">
        <v>140</v>
      </c>
      <c r="H67" s="2">
        <v>825</v>
      </c>
      <c r="I67" s="12">
        <v>865</v>
      </c>
      <c r="J67" s="13">
        <v>2680</v>
      </c>
    </row>
    <row r="68" spans="1:10" ht="12.75" customHeight="1" x14ac:dyDescent="0.2">
      <c r="A68" t="s">
        <v>142</v>
      </c>
      <c r="B68" s="9" t="s">
        <v>143</v>
      </c>
      <c r="C68" s="10">
        <v>260</v>
      </c>
      <c r="D68" s="11">
        <v>250</v>
      </c>
      <c r="E68" s="11">
        <v>510</v>
      </c>
      <c r="F68" s="11">
        <v>10</v>
      </c>
      <c r="G68" s="2">
        <v>0</v>
      </c>
      <c r="H68" s="2">
        <v>10</v>
      </c>
      <c r="I68" s="12">
        <v>250</v>
      </c>
      <c r="J68" s="13">
        <v>520</v>
      </c>
    </row>
    <row r="69" spans="1:10" ht="12.75" customHeight="1" x14ac:dyDescent="0.2">
      <c r="A69" t="s">
        <v>144</v>
      </c>
      <c r="B69" s="9" t="s">
        <v>145</v>
      </c>
      <c r="C69" s="10">
        <v>10</v>
      </c>
      <c r="D69" s="11">
        <v>0</v>
      </c>
      <c r="E69" s="11">
        <v>10</v>
      </c>
      <c r="F69" s="11">
        <v>0</v>
      </c>
      <c r="G69" s="2">
        <v>0</v>
      </c>
      <c r="H69" s="2">
        <v>0</v>
      </c>
      <c r="I69" s="12">
        <v>0</v>
      </c>
      <c r="J69" s="13">
        <v>10</v>
      </c>
    </row>
    <row r="70" spans="1:10" ht="12.75" customHeight="1" x14ac:dyDescent="0.2">
      <c r="A70" t="s">
        <v>146</v>
      </c>
      <c r="B70" s="9" t="s">
        <v>147</v>
      </c>
      <c r="C70" s="10">
        <v>745</v>
      </c>
      <c r="D70" s="11">
        <v>485</v>
      </c>
      <c r="E70" s="11">
        <v>1230</v>
      </c>
      <c r="F70" s="11">
        <v>245</v>
      </c>
      <c r="G70" s="2">
        <v>60</v>
      </c>
      <c r="H70" s="2">
        <v>305</v>
      </c>
      <c r="I70" s="12">
        <v>545</v>
      </c>
      <c r="J70" s="13">
        <v>1535</v>
      </c>
    </row>
    <row r="71" spans="1:10" ht="12.75" customHeight="1" x14ac:dyDescent="0.2">
      <c r="A71" t="s">
        <v>148</v>
      </c>
      <c r="B71" s="9" t="s">
        <v>149</v>
      </c>
      <c r="C71" s="10">
        <v>195</v>
      </c>
      <c r="D71" s="11">
        <v>20</v>
      </c>
      <c r="E71" s="11">
        <v>215</v>
      </c>
      <c r="F71" s="11">
        <v>30</v>
      </c>
      <c r="G71" s="2">
        <v>0</v>
      </c>
      <c r="H71" s="2">
        <v>30</v>
      </c>
      <c r="I71" s="12">
        <v>20</v>
      </c>
      <c r="J71" s="13">
        <v>245</v>
      </c>
    </row>
    <row r="72" spans="1:10" ht="12.75" customHeight="1" x14ac:dyDescent="0.2">
      <c r="A72" t="s">
        <v>150</v>
      </c>
      <c r="B72" s="9" t="s">
        <v>151</v>
      </c>
      <c r="C72" s="10">
        <v>1670</v>
      </c>
      <c r="D72" s="11">
        <v>730</v>
      </c>
      <c r="E72" s="11">
        <v>2400</v>
      </c>
      <c r="F72" s="11">
        <v>190</v>
      </c>
      <c r="G72" s="2">
        <v>30</v>
      </c>
      <c r="H72" s="2">
        <v>220</v>
      </c>
      <c r="I72" s="12">
        <v>760</v>
      </c>
      <c r="J72" s="13">
        <v>2620</v>
      </c>
    </row>
    <row r="73" spans="1:10" ht="12.75" customHeight="1" x14ac:dyDescent="0.2">
      <c r="A73" t="s">
        <v>152</v>
      </c>
      <c r="B73" s="9" t="s">
        <v>153</v>
      </c>
      <c r="C73" s="10">
        <v>5</v>
      </c>
      <c r="D73" s="11">
        <v>0</v>
      </c>
      <c r="E73" s="11">
        <v>5</v>
      </c>
      <c r="F73" s="11">
        <v>0</v>
      </c>
      <c r="G73" s="2">
        <v>0</v>
      </c>
      <c r="H73" s="2">
        <v>0</v>
      </c>
      <c r="I73" s="12">
        <v>0</v>
      </c>
      <c r="J73" s="13">
        <v>5</v>
      </c>
    </row>
    <row r="74" spans="1:10" ht="12.75" customHeight="1" x14ac:dyDescent="0.2">
      <c r="A74" t="s">
        <v>154</v>
      </c>
      <c r="B74" s="9" t="s">
        <v>155</v>
      </c>
      <c r="C74" s="10">
        <v>2725</v>
      </c>
      <c r="D74" s="11">
        <v>490</v>
      </c>
      <c r="E74" s="11">
        <v>3215</v>
      </c>
      <c r="F74" s="11">
        <v>660</v>
      </c>
      <c r="G74" s="2">
        <v>20</v>
      </c>
      <c r="H74" s="2">
        <v>680</v>
      </c>
      <c r="I74" s="12">
        <v>510</v>
      </c>
      <c r="J74" s="13">
        <v>3895</v>
      </c>
    </row>
    <row r="75" spans="1:10" ht="12.75" customHeight="1" x14ac:dyDescent="0.2">
      <c r="A75" t="s">
        <v>156</v>
      </c>
      <c r="B75" s="9" t="s">
        <v>157</v>
      </c>
      <c r="C75" s="10">
        <v>5</v>
      </c>
      <c r="D75" s="11">
        <v>5</v>
      </c>
      <c r="E75" s="11">
        <v>10</v>
      </c>
      <c r="F75" s="11">
        <v>0</v>
      </c>
      <c r="G75" s="2">
        <v>0</v>
      </c>
      <c r="H75" s="2">
        <v>0</v>
      </c>
      <c r="I75" s="12">
        <v>5</v>
      </c>
      <c r="J75" s="13">
        <v>10</v>
      </c>
    </row>
    <row r="76" spans="1:10" ht="12.75" customHeight="1" x14ac:dyDescent="0.2">
      <c r="A76" t="s">
        <v>158</v>
      </c>
      <c r="B76" s="9" t="s">
        <v>159</v>
      </c>
      <c r="C76" s="10">
        <v>6105</v>
      </c>
      <c r="D76" s="11">
        <v>1110</v>
      </c>
      <c r="E76" s="11">
        <v>7215</v>
      </c>
      <c r="F76" s="11">
        <v>600</v>
      </c>
      <c r="G76" s="2">
        <v>65</v>
      </c>
      <c r="H76" s="2">
        <v>665</v>
      </c>
      <c r="I76" s="12">
        <v>1175</v>
      </c>
      <c r="J76" s="13">
        <v>7880</v>
      </c>
    </row>
    <row r="77" spans="1:10" ht="12.75" customHeight="1" x14ac:dyDescent="0.2">
      <c r="A77" t="s">
        <v>160</v>
      </c>
      <c r="B77" s="9" t="s">
        <v>161</v>
      </c>
      <c r="C77" s="10">
        <v>2070</v>
      </c>
      <c r="D77" s="11">
        <v>1245</v>
      </c>
      <c r="E77" s="11">
        <v>3315</v>
      </c>
      <c r="F77" s="11">
        <v>430</v>
      </c>
      <c r="G77" s="2">
        <v>240</v>
      </c>
      <c r="H77" s="2">
        <v>670</v>
      </c>
      <c r="I77" s="12">
        <v>1485</v>
      </c>
      <c r="J77" s="13">
        <v>3985</v>
      </c>
    </row>
    <row r="78" spans="1:10" ht="12.75" customHeight="1" x14ac:dyDescent="0.2">
      <c r="A78" t="s">
        <v>162</v>
      </c>
      <c r="B78" s="9" t="s">
        <v>163</v>
      </c>
      <c r="C78" s="10">
        <v>75</v>
      </c>
      <c r="D78" s="11">
        <v>15</v>
      </c>
      <c r="E78" s="11">
        <v>90</v>
      </c>
      <c r="F78" s="11">
        <v>-5</v>
      </c>
      <c r="G78" s="2">
        <v>10</v>
      </c>
      <c r="H78" s="2">
        <v>5</v>
      </c>
      <c r="I78" s="12">
        <v>25</v>
      </c>
      <c r="J78" s="13">
        <v>95</v>
      </c>
    </row>
    <row r="79" spans="1:10" ht="12.75" customHeight="1" x14ac:dyDescent="0.2">
      <c r="A79" t="s">
        <v>164</v>
      </c>
      <c r="B79" s="9" t="s">
        <v>165</v>
      </c>
      <c r="C79" s="10">
        <v>105</v>
      </c>
      <c r="D79" s="11">
        <v>25</v>
      </c>
      <c r="E79" s="11">
        <v>130</v>
      </c>
      <c r="F79" s="11">
        <v>10</v>
      </c>
      <c r="G79" s="2">
        <v>0</v>
      </c>
      <c r="H79" s="2">
        <v>10</v>
      </c>
      <c r="I79" s="12">
        <v>25</v>
      </c>
      <c r="J79" s="13">
        <v>140</v>
      </c>
    </row>
    <row r="80" spans="1:10" ht="12.75" customHeight="1" x14ac:dyDescent="0.2">
      <c r="A80" t="s">
        <v>166</v>
      </c>
      <c r="B80" s="9" t="s">
        <v>167</v>
      </c>
      <c r="C80" s="10">
        <v>1090</v>
      </c>
      <c r="D80" s="11">
        <v>1115</v>
      </c>
      <c r="E80" s="11">
        <v>2205</v>
      </c>
      <c r="F80" s="11">
        <v>740</v>
      </c>
      <c r="G80" s="2">
        <v>390</v>
      </c>
      <c r="H80" s="2">
        <v>1130</v>
      </c>
      <c r="I80" s="12">
        <v>1505</v>
      </c>
      <c r="J80" s="13">
        <v>3335</v>
      </c>
    </row>
    <row r="81" spans="1:10" ht="12.75" customHeight="1" x14ac:dyDescent="0.2">
      <c r="A81" t="s">
        <v>168</v>
      </c>
      <c r="B81" s="9" t="s">
        <v>169</v>
      </c>
      <c r="C81" s="10">
        <v>3975</v>
      </c>
      <c r="D81" s="11">
        <v>450</v>
      </c>
      <c r="E81" s="11">
        <v>4425</v>
      </c>
      <c r="F81" s="11">
        <v>445</v>
      </c>
      <c r="G81" s="2">
        <v>95</v>
      </c>
      <c r="H81" s="2">
        <v>540</v>
      </c>
      <c r="I81" s="12">
        <v>545</v>
      </c>
      <c r="J81" s="13">
        <v>4965</v>
      </c>
    </row>
    <row r="82" spans="1:10" ht="12.75" customHeight="1" x14ac:dyDescent="0.2">
      <c r="A82" t="s">
        <v>170</v>
      </c>
      <c r="B82" s="9" t="s">
        <v>171</v>
      </c>
      <c r="C82" s="10">
        <v>170</v>
      </c>
      <c r="D82" s="11">
        <v>30</v>
      </c>
      <c r="E82" s="11">
        <v>200</v>
      </c>
      <c r="F82" s="11">
        <v>25</v>
      </c>
      <c r="G82" s="2">
        <v>0</v>
      </c>
      <c r="H82" s="2">
        <v>25</v>
      </c>
      <c r="I82" s="12">
        <v>30</v>
      </c>
      <c r="J82" s="13">
        <v>225</v>
      </c>
    </row>
    <row r="83" spans="1:10" ht="12.75" customHeight="1" x14ac:dyDescent="0.2">
      <c r="A83" t="s">
        <v>172</v>
      </c>
      <c r="B83" s="9" t="s">
        <v>173</v>
      </c>
      <c r="C83" s="10">
        <v>75</v>
      </c>
      <c r="D83" s="11">
        <v>110</v>
      </c>
      <c r="E83" s="11">
        <v>185</v>
      </c>
      <c r="F83" s="11">
        <v>80</v>
      </c>
      <c r="G83" s="2">
        <v>50</v>
      </c>
      <c r="H83" s="2">
        <v>130</v>
      </c>
      <c r="I83" s="12">
        <v>160</v>
      </c>
      <c r="J83" s="13">
        <v>315</v>
      </c>
    </row>
    <row r="84" spans="1:10" ht="12.75" customHeight="1" x14ac:dyDescent="0.2">
      <c r="A84" t="s">
        <v>174</v>
      </c>
      <c r="B84" s="9" t="s">
        <v>175</v>
      </c>
      <c r="C84" s="10">
        <v>460</v>
      </c>
      <c r="D84" s="11">
        <v>210</v>
      </c>
      <c r="E84" s="11">
        <v>670</v>
      </c>
      <c r="F84" s="11">
        <v>115</v>
      </c>
      <c r="G84" s="2">
        <v>40</v>
      </c>
      <c r="H84" s="2">
        <v>155</v>
      </c>
      <c r="I84" s="12">
        <v>250</v>
      </c>
      <c r="J84" s="13">
        <v>825</v>
      </c>
    </row>
    <row r="85" spans="1:10" ht="12.75" customHeight="1" x14ac:dyDescent="0.2">
      <c r="A85" t="s">
        <v>176</v>
      </c>
      <c r="B85" s="9" t="s">
        <v>177</v>
      </c>
      <c r="C85" s="10">
        <v>0</v>
      </c>
      <c r="D85" s="11">
        <v>10</v>
      </c>
      <c r="E85" s="11">
        <v>10</v>
      </c>
      <c r="F85" s="11">
        <v>0</v>
      </c>
      <c r="G85" s="2">
        <v>0</v>
      </c>
      <c r="H85" s="2">
        <v>0</v>
      </c>
      <c r="I85" s="12">
        <v>10</v>
      </c>
      <c r="J85" s="13">
        <v>10</v>
      </c>
    </row>
    <row r="86" spans="1:10" ht="12.75" customHeight="1" x14ac:dyDescent="0.2">
      <c r="A86" t="s">
        <v>178</v>
      </c>
      <c r="B86" s="9" t="s">
        <v>179</v>
      </c>
      <c r="C86" s="10">
        <v>1115</v>
      </c>
      <c r="D86" s="11">
        <v>135</v>
      </c>
      <c r="E86" s="11">
        <v>1250</v>
      </c>
      <c r="F86" s="11">
        <v>150</v>
      </c>
      <c r="G86" s="2">
        <v>5</v>
      </c>
      <c r="H86" s="2">
        <v>155</v>
      </c>
      <c r="I86" s="12">
        <v>140</v>
      </c>
      <c r="J86" s="13">
        <v>1405</v>
      </c>
    </row>
    <row r="87" spans="1:10" ht="12.75" customHeight="1" x14ac:dyDescent="0.2">
      <c r="A87" t="s">
        <v>180</v>
      </c>
      <c r="B87" s="9" t="s">
        <v>181</v>
      </c>
      <c r="C87" s="10">
        <v>55</v>
      </c>
      <c r="D87" s="11">
        <v>20</v>
      </c>
      <c r="E87" s="11">
        <v>75</v>
      </c>
      <c r="F87" s="11">
        <v>0</v>
      </c>
      <c r="G87" s="2">
        <v>0</v>
      </c>
      <c r="H87" s="2">
        <v>0</v>
      </c>
      <c r="I87" s="12">
        <v>20</v>
      </c>
      <c r="J87" s="13">
        <v>75</v>
      </c>
    </row>
    <row r="88" spans="1:10" ht="12.75" customHeight="1" x14ac:dyDescent="0.2">
      <c r="A88" t="s">
        <v>182</v>
      </c>
      <c r="B88" s="9" t="s">
        <v>183</v>
      </c>
      <c r="C88" s="10">
        <v>50</v>
      </c>
      <c r="D88" s="11">
        <v>25</v>
      </c>
      <c r="E88" s="11">
        <v>75</v>
      </c>
      <c r="F88" s="11">
        <v>10</v>
      </c>
      <c r="G88" s="2">
        <v>0</v>
      </c>
      <c r="H88" s="2">
        <v>10</v>
      </c>
      <c r="I88" s="12">
        <v>25</v>
      </c>
      <c r="J88" s="13">
        <v>85</v>
      </c>
    </row>
    <row r="89" spans="1:10" ht="12.75" customHeight="1" x14ac:dyDescent="0.2">
      <c r="A89" t="s">
        <v>184</v>
      </c>
      <c r="B89" s="9" t="s">
        <v>185</v>
      </c>
      <c r="C89" s="10">
        <v>165</v>
      </c>
      <c r="D89" s="11">
        <v>20</v>
      </c>
      <c r="E89" s="11">
        <v>185</v>
      </c>
      <c r="F89" s="11">
        <v>0</v>
      </c>
      <c r="G89" s="2">
        <v>0</v>
      </c>
      <c r="H89" s="2">
        <v>0</v>
      </c>
      <c r="I89" s="12">
        <v>20</v>
      </c>
      <c r="J89" s="13">
        <v>185</v>
      </c>
    </row>
    <row r="90" spans="1:10" ht="12.75" customHeight="1" x14ac:dyDescent="0.2">
      <c r="A90" t="s">
        <v>186</v>
      </c>
      <c r="B90" s="9" t="s">
        <v>187</v>
      </c>
      <c r="C90" s="10">
        <v>320</v>
      </c>
      <c r="D90" s="11">
        <v>35</v>
      </c>
      <c r="E90" s="11">
        <v>355</v>
      </c>
      <c r="F90" s="11">
        <v>0</v>
      </c>
      <c r="G90" s="2">
        <v>0</v>
      </c>
      <c r="H90" s="2">
        <v>0</v>
      </c>
      <c r="I90" s="12">
        <v>35</v>
      </c>
      <c r="J90" s="13">
        <v>355</v>
      </c>
    </row>
    <row r="91" spans="1:10" ht="12.75" customHeight="1" x14ac:dyDescent="0.2">
      <c r="A91" t="s">
        <v>188</v>
      </c>
      <c r="B91" s="9" t="s">
        <v>189</v>
      </c>
      <c r="C91" s="10">
        <v>260</v>
      </c>
      <c r="D91" s="11">
        <v>0</v>
      </c>
      <c r="E91" s="11">
        <v>260</v>
      </c>
      <c r="F91" s="11">
        <v>45</v>
      </c>
      <c r="G91" s="2">
        <v>0</v>
      </c>
      <c r="H91" s="2">
        <v>45</v>
      </c>
      <c r="I91" s="12">
        <v>0</v>
      </c>
      <c r="J91" s="13">
        <v>305</v>
      </c>
    </row>
    <row r="92" spans="1:10" ht="12.75" customHeight="1" x14ac:dyDescent="0.2">
      <c r="A92" t="s">
        <v>190</v>
      </c>
      <c r="B92" s="9" t="s">
        <v>191</v>
      </c>
      <c r="C92" s="10">
        <v>11565</v>
      </c>
      <c r="D92" s="11">
        <v>5410</v>
      </c>
      <c r="E92" s="11">
        <v>16975</v>
      </c>
      <c r="F92" s="11">
        <v>2935</v>
      </c>
      <c r="G92" s="2">
        <v>620</v>
      </c>
      <c r="H92" s="2">
        <v>3555</v>
      </c>
      <c r="I92" s="12">
        <v>6030</v>
      </c>
      <c r="J92" s="13">
        <v>20530</v>
      </c>
    </row>
    <row r="93" spans="1:10" ht="12.75" customHeight="1" x14ac:dyDescent="0.2">
      <c r="A93" t="s">
        <v>192</v>
      </c>
      <c r="B93" s="9" t="s">
        <v>193</v>
      </c>
      <c r="C93" s="10">
        <v>4765</v>
      </c>
      <c r="D93" s="11">
        <v>710</v>
      </c>
      <c r="E93" s="11">
        <v>5475</v>
      </c>
      <c r="F93" s="11">
        <v>55</v>
      </c>
      <c r="G93" s="2">
        <v>5</v>
      </c>
      <c r="H93" s="2">
        <v>60</v>
      </c>
      <c r="I93" s="12">
        <v>715</v>
      </c>
      <c r="J93" s="13">
        <v>5535</v>
      </c>
    </row>
    <row r="94" spans="1:10" ht="12.75" customHeight="1" x14ac:dyDescent="0.2">
      <c r="A94" t="s">
        <v>194</v>
      </c>
      <c r="B94" s="9" t="s">
        <v>195</v>
      </c>
      <c r="C94" s="10">
        <v>570</v>
      </c>
      <c r="D94" s="11">
        <v>20</v>
      </c>
      <c r="E94" s="11">
        <v>590</v>
      </c>
      <c r="F94" s="11">
        <v>5</v>
      </c>
      <c r="G94" s="2">
        <v>5</v>
      </c>
      <c r="H94" s="2">
        <v>10</v>
      </c>
      <c r="I94" s="12">
        <v>25</v>
      </c>
      <c r="J94" s="13">
        <v>600</v>
      </c>
    </row>
    <row r="95" spans="1:10" ht="12.75" customHeight="1" x14ac:dyDescent="0.2">
      <c r="A95" t="s">
        <v>196</v>
      </c>
      <c r="B95" s="9" t="s">
        <v>197</v>
      </c>
      <c r="C95" s="10">
        <v>15</v>
      </c>
      <c r="D95" s="11">
        <v>5</v>
      </c>
      <c r="E95" s="11">
        <v>20</v>
      </c>
      <c r="F95" s="11">
        <v>0</v>
      </c>
      <c r="G95" s="2">
        <v>0</v>
      </c>
      <c r="H95" s="2">
        <v>0</v>
      </c>
      <c r="I95" s="12">
        <v>5</v>
      </c>
      <c r="J95" s="13">
        <v>20</v>
      </c>
    </row>
    <row r="96" spans="1:10" ht="12.75" customHeight="1" x14ac:dyDescent="0.2">
      <c r="A96" t="s">
        <v>198</v>
      </c>
      <c r="B96" s="9" t="s">
        <v>199</v>
      </c>
      <c r="C96" s="10">
        <v>15040</v>
      </c>
      <c r="D96" s="11">
        <v>2695</v>
      </c>
      <c r="E96" s="11">
        <v>17735</v>
      </c>
      <c r="F96" s="11">
        <v>2760</v>
      </c>
      <c r="G96" s="2">
        <v>385</v>
      </c>
      <c r="H96" s="2">
        <v>3145</v>
      </c>
      <c r="I96" s="12">
        <v>3080</v>
      </c>
      <c r="J96" s="13">
        <v>20880</v>
      </c>
    </row>
    <row r="97" spans="1:10" ht="12.75" customHeight="1" x14ac:dyDescent="0.2">
      <c r="A97" t="s">
        <v>200</v>
      </c>
      <c r="B97" s="9" t="s">
        <v>201</v>
      </c>
      <c r="C97" s="10">
        <v>10</v>
      </c>
      <c r="D97" s="11">
        <v>25</v>
      </c>
      <c r="E97" s="11">
        <v>35</v>
      </c>
      <c r="F97" s="11">
        <v>0</v>
      </c>
      <c r="G97" s="2">
        <v>0</v>
      </c>
      <c r="H97" s="2">
        <v>0</v>
      </c>
      <c r="I97" s="12">
        <v>25</v>
      </c>
      <c r="J97" s="13">
        <v>35</v>
      </c>
    </row>
    <row r="98" spans="1:10" ht="12.75" customHeight="1" x14ac:dyDescent="0.2">
      <c r="A98" t="s">
        <v>202</v>
      </c>
      <c r="B98" s="9" t="s">
        <v>203</v>
      </c>
      <c r="C98" s="10">
        <v>3670</v>
      </c>
      <c r="D98" s="11">
        <v>1110</v>
      </c>
      <c r="E98" s="11">
        <v>4780</v>
      </c>
      <c r="F98" s="11">
        <v>35</v>
      </c>
      <c r="G98" s="2">
        <v>5</v>
      </c>
      <c r="H98" s="2">
        <v>40</v>
      </c>
      <c r="I98" s="12">
        <v>1115</v>
      </c>
      <c r="J98" s="13">
        <v>4820</v>
      </c>
    </row>
    <row r="99" spans="1:10" ht="12.75" customHeight="1" x14ac:dyDescent="0.2">
      <c r="A99" t="s">
        <v>204</v>
      </c>
      <c r="B99" s="9" t="s">
        <v>205</v>
      </c>
      <c r="C99" s="10">
        <v>300</v>
      </c>
      <c r="D99" s="11">
        <v>10</v>
      </c>
      <c r="E99" s="11">
        <v>310</v>
      </c>
      <c r="F99" s="11">
        <v>10</v>
      </c>
      <c r="G99" s="2">
        <v>0</v>
      </c>
      <c r="H99" s="2">
        <v>10</v>
      </c>
      <c r="I99" s="12">
        <v>10</v>
      </c>
      <c r="J99" s="13">
        <v>320</v>
      </c>
    </row>
    <row r="100" spans="1:10" ht="12.75" customHeight="1" x14ac:dyDescent="0.2">
      <c r="A100" t="s">
        <v>206</v>
      </c>
      <c r="B100" s="9" t="s">
        <v>207</v>
      </c>
      <c r="C100" s="10">
        <v>0</v>
      </c>
      <c r="D100" s="11">
        <v>0</v>
      </c>
      <c r="E100" s="11">
        <v>0</v>
      </c>
      <c r="F100" s="11">
        <v>5</v>
      </c>
      <c r="G100" s="2">
        <v>0</v>
      </c>
      <c r="H100" s="2">
        <v>5</v>
      </c>
      <c r="I100" s="12">
        <v>0</v>
      </c>
      <c r="J100" s="13">
        <v>5</v>
      </c>
    </row>
    <row r="101" spans="1:10" ht="12.75" customHeight="1" x14ac:dyDescent="0.2">
      <c r="A101" t="s">
        <v>208</v>
      </c>
      <c r="B101" s="9" t="s">
        <v>209</v>
      </c>
      <c r="C101" s="10">
        <v>275</v>
      </c>
      <c r="D101" s="11">
        <v>20</v>
      </c>
      <c r="E101" s="11">
        <v>295</v>
      </c>
      <c r="F101" s="11">
        <v>0</v>
      </c>
      <c r="G101" s="2">
        <v>0</v>
      </c>
      <c r="H101" s="2">
        <v>0</v>
      </c>
      <c r="I101" s="12">
        <v>20</v>
      </c>
      <c r="J101" s="13">
        <v>295</v>
      </c>
    </row>
    <row r="102" spans="1:10" ht="12.75" customHeight="1" x14ac:dyDescent="0.2">
      <c r="A102" t="s">
        <v>210</v>
      </c>
      <c r="B102" s="9" t="s">
        <v>211</v>
      </c>
      <c r="C102" s="10">
        <v>4290</v>
      </c>
      <c r="D102" s="11">
        <v>1110</v>
      </c>
      <c r="E102" s="11">
        <v>5400</v>
      </c>
      <c r="F102" s="11">
        <v>150</v>
      </c>
      <c r="G102" s="2">
        <v>20</v>
      </c>
      <c r="H102" s="2">
        <v>170</v>
      </c>
      <c r="I102" s="12">
        <v>1130</v>
      </c>
      <c r="J102" s="13">
        <v>5570</v>
      </c>
    </row>
    <row r="103" spans="1:10" ht="12.75" customHeight="1" x14ac:dyDescent="0.2">
      <c r="A103" t="s">
        <v>212</v>
      </c>
      <c r="B103" s="9" t="s">
        <v>213</v>
      </c>
      <c r="C103" s="10">
        <v>4905</v>
      </c>
      <c r="D103" s="11">
        <v>4050</v>
      </c>
      <c r="E103" s="11">
        <v>8955</v>
      </c>
      <c r="F103" s="11">
        <v>1410</v>
      </c>
      <c r="G103" s="2">
        <v>1045</v>
      </c>
      <c r="H103" s="2">
        <v>2455</v>
      </c>
      <c r="I103" s="12">
        <v>5095</v>
      </c>
      <c r="J103" s="13">
        <v>11410</v>
      </c>
    </row>
    <row r="104" spans="1:10" ht="12.75" customHeight="1" x14ac:dyDescent="0.2">
      <c r="A104" t="s">
        <v>214</v>
      </c>
      <c r="B104" s="9" t="s">
        <v>215</v>
      </c>
      <c r="C104" s="10">
        <v>405</v>
      </c>
      <c r="D104" s="11">
        <v>175</v>
      </c>
      <c r="E104" s="11">
        <v>580</v>
      </c>
      <c r="F104" s="11">
        <v>75</v>
      </c>
      <c r="G104" s="2">
        <v>20</v>
      </c>
      <c r="H104" s="2">
        <v>95</v>
      </c>
      <c r="I104" s="12">
        <v>195</v>
      </c>
      <c r="J104" s="13">
        <v>675</v>
      </c>
    </row>
    <row r="105" spans="1:10" ht="12.75" customHeight="1" x14ac:dyDescent="0.2">
      <c r="A105" t="s">
        <v>216</v>
      </c>
      <c r="B105" s="9" t="s">
        <v>217</v>
      </c>
      <c r="C105" s="10">
        <v>130</v>
      </c>
      <c r="D105" s="11">
        <v>35</v>
      </c>
      <c r="E105" s="11">
        <v>165</v>
      </c>
      <c r="F105" s="11">
        <v>5</v>
      </c>
      <c r="G105" s="2">
        <v>0</v>
      </c>
      <c r="H105" s="2">
        <v>5</v>
      </c>
      <c r="I105" s="12">
        <v>35</v>
      </c>
      <c r="J105" s="13">
        <v>170</v>
      </c>
    </row>
    <row r="106" spans="1:10" ht="12.75" customHeight="1" x14ac:dyDescent="0.2">
      <c r="A106" t="s">
        <v>218</v>
      </c>
      <c r="B106" s="9" t="s">
        <v>219</v>
      </c>
      <c r="C106" s="10">
        <v>3790</v>
      </c>
      <c r="D106" s="11">
        <v>1215</v>
      </c>
      <c r="E106" s="11">
        <v>5005</v>
      </c>
      <c r="F106" s="11">
        <v>360</v>
      </c>
      <c r="G106" s="2">
        <v>35</v>
      </c>
      <c r="H106" s="2">
        <v>395</v>
      </c>
      <c r="I106" s="12">
        <v>1250</v>
      </c>
      <c r="J106" s="13">
        <v>5400</v>
      </c>
    </row>
    <row r="107" spans="1:10" ht="12.75" customHeight="1" x14ac:dyDescent="0.2">
      <c r="A107" t="s">
        <v>220</v>
      </c>
      <c r="B107" s="9" t="s">
        <v>221</v>
      </c>
      <c r="C107" s="10">
        <v>3375</v>
      </c>
      <c r="D107" s="11">
        <v>285</v>
      </c>
      <c r="E107" s="11">
        <v>3660</v>
      </c>
      <c r="F107" s="11">
        <v>555</v>
      </c>
      <c r="G107" s="2">
        <v>155</v>
      </c>
      <c r="H107" s="2">
        <v>710</v>
      </c>
      <c r="I107" s="12">
        <v>440</v>
      </c>
      <c r="J107" s="13">
        <v>4370</v>
      </c>
    </row>
    <row r="108" spans="1:10" ht="12.75" customHeight="1" x14ac:dyDescent="0.2">
      <c r="A108" t="s">
        <v>222</v>
      </c>
      <c r="B108" s="9" t="s">
        <v>223</v>
      </c>
      <c r="C108" s="10">
        <v>1820</v>
      </c>
      <c r="D108" s="11">
        <v>1585</v>
      </c>
      <c r="E108" s="11">
        <v>3405</v>
      </c>
      <c r="F108" s="11">
        <v>195</v>
      </c>
      <c r="G108" s="2">
        <v>85</v>
      </c>
      <c r="H108" s="2">
        <v>280</v>
      </c>
      <c r="I108" s="12">
        <v>1670</v>
      </c>
      <c r="J108" s="13">
        <v>3685</v>
      </c>
    </row>
    <row r="109" spans="1:10" ht="12.75" customHeight="1" x14ac:dyDescent="0.2">
      <c r="A109" t="s">
        <v>224</v>
      </c>
      <c r="B109" s="9" t="s">
        <v>225</v>
      </c>
      <c r="C109" s="10">
        <v>585</v>
      </c>
      <c r="D109" s="11">
        <v>165</v>
      </c>
      <c r="E109" s="11">
        <v>750</v>
      </c>
      <c r="F109" s="11">
        <v>105</v>
      </c>
      <c r="G109" s="2">
        <v>15</v>
      </c>
      <c r="H109" s="2">
        <v>120</v>
      </c>
      <c r="I109" s="12">
        <v>180</v>
      </c>
      <c r="J109" s="13">
        <v>870</v>
      </c>
    </row>
    <row r="110" spans="1:10" ht="12.75" customHeight="1" x14ac:dyDescent="0.2">
      <c r="A110" t="s">
        <v>226</v>
      </c>
      <c r="B110" s="9" t="s">
        <v>227</v>
      </c>
      <c r="C110" s="10">
        <v>5850</v>
      </c>
      <c r="D110" s="11">
        <v>3815</v>
      </c>
      <c r="E110" s="11">
        <v>9665</v>
      </c>
      <c r="F110" s="11">
        <v>1250</v>
      </c>
      <c r="G110" s="2">
        <v>150</v>
      </c>
      <c r="H110" s="2">
        <v>1400</v>
      </c>
      <c r="I110" s="12">
        <v>3965</v>
      </c>
      <c r="J110" s="13">
        <v>11065</v>
      </c>
    </row>
    <row r="111" spans="1:10" ht="12.75" customHeight="1" x14ac:dyDescent="0.2">
      <c r="A111" t="s">
        <v>228</v>
      </c>
      <c r="B111" s="9" t="s">
        <v>229</v>
      </c>
      <c r="C111" s="10">
        <v>1585</v>
      </c>
      <c r="D111" s="11">
        <v>1700</v>
      </c>
      <c r="E111" s="11">
        <v>3285</v>
      </c>
      <c r="F111" s="11">
        <v>1090</v>
      </c>
      <c r="G111" s="2">
        <v>640</v>
      </c>
      <c r="H111" s="2">
        <v>1730</v>
      </c>
      <c r="I111" s="12">
        <v>2340</v>
      </c>
      <c r="J111" s="13">
        <v>5015</v>
      </c>
    </row>
    <row r="112" spans="1:10" ht="12.75" customHeight="1" x14ac:dyDescent="0.2">
      <c r="A112" t="s">
        <v>230</v>
      </c>
      <c r="B112" s="9" t="s">
        <v>231</v>
      </c>
      <c r="C112" s="10">
        <v>140</v>
      </c>
      <c r="D112" s="11">
        <v>10</v>
      </c>
      <c r="E112" s="11">
        <v>150</v>
      </c>
      <c r="F112" s="11">
        <v>10</v>
      </c>
      <c r="G112" s="2">
        <v>0</v>
      </c>
      <c r="H112" s="2">
        <v>10</v>
      </c>
      <c r="I112" s="12">
        <v>10</v>
      </c>
      <c r="J112" s="13">
        <v>160</v>
      </c>
    </row>
    <row r="113" spans="1:10" ht="12.75" customHeight="1" x14ac:dyDescent="0.2">
      <c r="A113" t="s">
        <v>232</v>
      </c>
      <c r="B113" s="9" t="s">
        <v>233</v>
      </c>
      <c r="C113" s="10">
        <v>5</v>
      </c>
      <c r="D113" s="11">
        <v>0</v>
      </c>
      <c r="E113" s="11">
        <v>5</v>
      </c>
      <c r="F113" s="11">
        <v>0</v>
      </c>
      <c r="G113" s="2">
        <v>0</v>
      </c>
      <c r="H113" s="2">
        <v>0</v>
      </c>
      <c r="I113" s="12">
        <v>0</v>
      </c>
      <c r="J113" s="13">
        <v>5</v>
      </c>
    </row>
    <row r="114" spans="1:10" ht="12.75" customHeight="1" x14ac:dyDescent="0.2">
      <c r="A114" t="s">
        <v>234</v>
      </c>
      <c r="B114" s="9" t="s">
        <v>235</v>
      </c>
      <c r="C114" s="10">
        <v>100</v>
      </c>
      <c r="D114" s="11">
        <v>5</v>
      </c>
      <c r="E114" s="11">
        <v>105</v>
      </c>
      <c r="F114" s="11">
        <v>5</v>
      </c>
      <c r="G114" s="2">
        <v>0</v>
      </c>
      <c r="H114" s="2">
        <v>5</v>
      </c>
      <c r="I114" s="12">
        <v>5</v>
      </c>
      <c r="J114" s="13">
        <v>110</v>
      </c>
    </row>
    <row r="115" spans="1:10" ht="12.75" customHeight="1" x14ac:dyDescent="0.2">
      <c r="A115" t="s">
        <v>236</v>
      </c>
      <c r="B115" s="9" t="s">
        <v>237</v>
      </c>
      <c r="C115" s="10">
        <v>10</v>
      </c>
      <c r="D115" s="11">
        <v>0</v>
      </c>
      <c r="E115" s="11">
        <v>10</v>
      </c>
      <c r="F115" s="11">
        <v>0</v>
      </c>
      <c r="G115" s="2">
        <v>5</v>
      </c>
      <c r="H115" s="2">
        <v>5</v>
      </c>
      <c r="I115" s="12">
        <v>5</v>
      </c>
      <c r="J115" s="13">
        <v>15</v>
      </c>
    </row>
    <row r="116" spans="1:10" ht="12.75" customHeight="1" x14ac:dyDescent="0.2">
      <c r="A116" t="s">
        <v>238</v>
      </c>
      <c r="B116" s="9" t="s">
        <v>239</v>
      </c>
      <c r="C116" s="10">
        <v>5</v>
      </c>
      <c r="D116" s="11">
        <v>0</v>
      </c>
      <c r="E116" s="11">
        <v>5</v>
      </c>
      <c r="F116" s="11">
        <v>0</v>
      </c>
      <c r="G116" s="2">
        <v>0</v>
      </c>
      <c r="H116" s="2">
        <v>0</v>
      </c>
      <c r="I116" s="12">
        <v>0</v>
      </c>
      <c r="J116" s="13">
        <v>5</v>
      </c>
    </row>
    <row r="117" spans="1:10" ht="12.75" customHeight="1" x14ac:dyDescent="0.2">
      <c r="A117" t="s">
        <v>240</v>
      </c>
      <c r="B117" s="9" t="s">
        <v>241</v>
      </c>
      <c r="C117" s="10">
        <v>25095</v>
      </c>
      <c r="D117" s="11">
        <v>34195</v>
      </c>
      <c r="E117" s="11">
        <v>59290</v>
      </c>
      <c r="F117" s="11">
        <v>1395</v>
      </c>
      <c r="G117" s="2">
        <v>1055</v>
      </c>
      <c r="H117" s="2">
        <v>2450</v>
      </c>
      <c r="I117" s="12">
        <v>35250</v>
      </c>
      <c r="J117" s="13">
        <v>61740</v>
      </c>
    </row>
    <row r="118" spans="1:10" ht="12.75" customHeight="1" x14ac:dyDescent="0.2">
      <c r="A118" t="s">
        <v>242</v>
      </c>
      <c r="B118" s="9" t="s">
        <v>243</v>
      </c>
      <c r="C118" s="10">
        <v>585</v>
      </c>
      <c r="D118" s="11">
        <v>240</v>
      </c>
      <c r="E118" s="11">
        <v>825</v>
      </c>
      <c r="F118" s="11">
        <v>65</v>
      </c>
      <c r="G118" s="2">
        <v>5</v>
      </c>
      <c r="H118" s="2">
        <v>70</v>
      </c>
      <c r="I118" s="12">
        <v>245</v>
      </c>
      <c r="J118" s="13">
        <v>895</v>
      </c>
    </row>
    <row r="119" spans="1:10" ht="12.75" customHeight="1" x14ac:dyDescent="0.2">
      <c r="A119" t="s">
        <v>244</v>
      </c>
      <c r="B119" s="9" t="s">
        <v>245</v>
      </c>
      <c r="C119" s="10">
        <v>515</v>
      </c>
      <c r="D119" s="11">
        <v>80</v>
      </c>
      <c r="E119" s="11">
        <v>595</v>
      </c>
      <c r="F119" s="11">
        <v>65</v>
      </c>
      <c r="G119" s="2">
        <v>10</v>
      </c>
      <c r="H119" s="2">
        <v>75</v>
      </c>
      <c r="I119" s="12">
        <v>90</v>
      </c>
      <c r="J119" s="13">
        <v>670</v>
      </c>
    </row>
    <row r="120" spans="1:10" ht="12.75" customHeight="1" x14ac:dyDescent="0.2">
      <c r="A120" t="s">
        <v>246</v>
      </c>
      <c r="B120" s="9" t="s">
        <v>247</v>
      </c>
      <c r="C120" s="10">
        <v>45</v>
      </c>
      <c r="D120" s="11">
        <v>0</v>
      </c>
      <c r="E120" s="11">
        <v>45</v>
      </c>
      <c r="F120" s="11">
        <v>0</v>
      </c>
      <c r="G120" s="2">
        <v>0</v>
      </c>
      <c r="H120" s="2">
        <v>0</v>
      </c>
      <c r="I120" s="12">
        <v>0</v>
      </c>
      <c r="J120" s="13">
        <v>45</v>
      </c>
    </row>
    <row r="121" spans="1:10" ht="12.75" customHeight="1" x14ac:dyDescent="0.2">
      <c r="A121" t="s">
        <v>248</v>
      </c>
      <c r="B121" s="9" t="s">
        <v>249</v>
      </c>
      <c r="C121" s="10">
        <v>470</v>
      </c>
      <c r="D121" s="11">
        <v>340</v>
      </c>
      <c r="E121" s="11">
        <v>810</v>
      </c>
      <c r="F121" s="11">
        <v>130</v>
      </c>
      <c r="G121" s="2">
        <v>75</v>
      </c>
      <c r="H121" s="2">
        <v>205</v>
      </c>
      <c r="I121" s="12">
        <v>415</v>
      </c>
      <c r="J121" s="13">
        <v>1015</v>
      </c>
    </row>
    <row r="122" spans="1:10" ht="12.75" customHeight="1" x14ac:dyDescent="0.2">
      <c r="A122" t="s">
        <v>250</v>
      </c>
      <c r="B122" s="9" t="s">
        <v>251</v>
      </c>
      <c r="C122" s="10">
        <v>15</v>
      </c>
      <c r="D122" s="11">
        <v>15</v>
      </c>
      <c r="E122" s="11">
        <v>30</v>
      </c>
      <c r="F122" s="11">
        <v>0</v>
      </c>
      <c r="G122" s="2">
        <v>0</v>
      </c>
      <c r="H122" s="2">
        <v>0</v>
      </c>
      <c r="I122" s="12">
        <v>15</v>
      </c>
      <c r="J122" s="13">
        <v>30</v>
      </c>
    </row>
    <row r="123" spans="1:10" ht="12.75" customHeight="1" x14ac:dyDescent="0.2">
      <c r="A123" t="s">
        <v>252</v>
      </c>
      <c r="B123" s="9" t="s">
        <v>253</v>
      </c>
      <c r="C123" s="10">
        <v>65</v>
      </c>
      <c r="D123" s="11">
        <v>10</v>
      </c>
      <c r="E123" s="11">
        <v>75</v>
      </c>
      <c r="F123" s="11">
        <v>0</v>
      </c>
      <c r="G123" s="2">
        <v>0</v>
      </c>
      <c r="H123" s="2">
        <v>0</v>
      </c>
      <c r="I123" s="12">
        <v>10</v>
      </c>
      <c r="J123" s="13">
        <v>75</v>
      </c>
    </row>
    <row r="124" spans="1:10" ht="12.75" customHeight="1" x14ac:dyDescent="0.2">
      <c r="A124" t="s">
        <v>254</v>
      </c>
      <c r="B124" s="9" t="s">
        <v>255</v>
      </c>
      <c r="C124" s="10">
        <v>2580</v>
      </c>
      <c r="D124" s="11">
        <v>230</v>
      </c>
      <c r="E124" s="11">
        <v>2810</v>
      </c>
      <c r="F124" s="11">
        <v>225</v>
      </c>
      <c r="G124" s="2">
        <v>5</v>
      </c>
      <c r="H124" s="2">
        <v>230</v>
      </c>
      <c r="I124" s="12">
        <v>235</v>
      </c>
      <c r="J124" s="13">
        <v>3040</v>
      </c>
    </row>
    <row r="125" spans="1:10" ht="12.75" customHeight="1" x14ac:dyDescent="0.2">
      <c r="A125" t="s">
        <v>256</v>
      </c>
      <c r="B125" s="9" t="s">
        <v>257</v>
      </c>
      <c r="C125" s="10">
        <v>14775</v>
      </c>
      <c r="D125" s="11">
        <v>5745</v>
      </c>
      <c r="E125" s="11">
        <v>20520</v>
      </c>
      <c r="F125" s="11">
        <v>885</v>
      </c>
      <c r="G125" s="2">
        <v>100</v>
      </c>
      <c r="H125" s="2">
        <v>985</v>
      </c>
      <c r="I125" s="12">
        <v>5845</v>
      </c>
      <c r="J125" s="13">
        <v>21505</v>
      </c>
    </row>
    <row r="126" spans="1:10" ht="12.75" customHeight="1" x14ac:dyDescent="0.2">
      <c r="A126" t="s">
        <v>258</v>
      </c>
      <c r="B126" s="9" t="s">
        <v>259</v>
      </c>
      <c r="C126" s="10">
        <v>270</v>
      </c>
      <c r="D126" s="11">
        <v>50</v>
      </c>
      <c r="E126" s="11">
        <v>320</v>
      </c>
      <c r="F126" s="11">
        <v>40</v>
      </c>
      <c r="G126" s="2">
        <v>5</v>
      </c>
      <c r="H126" s="2">
        <v>45</v>
      </c>
      <c r="I126" s="12">
        <v>55</v>
      </c>
      <c r="J126" s="13">
        <v>365</v>
      </c>
    </row>
    <row r="127" spans="1:10" ht="12.75" customHeight="1" x14ac:dyDescent="0.2">
      <c r="A127" t="s">
        <v>260</v>
      </c>
      <c r="B127" s="9" t="s">
        <v>261</v>
      </c>
      <c r="C127" s="10">
        <v>505</v>
      </c>
      <c r="D127" s="11">
        <v>55</v>
      </c>
      <c r="E127" s="11">
        <v>560</v>
      </c>
      <c r="F127" s="11">
        <v>20</v>
      </c>
      <c r="G127" s="2">
        <v>15</v>
      </c>
      <c r="H127" s="2">
        <v>35</v>
      </c>
      <c r="I127" s="12">
        <v>70</v>
      </c>
      <c r="J127" s="13">
        <v>595</v>
      </c>
    </row>
    <row r="128" spans="1:10" ht="12.75" customHeight="1" x14ac:dyDescent="0.2">
      <c r="A128" t="s">
        <v>262</v>
      </c>
      <c r="B128" s="9" t="s">
        <v>263</v>
      </c>
      <c r="C128" s="10">
        <v>5020</v>
      </c>
      <c r="D128" s="11">
        <v>1900</v>
      </c>
      <c r="E128" s="11">
        <v>6920</v>
      </c>
      <c r="F128" s="11">
        <v>665</v>
      </c>
      <c r="G128" s="2">
        <v>230</v>
      </c>
      <c r="H128" s="2">
        <v>895</v>
      </c>
      <c r="I128" s="12">
        <v>2130</v>
      </c>
      <c r="J128" s="13">
        <v>7815</v>
      </c>
    </row>
    <row r="129" spans="1:10" ht="12.75" customHeight="1" x14ac:dyDescent="0.2">
      <c r="A129" t="s">
        <v>264</v>
      </c>
      <c r="B129" s="9" t="s">
        <v>265</v>
      </c>
      <c r="C129" s="10">
        <v>2130</v>
      </c>
      <c r="D129" s="11">
        <v>2780</v>
      </c>
      <c r="E129" s="11">
        <v>4910</v>
      </c>
      <c r="F129" s="11">
        <v>390</v>
      </c>
      <c r="G129" s="2">
        <v>150</v>
      </c>
      <c r="H129" s="2">
        <v>540</v>
      </c>
      <c r="I129" s="12">
        <v>2930</v>
      </c>
      <c r="J129" s="13">
        <v>5450</v>
      </c>
    </row>
    <row r="130" spans="1:10" ht="12.75" customHeight="1" x14ac:dyDescent="0.2">
      <c r="A130" t="s">
        <v>266</v>
      </c>
      <c r="B130" s="9" t="s">
        <v>267</v>
      </c>
      <c r="C130" s="10">
        <v>70</v>
      </c>
      <c r="D130" s="11">
        <v>15</v>
      </c>
      <c r="E130" s="11">
        <v>85</v>
      </c>
      <c r="F130" s="11">
        <v>0</v>
      </c>
      <c r="G130" s="2">
        <v>0</v>
      </c>
      <c r="H130" s="2">
        <v>0</v>
      </c>
      <c r="I130" s="12">
        <v>15</v>
      </c>
      <c r="J130" s="13">
        <v>85</v>
      </c>
    </row>
    <row r="131" spans="1:10" ht="12.75" customHeight="1" x14ac:dyDescent="0.2">
      <c r="A131" t="s">
        <v>268</v>
      </c>
      <c r="B131" s="9" t="s">
        <v>269</v>
      </c>
      <c r="C131" s="10">
        <v>95</v>
      </c>
      <c r="D131" s="11">
        <v>100</v>
      </c>
      <c r="E131" s="11">
        <v>195</v>
      </c>
      <c r="F131" s="11">
        <v>15</v>
      </c>
      <c r="G131" s="2">
        <v>5</v>
      </c>
      <c r="H131" s="2">
        <v>20</v>
      </c>
      <c r="I131" s="12">
        <v>105</v>
      </c>
      <c r="J131" s="13">
        <v>215</v>
      </c>
    </row>
    <row r="132" spans="1:10" ht="12.75" customHeight="1" x14ac:dyDescent="0.2">
      <c r="A132" t="s">
        <v>270</v>
      </c>
      <c r="B132" s="9" t="s">
        <v>271</v>
      </c>
      <c r="C132" s="10">
        <v>875</v>
      </c>
      <c r="D132" s="11">
        <v>70</v>
      </c>
      <c r="E132" s="11">
        <v>945</v>
      </c>
      <c r="F132" s="11">
        <v>75</v>
      </c>
      <c r="G132" s="2">
        <v>10</v>
      </c>
      <c r="H132" s="2">
        <v>85</v>
      </c>
      <c r="I132" s="12">
        <v>80</v>
      </c>
      <c r="J132" s="13">
        <v>1030</v>
      </c>
    </row>
    <row r="133" spans="1:10" ht="12.75" customHeight="1" x14ac:dyDescent="0.2">
      <c r="A133" t="s">
        <v>272</v>
      </c>
      <c r="B133" s="9" t="s">
        <v>273</v>
      </c>
      <c r="C133" s="10">
        <v>28350</v>
      </c>
      <c r="D133" s="11">
        <v>6755</v>
      </c>
      <c r="E133" s="11">
        <v>35105</v>
      </c>
      <c r="F133" s="11">
        <v>435</v>
      </c>
      <c r="G133" s="2">
        <v>95</v>
      </c>
      <c r="H133" s="2">
        <v>530</v>
      </c>
      <c r="I133" s="12">
        <v>6850</v>
      </c>
      <c r="J133" s="13">
        <v>35635</v>
      </c>
    </row>
    <row r="134" spans="1:10" ht="12.75" customHeight="1" x14ac:dyDescent="0.2">
      <c r="A134" t="s">
        <v>274</v>
      </c>
      <c r="B134" s="9" t="s">
        <v>275</v>
      </c>
      <c r="C134" s="10">
        <v>5</v>
      </c>
      <c r="D134" s="11">
        <v>0</v>
      </c>
      <c r="E134" s="11">
        <v>5</v>
      </c>
      <c r="F134" s="11">
        <v>0</v>
      </c>
      <c r="G134" s="2">
        <v>0</v>
      </c>
      <c r="H134" s="2">
        <v>0</v>
      </c>
      <c r="I134" s="12">
        <v>0</v>
      </c>
      <c r="J134" s="13">
        <v>5</v>
      </c>
    </row>
    <row r="135" spans="1:10" ht="12.75" customHeight="1" x14ac:dyDescent="0.2">
      <c r="A135" t="s">
        <v>276</v>
      </c>
      <c r="B135" s="9" t="s">
        <v>277</v>
      </c>
      <c r="C135" s="10">
        <v>2040</v>
      </c>
      <c r="D135" s="11">
        <v>375</v>
      </c>
      <c r="E135" s="11">
        <v>2415</v>
      </c>
      <c r="F135" s="11">
        <v>120</v>
      </c>
      <c r="G135" s="2">
        <v>5</v>
      </c>
      <c r="H135" s="2">
        <v>125</v>
      </c>
      <c r="I135" s="12">
        <v>380</v>
      </c>
      <c r="J135" s="13">
        <v>2540</v>
      </c>
    </row>
    <row r="136" spans="1:10" ht="12.75" customHeight="1" x14ac:dyDescent="0.2">
      <c r="A136" t="s">
        <v>278</v>
      </c>
      <c r="B136" s="9" t="s">
        <v>279</v>
      </c>
      <c r="C136" s="10">
        <v>2160</v>
      </c>
      <c r="D136" s="11">
        <v>665</v>
      </c>
      <c r="E136" s="11">
        <v>2825</v>
      </c>
      <c r="F136" s="11">
        <v>25</v>
      </c>
      <c r="G136" s="2">
        <v>15</v>
      </c>
      <c r="H136" s="2">
        <v>40</v>
      </c>
      <c r="I136" s="12">
        <v>680</v>
      </c>
      <c r="J136" s="13">
        <v>2865</v>
      </c>
    </row>
    <row r="137" spans="1:10" ht="12.75" customHeight="1" x14ac:dyDescent="0.2">
      <c r="A137" t="s">
        <v>280</v>
      </c>
      <c r="B137" s="9" t="s">
        <v>281</v>
      </c>
      <c r="C137" s="10">
        <v>235</v>
      </c>
      <c r="D137" s="11">
        <v>135</v>
      </c>
      <c r="E137" s="11">
        <v>370</v>
      </c>
      <c r="F137" s="11">
        <v>25</v>
      </c>
      <c r="G137" s="2">
        <v>10</v>
      </c>
      <c r="H137" s="2">
        <v>35</v>
      </c>
      <c r="I137" s="12">
        <v>145</v>
      </c>
      <c r="J137" s="13">
        <v>405</v>
      </c>
    </row>
    <row r="138" spans="1:10" ht="12.75" customHeight="1" x14ac:dyDescent="0.2">
      <c r="A138" t="s">
        <v>282</v>
      </c>
      <c r="B138" s="9" t="s">
        <v>283</v>
      </c>
      <c r="C138" s="10">
        <v>15</v>
      </c>
      <c r="D138" s="11">
        <v>10</v>
      </c>
      <c r="E138" s="11">
        <v>25</v>
      </c>
      <c r="F138" s="11">
        <v>5</v>
      </c>
      <c r="G138" s="2">
        <v>0</v>
      </c>
      <c r="H138" s="2">
        <v>5</v>
      </c>
      <c r="I138" s="12">
        <v>10</v>
      </c>
      <c r="J138" s="13">
        <v>30</v>
      </c>
    </row>
    <row r="139" spans="1:10" ht="12.75" customHeight="1" x14ac:dyDescent="0.2">
      <c r="A139" t="s">
        <v>284</v>
      </c>
      <c r="B139" s="9" t="s">
        <v>285</v>
      </c>
      <c r="C139" s="10">
        <v>445</v>
      </c>
      <c r="D139" s="11">
        <v>195</v>
      </c>
      <c r="E139" s="11">
        <v>640</v>
      </c>
      <c r="F139" s="11">
        <v>15</v>
      </c>
      <c r="G139" s="2">
        <v>10</v>
      </c>
      <c r="H139" s="2">
        <v>25</v>
      </c>
      <c r="I139" s="17">
        <v>205</v>
      </c>
      <c r="J139" s="18">
        <v>665</v>
      </c>
    </row>
    <row r="140" spans="1:10" ht="12.75" customHeight="1" x14ac:dyDescent="0.2">
      <c r="B140" s="9" t="s">
        <v>286</v>
      </c>
      <c r="C140" s="10">
        <v>352120</v>
      </c>
      <c r="D140" s="11">
        <v>156740</v>
      </c>
      <c r="E140" s="11">
        <v>508860</v>
      </c>
      <c r="F140" s="11">
        <v>40330</v>
      </c>
      <c r="G140" s="2">
        <v>10700</v>
      </c>
      <c r="H140" s="2">
        <v>51030</v>
      </c>
      <c r="I140" s="12">
        <v>167440</v>
      </c>
      <c r="J140" s="13">
        <v>559890</v>
      </c>
    </row>
    <row r="141" spans="1:10" ht="12.75" customHeight="1" x14ac:dyDescent="0.2">
      <c r="B141" s="9" t="s">
        <v>9</v>
      </c>
      <c r="C141" s="10">
        <v>352355</v>
      </c>
      <c r="D141" s="11">
        <v>156825</v>
      </c>
      <c r="E141" s="11">
        <v>509180</v>
      </c>
      <c r="F141" s="11">
        <v>40395</v>
      </c>
      <c r="G141" s="2">
        <v>10710</v>
      </c>
      <c r="H141" s="2">
        <v>51105</v>
      </c>
      <c r="I141" s="12">
        <v>167535</v>
      </c>
      <c r="J141" s="13">
        <v>560285</v>
      </c>
    </row>
  </sheetData>
  <autoFilter ref="A1:J141" xr:uid="{00000000-0009-0000-0000-000000000000}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1"/>
  <sheetViews>
    <sheetView zoomScale="191" zoomScaleNormal="191" workbookViewId="0">
      <selection activeCell="K23" sqref="K23"/>
    </sheetView>
  </sheetViews>
  <sheetFormatPr baseColWidth="10" defaultColWidth="9.140625" defaultRowHeight="12.75" x14ac:dyDescent="0.2"/>
  <cols>
    <col min="1" max="1" width="15.7109375" style="2" customWidth="1"/>
    <col min="2" max="11" width="11.5703125" style="2"/>
    <col min="12" max="1025" width="11.5703125"/>
  </cols>
  <sheetData>
    <row r="1" spans="1:29" s="63" customFormat="1" ht="11.25" x14ac:dyDescent="0.2">
      <c r="A1" s="66" t="s">
        <v>406</v>
      </c>
      <c r="B1" s="67" t="s">
        <v>407</v>
      </c>
      <c r="C1" s="67" t="s">
        <v>408</v>
      </c>
      <c r="D1" s="68" t="s">
        <v>409</v>
      </c>
      <c r="E1" s="68" t="s">
        <v>410</v>
      </c>
      <c r="F1" s="68" t="s">
        <v>411</v>
      </c>
      <c r="G1" s="68" t="s">
        <v>412</v>
      </c>
      <c r="H1" s="68" t="s">
        <v>413</v>
      </c>
      <c r="I1" s="68" t="s">
        <v>414</v>
      </c>
      <c r="J1" s="68" t="s">
        <v>415</v>
      </c>
      <c r="K1" s="66" t="s">
        <v>423</v>
      </c>
    </row>
    <row r="2" spans="1:29" s="63" customFormat="1" ht="11.25" x14ac:dyDescent="0.2">
      <c r="A2" s="66" t="s">
        <v>416</v>
      </c>
      <c r="B2" s="69">
        <v>12244</v>
      </c>
      <c r="C2" s="69">
        <v>11628</v>
      </c>
      <c r="D2" s="70">
        <v>12061</v>
      </c>
      <c r="E2" s="70">
        <v>13356</v>
      </c>
      <c r="F2" s="70">
        <v>10890</v>
      </c>
      <c r="G2" s="70">
        <v>10728</v>
      </c>
      <c r="H2" s="70">
        <v>12637</v>
      </c>
      <c r="I2" s="70">
        <v>11165</v>
      </c>
      <c r="J2" s="70">
        <v>12778</v>
      </c>
      <c r="K2" s="66">
        <f t="shared" ref="K2:K7" si="0">SUM(B2:J2)</f>
        <v>107487</v>
      </c>
    </row>
    <row r="3" spans="1:29" s="63" customFormat="1" ht="11.25" x14ac:dyDescent="0.2">
      <c r="A3" s="66" t="s">
        <v>417</v>
      </c>
      <c r="B3" s="66">
        <v>8884</v>
      </c>
      <c r="C3" s="66">
        <v>10039</v>
      </c>
      <c r="D3" s="66">
        <v>10201</v>
      </c>
      <c r="E3" s="66">
        <v>10715</v>
      </c>
      <c r="F3" s="66">
        <v>9493</v>
      </c>
      <c r="G3" s="66">
        <v>9044</v>
      </c>
      <c r="H3" s="66">
        <v>11090</v>
      </c>
      <c r="I3" s="66">
        <v>9823</v>
      </c>
      <c r="J3" s="66">
        <v>9621</v>
      </c>
      <c r="K3" s="66">
        <f t="shared" si="0"/>
        <v>88910</v>
      </c>
    </row>
    <row r="4" spans="1:29" s="63" customFormat="1" ht="11.25" x14ac:dyDescent="0.2">
      <c r="A4" s="66" t="s">
        <v>418</v>
      </c>
      <c r="B4" s="64">
        <v>8650</v>
      </c>
      <c r="C4" s="64">
        <v>9625</v>
      </c>
      <c r="D4" s="64">
        <v>9785</v>
      </c>
      <c r="E4" s="64">
        <v>10260</v>
      </c>
      <c r="F4" s="64">
        <v>9285</v>
      </c>
      <c r="G4" s="64">
        <v>9030</v>
      </c>
      <c r="H4" s="64">
        <v>11080</v>
      </c>
      <c r="I4" s="64">
        <v>9785</v>
      </c>
      <c r="J4" s="64">
        <v>9595</v>
      </c>
      <c r="K4" s="66">
        <f t="shared" si="0"/>
        <v>87095</v>
      </c>
    </row>
    <row r="5" spans="1:29" s="63" customFormat="1" ht="11.25" hidden="1" x14ac:dyDescent="0.2">
      <c r="A5" s="62" t="s">
        <v>419</v>
      </c>
      <c r="B5" s="62">
        <f t="shared" ref="B5:J5" si="1">B2-B3</f>
        <v>3360</v>
      </c>
      <c r="C5" s="62">
        <f t="shared" si="1"/>
        <v>1589</v>
      </c>
      <c r="D5" s="62">
        <f t="shared" si="1"/>
        <v>1860</v>
      </c>
      <c r="E5" s="62">
        <f t="shared" si="1"/>
        <v>2641</v>
      </c>
      <c r="F5" s="62">
        <f t="shared" si="1"/>
        <v>1397</v>
      </c>
      <c r="G5" s="62">
        <f t="shared" si="1"/>
        <v>1684</v>
      </c>
      <c r="H5" s="62">
        <f t="shared" si="1"/>
        <v>1547</v>
      </c>
      <c r="I5" s="62">
        <f t="shared" si="1"/>
        <v>1342</v>
      </c>
      <c r="J5" s="62">
        <f t="shared" si="1"/>
        <v>3157</v>
      </c>
      <c r="K5" s="62">
        <f t="shared" si="0"/>
        <v>18577</v>
      </c>
    </row>
    <row r="6" spans="1:29" s="63" customFormat="1" ht="11.25" hidden="1" x14ac:dyDescent="0.2">
      <c r="A6" s="62" t="s">
        <v>420</v>
      </c>
      <c r="B6" s="62">
        <f t="shared" ref="B6:J6" si="2">B2-B4</f>
        <v>3594</v>
      </c>
      <c r="C6" s="62">
        <f t="shared" si="2"/>
        <v>2003</v>
      </c>
      <c r="D6" s="62">
        <f t="shared" si="2"/>
        <v>2276</v>
      </c>
      <c r="E6" s="62">
        <f t="shared" si="2"/>
        <v>3096</v>
      </c>
      <c r="F6" s="62">
        <f t="shared" si="2"/>
        <v>1605</v>
      </c>
      <c r="G6" s="62">
        <f t="shared" si="2"/>
        <v>1698</v>
      </c>
      <c r="H6" s="62">
        <f t="shared" si="2"/>
        <v>1557</v>
      </c>
      <c r="I6" s="62">
        <f t="shared" si="2"/>
        <v>1380</v>
      </c>
      <c r="J6" s="62">
        <f t="shared" si="2"/>
        <v>3183</v>
      </c>
      <c r="K6" s="62">
        <f t="shared" si="0"/>
        <v>20392</v>
      </c>
    </row>
    <row r="7" spans="1:29" s="63" customFormat="1" ht="11.25" hidden="1" x14ac:dyDescent="0.2">
      <c r="A7" s="62" t="s">
        <v>421</v>
      </c>
      <c r="B7" s="62">
        <f t="shared" ref="B7:J7" si="3">B3-B4</f>
        <v>234</v>
      </c>
      <c r="C7" s="62">
        <f t="shared" si="3"/>
        <v>414</v>
      </c>
      <c r="D7" s="62">
        <f t="shared" si="3"/>
        <v>416</v>
      </c>
      <c r="E7" s="62">
        <f t="shared" si="3"/>
        <v>455</v>
      </c>
      <c r="F7" s="62">
        <f t="shared" si="3"/>
        <v>208</v>
      </c>
      <c r="G7" s="62">
        <f t="shared" si="3"/>
        <v>14</v>
      </c>
      <c r="H7" s="62">
        <f t="shared" si="3"/>
        <v>10</v>
      </c>
      <c r="I7" s="62">
        <f t="shared" si="3"/>
        <v>38</v>
      </c>
      <c r="J7" s="62">
        <f t="shared" si="3"/>
        <v>26</v>
      </c>
      <c r="K7" s="62">
        <f t="shared" si="0"/>
        <v>1815</v>
      </c>
    </row>
    <row r="8" spans="1:29" s="63" customFormat="1" ht="11.25" hidden="1" x14ac:dyDescent="0.2">
      <c r="A8" s="62" t="s">
        <v>422</v>
      </c>
      <c r="B8" s="65">
        <f t="shared" ref="B8:K8" si="4">B4/B2</f>
        <v>0.70646847435478599</v>
      </c>
      <c r="C8" s="65">
        <f t="shared" si="4"/>
        <v>0.8277433780529756</v>
      </c>
      <c r="D8" s="65">
        <f t="shared" si="4"/>
        <v>0.81129259597048342</v>
      </c>
      <c r="E8" s="65">
        <f t="shared" si="4"/>
        <v>0.76819407008086249</v>
      </c>
      <c r="F8" s="65">
        <f t="shared" si="4"/>
        <v>0.85261707988980717</v>
      </c>
      <c r="G8" s="65">
        <f t="shared" si="4"/>
        <v>0.84172259507829983</v>
      </c>
      <c r="H8" s="65">
        <f t="shared" si="4"/>
        <v>0.87679037746300548</v>
      </c>
      <c r="I8" s="65">
        <f t="shared" si="4"/>
        <v>0.87639946260635915</v>
      </c>
      <c r="J8" s="65">
        <f t="shared" si="4"/>
        <v>0.75089998434809835</v>
      </c>
      <c r="K8" s="65">
        <f t="shared" si="4"/>
        <v>0.81028403434833984</v>
      </c>
    </row>
    <row r="11" spans="1:29" x14ac:dyDescent="0.2">
      <c r="AC11">
        <v>88910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9"/>
  <sheetViews>
    <sheetView zoomScale="191" zoomScaleNormal="191" workbookViewId="0">
      <selection sqref="A1:B1048576"/>
    </sheetView>
  </sheetViews>
  <sheetFormatPr baseColWidth="10" defaultColWidth="9.140625" defaultRowHeight="15" x14ac:dyDescent="0.2"/>
  <cols>
    <col min="1" max="1" width="10.28515625" bestFit="1" customWidth="1"/>
    <col min="2" max="2" width="26" style="19" customWidth="1"/>
    <col min="3" max="3" width="13.85546875" style="20" customWidth="1"/>
    <col min="4" max="4" width="13.85546875" style="21" customWidth="1"/>
    <col min="5" max="5" width="19.7109375" style="20" customWidth="1"/>
    <col min="6" max="6" width="17.5703125" style="21" customWidth="1"/>
    <col min="7" max="7" width="8.42578125" style="22" customWidth="1"/>
    <col min="8" max="1011" width="11.5703125"/>
  </cols>
  <sheetData>
    <row r="1" spans="1:7" ht="15" customHeight="1" x14ac:dyDescent="0.2">
      <c r="A1" s="4" t="s">
        <v>1</v>
      </c>
      <c r="B1" s="23" t="s">
        <v>287</v>
      </c>
      <c r="C1" s="24" t="s">
        <v>288</v>
      </c>
      <c r="D1" s="24" t="s">
        <v>289</v>
      </c>
      <c r="E1" s="24" t="s">
        <v>290</v>
      </c>
      <c r="F1" s="25" t="s">
        <v>291</v>
      </c>
      <c r="G1" s="26" t="s">
        <v>9</v>
      </c>
    </row>
    <row r="2" spans="1:7" ht="15" customHeight="1" x14ac:dyDescent="0.2">
      <c r="A2" s="29" t="s">
        <v>12</v>
      </c>
      <c r="B2" s="30" t="s">
        <v>13</v>
      </c>
      <c r="C2" s="31">
        <v>6510</v>
      </c>
      <c r="D2" s="32">
        <v>815</v>
      </c>
      <c r="E2" s="31">
        <v>7325</v>
      </c>
      <c r="F2" s="21">
        <v>110</v>
      </c>
      <c r="G2" s="33">
        <v>7435</v>
      </c>
    </row>
    <row r="3" spans="1:7" ht="15" customHeight="1" x14ac:dyDescent="0.2">
      <c r="A3" s="29" t="s">
        <v>280</v>
      </c>
      <c r="B3" s="30" t="s">
        <v>281</v>
      </c>
      <c r="C3" s="31">
        <v>15</v>
      </c>
      <c r="D3" s="32">
        <v>10</v>
      </c>
      <c r="E3" s="31">
        <v>25</v>
      </c>
      <c r="F3" s="21">
        <v>10</v>
      </c>
      <c r="G3" s="33">
        <v>35</v>
      </c>
    </row>
    <row r="4" spans="1:7" ht="15" customHeight="1" x14ac:dyDescent="0.2">
      <c r="A4" s="29" t="s">
        <v>16</v>
      </c>
      <c r="B4" s="30" t="s">
        <v>17</v>
      </c>
      <c r="C4" s="31">
        <v>4250</v>
      </c>
      <c r="D4" s="32">
        <v>1920</v>
      </c>
      <c r="E4" s="31">
        <v>6170</v>
      </c>
      <c r="F4" s="21">
        <v>975</v>
      </c>
      <c r="G4" s="33">
        <v>7145</v>
      </c>
    </row>
    <row r="5" spans="1:7" ht="15" customHeight="1" x14ac:dyDescent="0.2">
      <c r="A5" s="29" t="s">
        <v>78</v>
      </c>
      <c r="B5" s="30" t="s">
        <v>79</v>
      </c>
      <c r="C5" s="31">
        <v>1580</v>
      </c>
      <c r="D5" s="32">
        <v>320</v>
      </c>
      <c r="E5" s="31">
        <v>1900</v>
      </c>
      <c r="F5" s="21">
        <v>165</v>
      </c>
      <c r="G5" s="33">
        <v>2065</v>
      </c>
    </row>
    <row r="6" spans="1:7" ht="15" customHeight="1" x14ac:dyDescent="0.2">
      <c r="A6" s="29" t="s">
        <v>14</v>
      </c>
      <c r="B6" s="30" t="s">
        <v>15</v>
      </c>
      <c r="C6" s="31">
        <v>555</v>
      </c>
      <c r="D6" s="32">
        <v>315</v>
      </c>
      <c r="E6" s="31">
        <v>870</v>
      </c>
      <c r="F6" s="21">
        <v>50</v>
      </c>
      <c r="G6" s="33">
        <v>920</v>
      </c>
    </row>
    <row r="7" spans="1:7" ht="15" customHeight="1" x14ac:dyDescent="0.2">
      <c r="A7" s="29" t="s">
        <v>424</v>
      </c>
      <c r="B7" s="30" t="s">
        <v>223</v>
      </c>
      <c r="C7" s="31">
        <v>255</v>
      </c>
      <c r="D7" s="32">
        <v>5</v>
      </c>
      <c r="E7" s="31">
        <v>260</v>
      </c>
      <c r="F7" s="21">
        <v>0</v>
      </c>
      <c r="G7" s="33">
        <v>260</v>
      </c>
    </row>
    <row r="8" spans="1:7" ht="15" customHeight="1" x14ac:dyDescent="0.2">
      <c r="A8" s="29" t="s">
        <v>20</v>
      </c>
      <c r="B8" s="30" t="s">
        <v>21</v>
      </c>
      <c r="C8" s="31">
        <v>800</v>
      </c>
      <c r="D8" s="32">
        <v>320</v>
      </c>
      <c r="E8" s="31">
        <v>1120</v>
      </c>
      <c r="F8" s="21">
        <v>225</v>
      </c>
      <c r="G8" s="33">
        <v>1345</v>
      </c>
    </row>
    <row r="9" spans="1:7" ht="15" customHeight="1" x14ac:dyDescent="0.2">
      <c r="A9" s="29" t="s">
        <v>24</v>
      </c>
      <c r="B9" s="30" t="s">
        <v>25</v>
      </c>
      <c r="C9" s="31">
        <v>210</v>
      </c>
      <c r="D9" s="32">
        <v>130</v>
      </c>
      <c r="E9" s="31">
        <v>340</v>
      </c>
      <c r="F9" s="21">
        <v>40</v>
      </c>
      <c r="G9" s="33">
        <v>380</v>
      </c>
    </row>
    <row r="10" spans="1:7" ht="15" customHeight="1" x14ac:dyDescent="0.2">
      <c r="A10" s="29" t="s">
        <v>32</v>
      </c>
      <c r="B10" s="30" t="s">
        <v>33</v>
      </c>
      <c r="C10" s="31">
        <v>3445</v>
      </c>
      <c r="D10" s="32">
        <v>290</v>
      </c>
      <c r="E10" s="31">
        <v>3735</v>
      </c>
      <c r="F10" s="21">
        <v>310</v>
      </c>
      <c r="G10" s="33">
        <v>4045</v>
      </c>
    </row>
    <row r="11" spans="1:7" ht="15" customHeight="1" x14ac:dyDescent="0.2">
      <c r="A11" s="29" t="s">
        <v>28</v>
      </c>
      <c r="B11" s="30" t="s">
        <v>29</v>
      </c>
      <c r="C11" s="31">
        <v>130</v>
      </c>
      <c r="D11" s="32">
        <v>20</v>
      </c>
      <c r="E11" s="31">
        <v>150</v>
      </c>
      <c r="F11" s="21">
        <v>5</v>
      </c>
      <c r="G11" s="33">
        <v>155</v>
      </c>
    </row>
    <row r="12" spans="1:7" ht="15" customHeight="1" x14ac:dyDescent="0.2">
      <c r="A12" s="29" t="s">
        <v>38</v>
      </c>
      <c r="B12" s="30" t="s">
        <v>39</v>
      </c>
      <c r="C12" s="31">
        <v>55</v>
      </c>
      <c r="D12" s="32">
        <v>10</v>
      </c>
      <c r="E12" s="31">
        <v>65</v>
      </c>
      <c r="F12" s="21">
        <v>5</v>
      </c>
      <c r="G12" s="33">
        <v>70</v>
      </c>
    </row>
    <row r="13" spans="1:7" ht="15" customHeight="1" x14ac:dyDescent="0.2">
      <c r="A13" s="29" t="s">
        <v>40</v>
      </c>
      <c r="B13" s="30" t="s">
        <v>41</v>
      </c>
      <c r="C13" s="31">
        <v>10</v>
      </c>
      <c r="D13" s="32">
        <v>5</v>
      </c>
      <c r="E13" s="31">
        <v>15</v>
      </c>
      <c r="F13" s="21">
        <v>0</v>
      </c>
      <c r="G13" s="33">
        <v>15</v>
      </c>
    </row>
    <row r="14" spans="1:7" ht="15" customHeight="1" x14ac:dyDescent="0.2">
      <c r="A14" s="29" t="s">
        <v>36</v>
      </c>
      <c r="B14" s="30" t="s">
        <v>37</v>
      </c>
      <c r="C14" s="31">
        <v>315</v>
      </c>
      <c r="D14" s="32">
        <v>260</v>
      </c>
      <c r="E14" s="31">
        <v>575</v>
      </c>
      <c r="F14" s="21">
        <v>50</v>
      </c>
      <c r="G14" s="33">
        <v>625</v>
      </c>
    </row>
    <row r="15" spans="1:7" ht="15" customHeight="1" x14ac:dyDescent="0.2">
      <c r="A15" s="29" t="s">
        <v>42</v>
      </c>
      <c r="B15" s="30" t="s">
        <v>43</v>
      </c>
      <c r="C15" s="31">
        <v>35</v>
      </c>
      <c r="D15" s="32">
        <v>15</v>
      </c>
      <c r="E15" s="31">
        <v>50</v>
      </c>
      <c r="F15" s="21">
        <v>5</v>
      </c>
      <c r="G15" s="33">
        <v>55</v>
      </c>
    </row>
    <row r="16" spans="1:7" ht="15" customHeight="1" x14ac:dyDescent="0.2">
      <c r="A16" s="29" t="s">
        <v>30</v>
      </c>
      <c r="B16" s="30" t="s">
        <v>31</v>
      </c>
      <c r="C16" s="31">
        <v>160</v>
      </c>
      <c r="D16" s="32">
        <v>35</v>
      </c>
      <c r="E16" s="31">
        <v>195</v>
      </c>
      <c r="F16" s="21">
        <v>10</v>
      </c>
      <c r="G16" s="33">
        <v>205</v>
      </c>
    </row>
    <row r="17" spans="1:7" ht="15" customHeight="1" x14ac:dyDescent="0.2">
      <c r="A17" s="29" t="s">
        <v>26</v>
      </c>
      <c r="B17" s="30" t="s">
        <v>27</v>
      </c>
      <c r="C17" s="31">
        <v>410</v>
      </c>
      <c r="D17" s="32">
        <v>125</v>
      </c>
      <c r="E17" s="31">
        <v>535</v>
      </c>
      <c r="F17" s="21">
        <v>10</v>
      </c>
      <c r="G17" s="33">
        <v>545</v>
      </c>
    </row>
    <row r="18" spans="1:7" ht="15" customHeight="1" x14ac:dyDescent="0.2">
      <c r="A18" s="29" t="s">
        <v>138</v>
      </c>
      <c r="B18" s="30" t="s">
        <v>139</v>
      </c>
      <c r="C18" s="31">
        <v>45</v>
      </c>
      <c r="D18" s="32">
        <v>5</v>
      </c>
      <c r="E18" s="31">
        <v>50</v>
      </c>
      <c r="F18" s="21">
        <v>0</v>
      </c>
      <c r="G18" s="33">
        <v>50</v>
      </c>
    </row>
    <row r="19" spans="1:7" ht="15" customHeight="1" x14ac:dyDescent="0.2">
      <c r="A19" s="29" t="s">
        <v>56</v>
      </c>
      <c r="B19" s="30" t="s">
        <v>57</v>
      </c>
      <c r="C19" s="31">
        <v>655</v>
      </c>
      <c r="D19" s="32">
        <v>105</v>
      </c>
      <c r="E19" s="31">
        <v>760</v>
      </c>
      <c r="F19" s="21">
        <v>40</v>
      </c>
      <c r="G19" s="33">
        <v>800</v>
      </c>
    </row>
    <row r="20" spans="1:7" ht="15" customHeight="1" x14ac:dyDescent="0.2">
      <c r="A20" s="29" t="s">
        <v>66</v>
      </c>
      <c r="B20" s="30" t="s">
        <v>67</v>
      </c>
      <c r="C20" s="31">
        <v>5</v>
      </c>
      <c r="D20" s="32">
        <v>0</v>
      </c>
      <c r="E20" s="31">
        <v>5</v>
      </c>
      <c r="F20" s="21">
        <v>0</v>
      </c>
      <c r="G20" s="33">
        <v>5</v>
      </c>
    </row>
    <row r="21" spans="1:7" ht="15" customHeight="1" x14ac:dyDescent="0.2">
      <c r="A21" s="29" t="s">
        <v>52</v>
      </c>
      <c r="B21" s="30" t="s">
        <v>294</v>
      </c>
      <c r="C21" s="31">
        <v>2370</v>
      </c>
      <c r="D21" s="32">
        <v>150</v>
      </c>
      <c r="E21" s="31">
        <v>2520</v>
      </c>
      <c r="F21" s="21">
        <v>25</v>
      </c>
      <c r="G21" s="33">
        <v>2545</v>
      </c>
    </row>
    <row r="22" spans="1:7" ht="15" customHeight="1" x14ac:dyDescent="0.2">
      <c r="A22" s="29" t="s">
        <v>62</v>
      </c>
      <c r="B22" s="30" t="s">
        <v>63</v>
      </c>
      <c r="C22" s="31">
        <v>250</v>
      </c>
      <c r="D22" s="32">
        <v>60</v>
      </c>
      <c r="E22" s="31">
        <v>310</v>
      </c>
      <c r="F22" s="21">
        <v>10</v>
      </c>
      <c r="G22" s="33">
        <v>320</v>
      </c>
    </row>
    <row r="23" spans="1:7" ht="15" customHeight="1" x14ac:dyDescent="0.2">
      <c r="A23" s="29" t="s">
        <v>64</v>
      </c>
      <c r="B23" s="30" t="s">
        <v>65</v>
      </c>
      <c r="C23" s="31">
        <v>490</v>
      </c>
      <c r="D23" s="32">
        <v>200</v>
      </c>
      <c r="E23" s="31">
        <v>690</v>
      </c>
      <c r="F23" s="21">
        <v>50</v>
      </c>
      <c r="G23" s="33">
        <v>740</v>
      </c>
    </row>
    <row r="24" spans="1:7" ht="15" customHeight="1" x14ac:dyDescent="0.2">
      <c r="A24" s="29" t="s">
        <v>60</v>
      </c>
      <c r="B24" s="30" t="s">
        <v>61</v>
      </c>
      <c r="C24" s="31">
        <v>535</v>
      </c>
      <c r="D24" s="32">
        <v>110</v>
      </c>
      <c r="E24" s="31">
        <v>645</v>
      </c>
      <c r="F24" s="21">
        <v>35</v>
      </c>
      <c r="G24" s="33">
        <v>680</v>
      </c>
    </row>
    <row r="25" spans="1:7" ht="15" customHeight="1" x14ac:dyDescent="0.2">
      <c r="A25" s="29" t="s">
        <v>54</v>
      </c>
      <c r="B25" s="30" t="s">
        <v>55</v>
      </c>
      <c r="C25" s="31">
        <v>2790</v>
      </c>
      <c r="D25" s="32">
        <v>1215</v>
      </c>
      <c r="E25" s="31">
        <v>4005</v>
      </c>
      <c r="F25" s="21">
        <v>130</v>
      </c>
      <c r="G25" s="33">
        <v>4135</v>
      </c>
    </row>
    <row r="26" spans="1:7" ht="15" customHeight="1" x14ac:dyDescent="0.2">
      <c r="A26" s="29" t="s">
        <v>70</v>
      </c>
      <c r="B26" s="30" t="s">
        <v>71</v>
      </c>
      <c r="C26" s="31">
        <v>75</v>
      </c>
      <c r="D26" s="32">
        <v>5</v>
      </c>
      <c r="E26" s="31">
        <v>80</v>
      </c>
      <c r="F26" s="21">
        <v>0</v>
      </c>
      <c r="G26" s="33">
        <v>80</v>
      </c>
    </row>
    <row r="27" spans="1:7" ht="15" customHeight="1" x14ac:dyDescent="0.2">
      <c r="A27" s="29" t="s">
        <v>72</v>
      </c>
      <c r="B27" s="30" t="s">
        <v>73</v>
      </c>
      <c r="C27" s="31">
        <v>40</v>
      </c>
      <c r="D27" s="32">
        <v>15</v>
      </c>
      <c r="E27" s="31">
        <v>55</v>
      </c>
      <c r="F27" s="21">
        <v>10</v>
      </c>
      <c r="G27" s="33">
        <v>65</v>
      </c>
    </row>
    <row r="28" spans="1:7" ht="15" customHeight="1" x14ac:dyDescent="0.2">
      <c r="A28" s="29" t="s">
        <v>82</v>
      </c>
      <c r="B28" s="30" t="s">
        <v>83</v>
      </c>
      <c r="C28" s="31">
        <v>240</v>
      </c>
      <c r="D28" s="32">
        <v>80</v>
      </c>
      <c r="E28" s="31">
        <v>320</v>
      </c>
      <c r="F28" s="21">
        <v>65</v>
      </c>
      <c r="G28" s="33">
        <v>385</v>
      </c>
    </row>
    <row r="29" spans="1:7" ht="15" customHeight="1" x14ac:dyDescent="0.2">
      <c r="A29" s="29" t="s">
        <v>88</v>
      </c>
      <c r="B29" s="30" t="s">
        <v>89</v>
      </c>
      <c r="C29" s="31">
        <v>5</v>
      </c>
      <c r="D29" s="32">
        <v>5</v>
      </c>
      <c r="E29" s="31">
        <v>10</v>
      </c>
      <c r="F29" s="21">
        <v>5</v>
      </c>
      <c r="G29" s="33">
        <v>15</v>
      </c>
    </row>
    <row r="30" spans="1:7" ht="15" customHeight="1" x14ac:dyDescent="0.2">
      <c r="A30" s="29" t="s">
        <v>84</v>
      </c>
      <c r="B30" s="30" t="s">
        <v>85</v>
      </c>
      <c r="C30" s="31">
        <v>990</v>
      </c>
      <c r="D30" s="32">
        <v>200</v>
      </c>
      <c r="E30" s="31">
        <v>1190</v>
      </c>
      <c r="F30" s="21">
        <v>10</v>
      </c>
      <c r="G30" s="33">
        <v>1200</v>
      </c>
    </row>
    <row r="31" spans="1:7" ht="15" customHeight="1" x14ac:dyDescent="0.2">
      <c r="A31" s="29" t="s">
        <v>268</v>
      </c>
      <c r="B31" s="30" t="s">
        <v>269</v>
      </c>
      <c r="C31" s="31">
        <v>0</v>
      </c>
      <c r="D31" s="32">
        <v>5</v>
      </c>
      <c r="E31" s="31">
        <v>5</v>
      </c>
      <c r="F31" s="21">
        <v>0</v>
      </c>
      <c r="G31" s="33">
        <v>5</v>
      </c>
    </row>
    <row r="32" spans="1:7" ht="15" customHeight="1" x14ac:dyDescent="0.2">
      <c r="A32" s="29" t="s">
        <v>90</v>
      </c>
      <c r="B32" s="30" t="s">
        <v>91</v>
      </c>
      <c r="C32" s="31">
        <v>340</v>
      </c>
      <c r="D32" s="32">
        <v>65</v>
      </c>
      <c r="E32" s="31">
        <v>405</v>
      </c>
      <c r="F32" s="21">
        <v>20</v>
      </c>
      <c r="G32" s="33">
        <v>425</v>
      </c>
    </row>
    <row r="33" spans="1:7" ht="15" customHeight="1" x14ac:dyDescent="0.2">
      <c r="A33" s="29" t="s">
        <v>92</v>
      </c>
      <c r="B33" s="30" t="s">
        <v>93</v>
      </c>
      <c r="C33" s="31">
        <v>210</v>
      </c>
      <c r="D33" s="32">
        <v>100</v>
      </c>
      <c r="E33" s="31">
        <v>310</v>
      </c>
      <c r="F33" s="21">
        <v>0</v>
      </c>
      <c r="G33" s="33">
        <v>310</v>
      </c>
    </row>
    <row r="34" spans="1:7" ht="15" customHeight="1" x14ac:dyDescent="0.2">
      <c r="A34" s="29" t="s">
        <v>100</v>
      </c>
      <c r="B34" s="30" t="s">
        <v>101</v>
      </c>
      <c r="C34" s="31">
        <v>170</v>
      </c>
      <c r="D34" s="32">
        <v>30</v>
      </c>
      <c r="E34" s="31">
        <v>200</v>
      </c>
      <c r="F34" s="21">
        <v>15</v>
      </c>
      <c r="G34" s="33">
        <v>215</v>
      </c>
    </row>
    <row r="35" spans="1:7" ht="15" customHeight="1" x14ac:dyDescent="0.2">
      <c r="A35" s="29" t="s">
        <v>94</v>
      </c>
      <c r="B35" s="30" t="s">
        <v>95</v>
      </c>
      <c r="C35" s="31">
        <v>4660</v>
      </c>
      <c r="D35" s="32">
        <v>1815</v>
      </c>
      <c r="E35" s="31">
        <v>6475</v>
      </c>
      <c r="F35" s="21">
        <v>405</v>
      </c>
      <c r="G35" s="33">
        <v>6880</v>
      </c>
    </row>
    <row r="36" spans="1:7" ht="15" customHeight="1" x14ac:dyDescent="0.2">
      <c r="A36" s="29" t="s">
        <v>96</v>
      </c>
      <c r="B36" s="30" t="s">
        <v>97</v>
      </c>
      <c r="C36" s="31">
        <v>70</v>
      </c>
      <c r="D36" s="32">
        <v>10</v>
      </c>
      <c r="E36" s="31">
        <v>80</v>
      </c>
      <c r="F36" s="21">
        <v>0</v>
      </c>
      <c r="G36" s="33">
        <v>80</v>
      </c>
    </row>
    <row r="37" spans="1:7" ht="15" customHeight="1" x14ac:dyDescent="0.2">
      <c r="A37" s="29" t="s">
        <v>98</v>
      </c>
      <c r="B37" s="30" t="s">
        <v>99</v>
      </c>
      <c r="C37" s="31">
        <v>3785</v>
      </c>
      <c r="D37" s="32">
        <v>1015</v>
      </c>
      <c r="E37" s="31">
        <v>4800</v>
      </c>
      <c r="F37" s="21">
        <v>250</v>
      </c>
      <c r="G37" s="33">
        <v>5050</v>
      </c>
    </row>
    <row r="38" spans="1:7" ht="15" customHeight="1" x14ac:dyDescent="0.2">
      <c r="A38" s="29" t="s">
        <v>104</v>
      </c>
      <c r="B38" s="30" t="s">
        <v>105</v>
      </c>
      <c r="C38" s="31">
        <v>10</v>
      </c>
      <c r="D38" s="32">
        <v>0</v>
      </c>
      <c r="E38" s="31">
        <v>10</v>
      </c>
      <c r="F38" s="21">
        <v>0</v>
      </c>
      <c r="G38" s="33">
        <v>10</v>
      </c>
    </row>
    <row r="39" spans="1:7" ht="15" customHeight="1" x14ac:dyDescent="0.2">
      <c r="A39" s="29" t="s">
        <v>102</v>
      </c>
      <c r="B39" s="30" t="s">
        <v>103</v>
      </c>
      <c r="C39" s="31">
        <v>95</v>
      </c>
      <c r="D39" s="32">
        <v>10</v>
      </c>
      <c r="E39" s="31">
        <v>105</v>
      </c>
      <c r="F39" s="21">
        <v>10</v>
      </c>
      <c r="G39" s="33">
        <v>115</v>
      </c>
    </row>
    <row r="40" spans="1:7" ht="15" customHeight="1" x14ac:dyDescent="0.2">
      <c r="A40" s="29" t="s">
        <v>110</v>
      </c>
      <c r="B40" s="30" t="s">
        <v>111</v>
      </c>
      <c r="C40" s="31">
        <v>5</v>
      </c>
      <c r="D40" s="32">
        <v>0</v>
      </c>
      <c r="E40" s="31">
        <v>5</v>
      </c>
      <c r="F40" s="21">
        <v>0</v>
      </c>
      <c r="G40" s="33">
        <v>5</v>
      </c>
    </row>
    <row r="41" spans="1:7" ht="15" customHeight="1" x14ac:dyDescent="0.2">
      <c r="A41" s="29" t="s">
        <v>114</v>
      </c>
      <c r="B41" s="30" t="s">
        <v>115</v>
      </c>
      <c r="C41" s="31">
        <v>3245</v>
      </c>
      <c r="D41" s="32">
        <v>275</v>
      </c>
      <c r="E41" s="31">
        <v>3520</v>
      </c>
      <c r="F41" s="21">
        <v>320</v>
      </c>
      <c r="G41" s="33">
        <v>3840</v>
      </c>
    </row>
    <row r="42" spans="1:7" ht="15" customHeight="1" x14ac:dyDescent="0.2">
      <c r="A42" s="29" t="s">
        <v>112</v>
      </c>
      <c r="B42" s="30" t="s">
        <v>113</v>
      </c>
      <c r="C42" s="31">
        <v>5</v>
      </c>
      <c r="D42" s="32">
        <v>0</v>
      </c>
      <c r="E42" s="31">
        <v>5</v>
      </c>
      <c r="F42" s="21">
        <v>0</v>
      </c>
      <c r="G42" s="33">
        <v>5</v>
      </c>
    </row>
    <row r="43" spans="1:7" ht="15" customHeight="1" x14ac:dyDescent="0.2">
      <c r="A43" s="29" t="s">
        <v>118</v>
      </c>
      <c r="B43" s="30" t="s">
        <v>119</v>
      </c>
      <c r="C43" s="31">
        <v>315</v>
      </c>
      <c r="D43" s="32">
        <v>40</v>
      </c>
      <c r="E43" s="31">
        <v>355</v>
      </c>
      <c r="F43" s="21">
        <v>15</v>
      </c>
      <c r="G43" s="33">
        <v>370</v>
      </c>
    </row>
    <row r="44" spans="1:7" ht="15" customHeight="1" x14ac:dyDescent="0.2">
      <c r="A44" s="29" t="s">
        <v>120</v>
      </c>
      <c r="B44" s="30" t="s">
        <v>121</v>
      </c>
      <c r="C44" s="31">
        <v>340</v>
      </c>
      <c r="D44" s="32">
        <v>70</v>
      </c>
      <c r="E44" s="31">
        <v>410</v>
      </c>
      <c r="F44" s="21">
        <v>30</v>
      </c>
      <c r="G44" s="33">
        <v>440</v>
      </c>
    </row>
    <row r="45" spans="1:7" ht="15" customHeight="1" x14ac:dyDescent="0.2">
      <c r="A45" s="29" t="s">
        <v>122</v>
      </c>
      <c r="B45" s="30" t="s">
        <v>123</v>
      </c>
      <c r="C45" s="31">
        <v>685</v>
      </c>
      <c r="D45" s="32">
        <v>325</v>
      </c>
      <c r="E45" s="31">
        <v>1010</v>
      </c>
      <c r="F45" s="21">
        <v>20</v>
      </c>
      <c r="G45" s="33">
        <v>1030</v>
      </c>
    </row>
    <row r="46" spans="1:7" ht="15" customHeight="1" x14ac:dyDescent="0.2">
      <c r="A46" s="29" t="s">
        <v>126</v>
      </c>
      <c r="B46" s="30" t="s">
        <v>127</v>
      </c>
      <c r="C46" s="31">
        <v>5</v>
      </c>
      <c r="D46" s="32">
        <v>0</v>
      </c>
      <c r="E46" s="31">
        <v>5</v>
      </c>
      <c r="F46" s="21">
        <v>0</v>
      </c>
      <c r="G46" s="33">
        <v>5</v>
      </c>
    </row>
    <row r="47" spans="1:7" ht="15" customHeight="1" x14ac:dyDescent="0.2">
      <c r="A47" s="29" t="s">
        <v>130</v>
      </c>
      <c r="B47" s="30" t="s">
        <v>131</v>
      </c>
      <c r="C47" s="31">
        <v>5</v>
      </c>
      <c r="D47" s="32">
        <v>0</v>
      </c>
      <c r="E47" s="31">
        <v>5</v>
      </c>
      <c r="F47" s="21">
        <v>0</v>
      </c>
      <c r="G47" s="33">
        <v>5</v>
      </c>
    </row>
    <row r="48" spans="1:7" ht="15" customHeight="1" x14ac:dyDescent="0.2">
      <c r="A48" s="29" t="s">
        <v>132</v>
      </c>
      <c r="B48" s="30" t="s">
        <v>133</v>
      </c>
      <c r="C48" s="31">
        <v>180</v>
      </c>
      <c r="D48" s="32">
        <v>70</v>
      </c>
      <c r="E48" s="31">
        <v>250</v>
      </c>
      <c r="F48" s="21">
        <v>10</v>
      </c>
      <c r="G48" s="33">
        <v>260</v>
      </c>
    </row>
    <row r="49" spans="1:7" ht="15" customHeight="1" x14ac:dyDescent="0.2">
      <c r="A49" s="29" t="s">
        <v>134</v>
      </c>
      <c r="B49" s="30" t="s">
        <v>135</v>
      </c>
      <c r="C49" s="31">
        <v>25</v>
      </c>
      <c r="D49" s="32">
        <v>0</v>
      </c>
      <c r="E49" s="31">
        <v>25</v>
      </c>
      <c r="F49" s="21">
        <v>0</v>
      </c>
      <c r="G49" s="33">
        <v>25</v>
      </c>
    </row>
    <row r="50" spans="1:7" ht="15" customHeight="1" x14ac:dyDescent="0.2">
      <c r="A50" s="29" t="s">
        <v>136</v>
      </c>
      <c r="B50" s="30" t="s">
        <v>137</v>
      </c>
      <c r="C50" s="31">
        <v>25</v>
      </c>
      <c r="D50" s="32">
        <v>10</v>
      </c>
      <c r="E50" s="31">
        <v>35</v>
      </c>
      <c r="F50" s="21">
        <v>0</v>
      </c>
      <c r="G50" s="33">
        <v>35</v>
      </c>
    </row>
    <row r="51" spans="1:7" ht="15" customHeight="1" x14ac:dyDescent="0.2">
      <c r="A51" s="29" t="s">
        <v>140</v>
      </c>
      <c r="B51" s="30" t="s">
        <v>296</v>
      </c>
      <c r="C51" s="31">
        <v>720</v>
      </c>
      <c r="D51" s="32">
        <v>345</v>
      </c>
      <c r="E51" s="31">
        <v>1065</v>
      </c>
      <c r="F51" s="21">
        <v>315</v>
      </c>
      <c r="G51" s="33">
        <v>1380</v>
      </c>
    </row>
    <row r="52" spans="1:7" ht="15" customHeight="1" x14ac:dyDescent="0.2">
      <c r="A52" s="29" t="s">
        <v>142</v>
      </c>
      <c r="B52" s="30" t="s">
        <v>143</v>
      </c>
      <c r="C52" s="31">
        <v>90</v>
      </c>
      <c r="D52" s="32">
        <v>85</v>
      </c>
      <c r="E52" s="31">
        <v>175</v>
      </c>
      <c r="F52" s="21">
        <v>0</v>
      </c>
      <c r="G52" s="33">
        <v>175</v>
      </c>
    </row>
    <row r="53" spans="1:7" ht="15" customHeight="1" x14ac:dyDescent="0.2">
      <c r="A53" s="29" t="s">
        <v>144</v>
      </c>
      <c r="B53" s="30" t="s">
        <v>145</v>
      </c>
      <c r="C53" s="31">
        <v>10</v>
      </c>
      <c r="D53" s="32">
        <v>0</v>
      </c>
      <c r="E53" s="31">
        <v>10</v>
      </c>
      <c r="F53" s="21">
        <v>0</v>
      </c>
      <c r="G53" s="33">
        <v>10</v>
      </c>
    </row>
    <row r="54" spans="1:7" ht="15" customHeight="1" x14ac:dyDescent="0.2">
      <c r="A54" s="29" t="s">
        <v>146</v>
      </c>
      <c r="B54" s="30" t="s">
        <v>147</v>
      </c>
      <c r="C54" s="31">
        <v>50</v>
      </c>
      <c r="D54" s="32">
        <v>40</v>
      </c>
      <c r="E54" s="31">
        <v>90</v>
      </c>
      <c r="F54" s="21">
        <v>5</v>
      </c>
      <c r="G54" s="33">
        <v>95</v>
      </c>
    </row>
    <row r="55" spans="1:7" ht="15" customHeight="1" x14ac:dyDescent="0.2">
      <c r="A55" s="29" t="s">
        <v>148</v>
      </c>
      <c r="B55" s="30" t="s">
        <v>149</v>
      </c>
      <c r="C55" s="31">
        <v>45</v>
      </c>
      <c r="D55" s="32">
        <v>0</v>
      </c>
      <c r="E55" s="31">
        <v>45</v>
      </c>
      <c r="F55" s="21">
        <v>0</v>
      </c>
      <c r="G55" s="33">
        <v>45</v>
      </c>
    </row>
    <row r="56" spans="1:7" ht="15" customHeight="1" x14ac:dyDescent="0.2">
      <c r="A56" s="29" t="s">
        <v>150</v>
      </c>
      <c r="B56" s="30" t="s">
        <v>151</v>
      </c>
      <c r="C56" s="31">
        <v>205</v>
      </c>
      <c r="D56" s="32">
        <v>75</v>
      </c>
      <c r="E56" s="31">
        <v>280</v>
      </c>
      <c r="F56" s="21">
        <v>15</v>
      </c>
      <c r="G56" s="33">
        <v>295</v>
      </c>
    </row>
    <row r="57" spans="1:7" ht="15" customHeight="1" x14ac:dyDescent="0.2">
      <c r="A57" s="29" t="s">
        <v>166</v>
      </c>
      <c r="B57" s="30" t="s">
        <v>167</v>
      </c>
      <c r="C57" s="31">
        <v>370</v>
      </c>
      <c r="D57" s="32">
        <v>270</v>
      </c>
      <c r="E57" s="31">
        <v>640</v>
      </c>
      <c r="F57" s="21">
        <v>65</v>
      </c>
      <c r="G57" s="33">
        <v>705</v>
      </c>
    </row>
    <row r="58" spans="1:7" ht="15" customHeight="1" x14ac:dyDescent="0.2">
      <c r="A58" s="29" t="s">
        <v>162</v>
      </c>
      <c r="B58" s="30" t="s">
        <v>163</v>
      </c>
      <c r="C58" s="31">
        <v>70</v>
      </c>
      <c r="D58" s="32">
        <v>15</v>
      </c>
      <c r="E58" s="31">
        <v>85</v>
      </c>
      <c r="F58" s="21">
        <v>5</v>
      </c>
      <c r="G58" s="33">
        <v>90</v>
      </c>
    </row>
    <row r="59" spans="1:7" ht="15" customHeight="1" x14ac:dyDescent="0.2">
      <c r="A59" s="29" t="s">
        <v>168</v>
      </c>
      <c r="B59" s="30" t="s">
        <v>169</v>
      </c>
      <c r="C59" s="31">
        <v>2535</v>
      </c>
      <c r="D59" s="32">
        <v>385</v>
      </c>
      <c r="E59" s="31">
        <v>2920</v>
      </c>
      <c r="F59" s="21">
        <v>115</v>
      </c>
      <c r="G59" s="33">
        <v>3035</v>
      </c>
    </row>
    <row r="60" spans="1:7" ht="15" customHeight="1" x14ac:dyDescent="0.2">
      <c r="A60" s="29" t="s">
        <v>158</v>
      </c>
      <c r="B60" s="30" t="s">
        <v>159</v>
      </c>
      <c r="C60" s="31">
        <v>465</v>
      </c>
      <c r="D60" s="32">
        <v>90</v>
      </c>
      <c r="E60" s="31">
        <v>555</v>
      </c>
      <c r="F60" s="21">
        <v>30</v>
      </c>
      <c r="G60" s="33">
        <v>585</v>
      </c>
    </row>
    <row r="61" spans="1:7" ht="15" customHeight="1" x14ac:dyDescent="0.2">
      <c r="A61" s="29" t="s">
        <v>180</v>
      </c>
      <c r="B61" s="30" t="s">
        <v>181</v>
      </c>
      <c r="C61" s="31">
        <v>10</v>
      </c>
      <c r="D61" s="32">
        <v>0</v>
      </c>
      <c r="E61" s="31">
        <v>10</v>
      </c>
      <c r="F61" s="21">
        <v>0</v>
      </c>
      <c r="G61" s="33">
        <v>10</v>
      </c>
    </row>
    <row r="62" spans="1:7" ht="15" customHeight="1" x14ac:dyDescent="0.2">
      <c r="A62" s="29" t="s">
        <v>178</v>
      </c>
      <c r="B62" s="30" t="s">
        <v>179</v>
      </c>
      <c r="C62" s="31">
        <v>990</v>
      </c>
      <c r="D62" s="32">
        <v>105</v>
      </c>
      <c r="E62" s="31">
        <v>1095</v>
      </c>
      <c r="F62" s="21">
        <v>95</v>
      </c>
      <c r="G62" s="33">
        <v>1190</v>
      </c>
    </row>
    <row r="63" spans="1:7" ht="15" customHeight="1" x14ac:dyDescent="0.2">
      <c r="A63" s="29" t="s">
        <v>160</v>
      </c>
      <c r="B63" s="30" t="s">
        <v>161</v>
      </c>
      <c r="C63" s="31">
        <v>710</v>
      </c>
      <c r="D63" s="32">
        <v>310</v>
      </c>
      <c r="E63" s="31">
        <v>1020</v>
      </c>
      <c r="F63" s="21">
        <v>20</v>
      </c>
      <c r="G63" s="33">
        <v>1040</v>
      </c>
    </row>
    <row r="64" spans="1:7" ht="15" customHeight="1" x14ac:dyDescent="0.2">
      <c r="A64" s="29" t="s">
        <v>174</v>
      </c>
      <c r="B64" s="30" t="s">
        <v>175</v>
      </c>
      <c r="C64" s="31">
        <v>120</v>
      </c>
      <c r="D64" s="32">
        <v>25</v>
      </c>
      <c r="E64" s="31">
        <v>145</v>
      </c>
      <c r="F64" s="21">
        <v>25</v>
      </c>
      <c r="G64" s="33">
        <v>170</v>
      </c>
    </row>
    <row r="65" spans="1:7" ht="15" customHeight="1" x14ac:dyDescent="0.2">
      <c r="A65" s="29" t="s">
        <v>172</v>
      </c>
      <c r="B65" s="30" t="s">
        <v>173</v>
      </c>
      <c r="C65" s="31">
        <v>15</v>
      </c>
      <c r="D65" s="32">
        <v>15</v>
      </c>
      <c r="E65" s="31">
        <v>30</v>
      </c>
      <c r="F65" s="21">
        <v>10</v>
      </c>
      <c r="G65" s="33">
        <v>40</v>
      </c>
    </row>
    <row r="66" spans="1:7" ht="15" customHeight="1" x14ac:dyDescent="0.2">
      <c r="A66" s="29" t="s">
        <v>176</v>
      </c>
      <c r="B66" s="30" t="s">
        <v>177</v>
      </c>
      <c r="C66" s="31">
        <v>0</v>
      </c>
      <c r="D66" s="32">
        <v>10</v>
      </c>
      <c r="E66" s="31">
        <v>10</v>
      </c>
      <c r="F66" s="21">
        <v>0</v>
      </c>
      <c r="G66" s="33">
        <v>10</v>
      </c>
    </row>
    <row r="67" spans="1:7" ht="15" customHeight="1" x14ac:dyDescent="0.2">
      <c r="A67" s="29" t="s">
        <v>170</v>
      </c>
      <c r="B67" s="30" t="s">
        <v>171</v>
      </c>
      <c r="C67" s="31">
        <v>10</v>
      </c>
      <c r="D67" s="32">
        <v>0</v>
      </c>
      <c r="E67" s="31">
        <v>10</v>
      </c>
      <c r="F67" s="21">
        <v>0</v>
      </c>
      <c r="G67" s="33">
        <v>10</v>
      </c>
    </row>
    <row r="68" spans="1:7" ht="15" customHeight="1" x14ac:dyDescent="0.2">
      <c r="A68" s="29" t="s">
        <v>194</v>
      </c>
      <c r="B68" s="30" t="s">
        <v>195</v>
      </c>
      <c r="C68" s="31">
        <v>80</v>
      </c>
      <c r="D68" s="32">
        <v>0</v>
      </c>
      <c r="E68" s="31">
        <v>80</v>
      </c>
      <c r="F68" s="21">
        <v>0</v>
      </c>
      <c r="G68" s="33">
        <v>80</v>
      </c>
    </row>
    <row r="69" spans="1:7" ht="15" customHeight="1" x14ac:dyDescent="0.2">
      <c r="A69" s="29" t="s">
        <v>192</v>
      </c>
      <c r="B69" s="30" t="s">
        <v>193</v>
      </c>
      <c r="C69" s="31">
        <v>30</v>
      </c>
      <c r="D69" s="32">
        <v>10</v>
      </c>
      <c r="E69" s="31">
        <v>40</v>
      </c>
      <c r="F69" s="21">
        <v>0</v>
      </c>
      <c r="G69" s="33">
        <v>40</v>
      </c>
    </row>
    <row r="70" spans="1:7" ht="15" customHeight="1" x14ac:dyDescent="0.2">
      <c r="A70" s="29" t="s">
        <v>188</v>
      </c>
      <c r="B70" s="30" t="s">
        <v>189</v>
      </c>
      <c r="C70" s="31">
        <v>85</v>
      </c>
      <c r="D70" s="32">
        <v>0</v>
      </c>
      <c r="E70" s="31">
        <v>85</v>
      </c>
      <c r="F70" s="21">
        <v>5</v>
      </c>
      <c r="G70" s="33">
        <v>90</v>
      </c>
    </row>
    <row r="71" spans="1:7" ht="15" customHeight="1" x14ac:dyDescent="0.2">
      <c r="A71" s="29" t="s">
        <v>190</v>
      </c>
      <c r="B71" s="30" t="s">
        <v>191</v>
      </c>
      <c r="C71" s="31">
        <v>2280</v>
      </c>
      <c r="D71" s="32">
        <v>740</v>
      </c>
      <c r="E71" s="31">
        <v>3020</v>
      </c>
      <c r="F71" s="21">
        <v>380</v>
      </c>
      <c r="G71" s="33">
        <v>3400</v>
      </c>
    </row>
    <row r="72" spans="1:7" ht="15" customHeight="1" x14ac:dyDescent="0.2">
      <c r="A72" s="29" t="s">
        <v>260</v>
      </c>
      <c r="B72" s="30" t="s">
        <v>261</v>
      </c>
      <c r="C72" s="31">
        <v>30</v>
      </c>
      <c r="D72" s="32">
        <v>10</v>
      </c>
      <c r="E72" s="31">
        <v>40</v>
      </c>
      <c r="F72" s="21">
        <v>0</v>
      </c>
      <c r="G72" s="33">
        <v>40</v>
      </c>
    </row>
    <row r="73" spans="1:7" ht="15" customHeight="1" x14ac:dyDescent="0.2">
      <c r="A73" s="29" t="s">
        <v>270</v>
      </c>
      <c r="B73" s="30" t="s">
        <v>271</v>
      </c>
      <c r="C73" s="31">
        <v>30</v>
      </c>
      <c r="D73" s="32">
        <v>0</v>
      </c>
      <c r="E73" s="31">
        <v>30</v>
      </c>
      <c r="F73" s="21">
        <v>0</v>
      </c>
      <c r="G73" s="33">
        <v>30</v>
      </c>
    </row>
    <row r="74" spans="1:7" ht="15" customHeight="1" x14ac:dyDescent="0.2">
      <c r="A74" s="29" t="s">
        <v>198</v>
      </c>
      <c r="B74" s="30" t="s">
        <v>199</v>
      </c>
      <c r="C74" s="31">
        <v>1845</v>
      </c>
      <c r="D74" s="32">
        <v>145</v>
      </c>
      <c r="E74" s="31">
        <v>1990</v>
      </c>
      <c r="F74" s="21">
        <v>330</v>
      </c>
      <c r="G74" s="33">
        <v>2320</v>
      </c>
    </row>
    <row r="75" spans="1:7" ht="15" customHeight="1" x14ac:dyDescent="0.2">
      <c r="A75" s="29" t="s">
        <v>210</v>
      </c>
      <c r="B75" s="30" t="s">
        <v>211</v>
      </c>
      <c r="C75" s="31">
        <v>155</v>
      </c>
      <c r="D75" s="32">
        <v>95</v>
      </c>
      <c r="E75" s="31">
        <v>250</v>
      </c>
      <c r="F75" s="21">
        <v>0</v>
      </c>
      <c r="G75" s="33">
        <v>250</v>
      </c>
    </row>
    <row r="76" spans="1:7" ht="15" customHeight="1" x14ac:dyDescent="0.2">
      <c r="A76" s="29" t="s">
        <v>202</v>
      </c>
      <c r="B76" s="30" t="s">
        <v>203</v>
      </c>
      <c r="C76" s="31">
        <v>55</v>
      </c>
      <c r="D76" s="32">
        <v>35</v>
      </c>
      <c r="E76" s="31">
        <v>90</v>
      </c>
      <c r="F76" s="21">
        <v>0</v>
      </c>
      <c r="G76" s="33">
        <v>90</v>
      </c>
    </row>
    <row r="77" spans="1:7" ht="15" customHeight="1" x14ac:dyDescent="0.2">
      <c r="A77" s="29" t="s">
        <v>204</v>
      </c>
      <c r="B77" s="30" t="s">
        <v>205</v>
      </c>
      <c r="C77" s="31">
        <v>5</v>
      </c>
      <c r="D77" s="32">
        <v>0</v>
      </c>
      <c r="E77" s="31">
        <v>5</v>
      </c>
      <c r="F77" s="21">
        <v>0</v>
      </c>
      <c r="G77" s="33">
        <v>5</v>
      </c>
    </row>
    <row r="78" spans="1:7" ht="15" customHeight="1" x14ac:dyDescent="0.2">
      <c r="A78" s="29" t="s">
        <v>58</v>
      </c>
      <c r="B78" s="30" t="s">
        <v>292</v>
      </c>
      <c r="C78" s="31">
        <v>2000</v>
      </c>
      <c r="D78" s="32">
        <v>890</v>
      </c>
      <c r="E78" s="31">
        <v>2890</v>
      </c>
      <c r="F78" s="21">
        <v>200</v>
      </c>
      <c r="G78" s="33">
        <v>3090</v>
      </c>
    </row>
    <row r="79" spans="1:7" ht="15" customHeight="1" x14ac:dyDescent="0.2">
      <c r="A79" s="29" t="s">
        <v>46</v>
      </c>
      <c r="B79" s="30" t="s">
        <v>47</v>
      </c>
      <c r="C79" s="31">
        <v>195</v>
      </c>
      <c r="D79" s="32">
        <v>55</v>
      </c>
      <c r="E79" s="31">
        <v>250</v>
      </c>
      <c r="F79" s="21">
        <v>35</v>
      </c>
      <c r="G79" s="33">
        <v>285</v>
      </c>
    </row>
    <row r="80" spans="1:7" ht="15" customHeight="1" x14ac:dyDescent="0.2">
      <c r="A80" s="29" t="s">
        <v>76</v>
      </c>
      <c r="B80" s="30" t="s">
        <v>77</v>
      </c>
      <c r="C80" s="31">
        <v>240</v>
      </c>
      <c r="D80" s="32">
        <v>10</v>
      </c>
      <c r="E80" s="31">
        <v>250</v>
      </c>
      <c r="F80" s="21">
        <v>25</v>
      </c>
      <c r="G80" s="33">
        <v>275</v>
      </c>
    </row>
    <row r="81" spans="1:7" ht="15" customHeight="1" x14ac:dyDescent="0.2">
      <c r="A81" s="29" t="s">
        <v>212</v>
      </c>
      <c r="B81" s="30" t="s">
        <v>213</v>
      </c>
      <c r="C81" s="31">
        <v>1125</v>
      </c>
      <c r="D81" s="32">
        <v>710</v>
      </c>
      <c r="E81" s="31">
        <v>1835</v>
      </c>
      <c r="F81" s="21">
        <v>300</v>
      </c>
      <c r="G81" s="33">
        <v>2135</v>
      </c>
    </row>
    <row r="82" spans="1:7" ht="15" customHeight="1" x14ac:dyDescent="0.2">
      <c r="A82" s="29" t="s">
        <v>214</v>
      </c>
      <c r="B82" s="30" t="s">
        <v>215</v>
      </c>
      <c r="C82" s="31">
        <v>170</v>
      </c>
      <c r="D82" s="32">
        <v>90</v>
      </c>
      <c r="E82" s="31">
        <v>260</v>
      </c>
      <c r="F82" s="21">
        <v>20</v>
      </c>
      <c r="G82" s="33">
        <v>280</v>
      </c>
    </row>
    <row r="83" spans="1:7" ht="15" customHeight="1" x14ac:dyDescent="0.2">
      <c r="A83" s="29" t="s">
        <v>86</v>
      </c>
      <c r="B83" s="30" t="s">
        <v>87</v>
      </c>
      <c r="C83" s="31">
        <v>200</v>
      </c>
      <c r="D83" s="32">
        <v>10</v>
      </c>
      <c r="E83" s="31">
        <v>210</v>
      </c>
      <c r="F83" s="21">
        <v>45</v>
      </c>
      <c r="G83" s="33">
        <v>255</v>
      </c>
    </row>
    <row r="84" spans="1:7" ht="15" customHeight="1" x14ac:dyDescent="0.2">
      <c r="A84" s="29" t="s">
        <v>220</v>
      </c>
      <c r="B84" s="30" t="s">
        <v>221</v>
      </c>
      <c r="C84" s="31">
        <v>1580</v>
      </c>
      <c r="D84" s="32">
        <v>185</v>
      </c>
      <c r="E84" s="31">
        <v>1765</v>
      </c>
      <c r="F84" s="21">
        <v>45</v>
      </c>
      <c r="G84" s="33">
        <v>1810</v>
      </c>
    </row>
    <row r="85" spans="1:7" ht="15" customHeight="1" x14ac:dyDescent="0.2">
      <c r="A85" s="29" t="s">
        <v>228</v>
      </c>
      <c r="B85" s="30" t="s">
        <v>229</v>
      </c>
      <c r="C85" s="31">
        <v>770</v>
      </c>
      <c r="D85" s="32">
        <v>605</v>
      </c>
      <c r="E85" s="31">
        <v>1375</v>
      </c>
      <c r="F85" s="21">
        <v>155</v>
      </c>
      <c r="G85" s="33">
        <v>1530</v>
      </c>
    </row>
    <row r="86" spans="1:7" ht="15" customHeight="1" x14ac:dyDescent="0.2">
      <c r="A86" s="29" t="s">
        <v>224</v>
      </c>
      <c r="B86" s="30" t="s">
        <v>225</v>
      </c>
      <c r="C86" s="31">
        <v>150</v>
      </c>
      <c r="D86" s="32">
        <v>40</v>
      </c>
      <c r="E86" s="31">
        <v>190</v>
      </c>
      <c r="F86" s="21">
        <v>10</v>
      </c>
      <c r="G86" s="33">
        <v>200</v>
      </c>
    </row>
    <row r="87" spans="1:7" ht="15" customHeight="1" x14ac:dyDescent="0.2">
      <c r="A87" s="29" t="s">
        <v>226</v>
      </c>
      <c r="B87" s="30" t="s">
        <v>227</v>
      </c>
      <c r="C87" s="31">
        <v>1710</v>
      </c>
      <c r="D87" s="32">
        <v>255</v>
      </c>
      <c r="E87" s="31">
        <v>1965</v>
      </c>
      <c r="F87" s="21">
        <v>50</v>
      </c>
      <c r="G87" s="33">
        <v>2015</v>
      </c>
    </row>
    <row r="88" spans="1:7" ht="15" customHeight="1" x14ac:dyDescent="0.2">
      <c r="A88" s="29" t="s">
        <v>218</v>
      </c>
      <c r="B88" s="30" t="s">
        <v>219</v>
      </c>
      <c r="C88" s="31">
        <v>1690</v>
      </c>
      <c r="D88" s="32">
        <v>405</v>
      </c>
      <c r="E88" s="31">
        <v>2095</v>
      </c>
      <c r="F88" s="21">
        <v>170</v>
      </c>
      <c r="G88" s="33">
        <v>2265</v>
      </c>
    </row>
    <row r="89" spans="1:7" ht="15" customHeight="1" x14ac:dyDescent="0.2">
      <c r="A89" s="29" t="s">
        <v>230</v>
      </c>
      <c r="B89" s="30" t="s">
        <v>231</v>
      </c>
      <c r="C89" s="31">
        <v>35</v>
      </c>
      <c r="D89" s="32">
        <v>5</v>
      </c>
      <c r="E89" s="31">
        <v>40</v>
      </c>
      <c r="F89" s="21">
        <v>0</v>
      </c>
      <c r="G89" s="33">
        <v>40</v>
      </c>
    </row>
    <row r="90" spans="1:7" ht="15" customHeight="1" x14ac:dyDescent="0.2">
      <c r="A90" s="29" t="s">
        <v>154</v>
      </c>
      <c r="B90" s="30" t="s">
        <v>155</v>
      </c>
      <c r="C90" s="31">
        <v>1115</v>
      </c>
      <c r="D90" s="32">
        <v>130</v>
      </c>
      <c r="E90" s="31">
        <v>1245</v>
      </c>
      <c r="F90" s="21">
        <v>315</v>
      </c>
      <c r="G90" s="33">
        <v>1560</v>
      </c>
    </row>
    <row r="91" spans="1:7" ht="15" customHeight="1" x14ac:dyDescent="0.2">
      <c r="A91" s="29" t="s">
        <v>234</v>
      </c>
      <c r="B91" s="30" t="s">
        <v>235</v>
      </c>
      <c r="C91" s="31">
        <v>5</v>
      </c>
      <c r="D91" s="32">
        <v>0</v>
      </c>
      <c r="E91" s="31">
        <v>5</v>
      </c>
      <c r="F91" s="21">
        <v>0</v>
      </c>
      <c r="G91" s="33">
        <v>5</v>
      </c>
    </row>
    <row r="92" spans="1:7" ht="15" customHeight="1" x14ac:dyDescent="0.2">
      <c r="A92" s="29" t="s">
        <v>240</v>
      </c>
      <c r="B92" s="30" t="s">
        <v>241</v>
      </c>
      <c r="C92" s="31">
        <v>1025</v>
      </c>
      <c r="D92" s="32">
        <v>705</v>
      </c>
      <c r="E92" s="31">
        <v>1730</v>
      </c>
      <c r="F92" s="21">
        <v>30</v>
      </c>
      <c r="G92" s="33">
        <v>1760</v>
      </c>
    </row>
    <row r="93" spans="1:7" ht="15" customHeight="1" x14ac:dyDescent="0.2">
      <c r="A93" s="29" t="s">
        <v>248</v>
      </c>
      <c r="B93" s="30" t="s">
        <v>249</v>
      </c>
      <c r="C93" s="31">
        <v>15</v>
      </c>
      <c r="D93" s="32">
        <v>20</v>
      </c>
      <c r="E93" s="31">
        <v>35</v>
      </c>
      <c r="F93" s="21">
        <v>5</v>
      </c>
      <c r="G93" s="33">
        <v>40</v>
      </c>
    </row>
    <row r="94" spans="1:7" ht="15" customHeight="1" x14ac:dyDescent="0.2">
      <c r="A94" s="29" t="s">
        <v>258</v>
      </c>
      <c r="B94" s="30" t="s">
        <v>259</v>
      </c>
      <c r="C94" s="31">
        <v>15</v>
      </c>
      <c r="D94" s="32">
        <v>0</v>
      </c>
      <c r="E94" s="31">
        <v>15</v>
      </c>
      <c r="F94" s="21">
        <v>0</v>
      </c>
      <c r="G94" s="33">
        <v>15</v>
      </c>
    </row>
    <row r="95" spans="1:7" ht="15" customHeight="1" x14ac:dyDescent="0.2">
      <c r="A95" s="29" t="s">
        <v>242</v>
      </c>
      <c r="B95" s="30" t="s">
        <v>243</v>
      </c>
      <c r="C95" s="31">
        <v>440</v>
      </c>
      <c r="D95" s="32">
        <v>180</v>
      </c>
      <c r="E95" s="31">
        <v>620</v>
      </c>
      <c r="F95" s="21">
        <v>55</v>
      </c>
      <c r="G95" s="33">
        <v>675</v>
      </c>
    </row>
    <row r="96" spans="1:7" ht="15" customHeight="1" x14ac:dyDescent="0.2">
      <c r="A96" s="29" t="s">
        <v>246</v>
      </c>
      <c r="B96" s="30" t="s">
        <v>247</v>
      </c>
      <c r="C96" s="31">
        <v>15</v>
      </c>
      <c r="D96" s="32">
        <v>0</v>
      </c>
      <c r="E96" s="31">
        <v>15</v>
      </c>
      <c r="F96" s="21">
        <v>0</v>
      </c>
      <c r="G96" s="33">
        <v>15</v>
      </c>
    </row>
    <row r="97" spans="1:7" ht="15" customHeight="1" x14ac:dyDescent="0.2">
      <c r="A97" s="29" t="s">
        <v>244</v>
      </c>
      <c r="B97" s="30" t="s">
        <v>245</v>
      </c>
      <c r="C97" s="31">
        <v>110</v>
      </c>
      <c r="D97" s="32">
        <v>10</v>
      </c>
      <c r="E97" s="31">
        <v>120</v>
      </c>
      <c r="F97" s="21">
        <v>10</v>
      </c>
      <c r="G97" s="33">
        <v>130</v>
      </c>
    </row>
    <row r="98" spans="1:7" ht="15" customHeight="1" x14ac:dyDescent="0.2">
      <c r="A98" s="29"/>
      <c r="B98" s="30" t="s">
        <v>9</v>
      </c>
      <c r="C98" s="31">
        <v>68520</v>
      </c>
      <c r="D98" s="32">
        <v>18575</v>
      </c>
      <c r="E98" s="31">
        <v>87095</v>
      </c>
      <c r="F98" s="21">
        <v>6715</v>
      </c>
      <c r="G98" s="33">
        <v>93810</v>
      </c>
    </row>
    <row r="99" spans="1:7" ht="15" customHeight="1" x14ac:dyDescent="0.2">
      <c r="A99" s="29" t="s">
        <v>254</v>
      </c>
      <c r="B99" s="30" t="s">
        <v>255</v>
      </c>
      <c r="C99" s="31">
        <v>310</v>
      </c>
      <c r="D99" s="32">
        <v>85</v>
      </c>
      <c r="E99" s="31">
        <v>395</v>
      </c>
      <c r="F99" s="21">
        <v>25</v>
      </c>
      <c r="G99" s="33">
        <v>420</v>
      </c>
    </row>
    <row r="100" spans="1:7" ht="15" customHeight="1" x14ac:dyDescent="0.2">
      <c r="A100" s="29" t="s">
        <v>256</v>
      </c>
      <c r="B100" s="30" t="s">
        <v>257</v>
      </c>
      <c r="C100" s="31">
        <v>2025</v>
      </c>
      <c r="D100" s="32">
        <v>295</v>
      </c>
      <c r="E100" s="31">
        <v>2320</v>
      </c>
      <c r="F100" s="21">
        <v>255</v>
      </c>
      <c r="G100" s="33">
        <v>2575</v>
      </c>
    </row>
    <row r="101" spans="1:7" ht="15" customHeight="1" x14ac:dyDescent="0.2">
      <c r="A101" s="29" t="s">
        <v>262</v>
      </c>
      <c r="B101" s="30" t="s">
        <v>263</v>
      </c>
      <c r="C101" s="31">
        <v>510</v>
      </c>
      <c r="D101" s="32">
        <v>275</v>
      </c>
      <c r="E101" s="31">
        <v>785</v>
      </c>
      <c r="F101" s="21">
        <v>50</v>
      </c>
      <c r="G101" s="33">
        <v>835</v>
      </c>
    </row>
    <row r="102" spans="1:7" ht="15" customHeight="1" x14ac:dyDescent="0.2">
      <c r="A102" s="29" t="s">
        <v>272</v>
      </c>
      <c r="B102" s="30" t="s">
        <v>273</v>
      </c>
      <c r="C102" s="31">
        <v>505</v>
      </c>
      <c r="D102" s="32">
        <v>100</v>
      </c>
      <c r="E102" s="31">
        <v>605</v>
      </c>
      <c r="F102" s="21">
        <v>20</v>
      </c>
      <c r="G102" s="33">
        <v>625</v>
      </c>
    </row>
    <row r="103" spans="1:7" ht="15" customHeight="1" x14ac:dyDescent="0.2">
      <c r="A103" s="29" t="s">
        <v>276</v>
      </c>
      <c r="B103" s="30" t="s">
        <v>277</v>
      </c>
      <c r="C103" s="31">
        <v>45</v>
      </c>
      <c r="D103" s="32">
        <v>0</v>
      </c>
      <c r="E103" s="31">
        <v>45</v>
      </c>
      <c r="F103" s="21">
        <v>10</v>
      </c>
      <c r="G103" s="33">
        <v>55</v>
      </c>
    </row>
    <row r="104" spans="1:7" ht="15" customHeight="1" x14ac:dyDescent="0.2">
      <c r="A104" s="29" t="s">
        <v>278</v>
      </c>
      <c r="B104" s="30" t="s">
        <v>279</v>
      </c>
      <c r="C104" s="31">
        <v>85</v>
      </c>
      <c r="D104" s="32">
        <v>25</v>
      </c>
      <c r="E104" s="31">
        <v>110</v>
      </c>
      <c r="F104" s="21">
        <v>0</v>
      </c>
      <c r="G104" s="33">
        <v>110</v>
      </c>
    </row>
    <row r="105" spans="1:7" ht="15" customHeight="1" x14ac:dyDescent="0.2">
      <c r="A105" s="29" t="s">
        <v>284</v>
      </c>
      <c r="B105" s="30" t="s">
        <v>285</v>
      </c>
      <c r="C105" s="31">
        <v>5</v>
      </c>
      <c r="D105" s="32">
        <v>0</v>
      </c>
      <c r="E105" s="31">
        <v>5</v>
      </c>
      <c r="F105" s="21">
        <v>0</v>
      </c>
      <c r="G105" s="33">
        <v>5</v>
      </c>
    </row>
    <row r="106" spans="1:7" ht="15" customHeight="1" x14ac:dyDescent="0.2"/>
    <row r="107" spans="1:7" ht="15" customHeight="1" x14ac:dyDescent="0.2"/>
    <row r="108" spans="1:7" ht="15" customHeight="1" x14ac:dyDescent="0.2"/>
    <row r="109" spans="1:7" ht="15" customHeight="1" x14ac:dyDescent="0.2"/>
    <row r="110" spans="1:7" ht="15" customHeight="1" x14ac:dyDescent="0.2"/>
    <row r="111" spans="1:7" ht="15" customHeight="1" x14ac:dyDescent="0.2"/>
    <row r="112" spans="1: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</sheetData>
  <autoFilter ref="A1:G169" xr:uid="{0E341678-778F-4F89-9181-9F4523276AA0}">
    <sortState ref="A2:G169">
      <sortCondition ref="B1:B169"/>
    </sortState>
  </autoFilter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topLeftCell="B1" zoomScale="191" zoomScaleNormal="191" workbookViewId="0">
      <selection activeCell="H2" sqref="H2"/>
    </sheetView>
  </sheetViews>
  <sheetFormatPr baseColWidth="10" defaultColWidth="9.140625" defaultRowHeight="15" x14ac:dyDescent="0.2"/>
  <cols>
    <col min="1" max="1" width="11.5703125" hidden="1"/>
    <col min="2" max="2" width="11.5703125" style="19"/>
    <col min="3" max="3" width="11.5703125" style="35" hidden="1"/>
    <col min="4" max="4" width="25" style="21" customWidth="1"/>
    <col min="5" max="5" width="25.28515625" style="20" customWidth="1"/>
    <col min="6" max="6" width="11.5703125" style="21" hidden="1"/>
    <col min="7" max="7" width="11.5703125" style="20" hidden="1"/>
    <col min="8" max="8" width="13.7109375" style="21" customWidth="1"/>
    <col min="9" max="9" width="8.85546875" style="20" customWidth="1"/>
    <col min="10" max="10" width="25" style="36" customWidth="1"/>
    <col min="11" max="1025" width="11.5703125"/>
  </cols>
  <sheetData>
    <row r="1" spans="1:11" ht="15" customHeight="1" x14ac:dyDescent="0.2">
      <c r="A1" s="3" t="s">
        <v>0</v>
      </c>
      <c r="B1" s="23" t="s">
        <v>302</v>
      </c>
      <c r="C1" s="37" t="s">
        <v>8</v>
      </c>
      <c r="D1" s="25" t="s">
        <v>303</v>
      </c>
      <c r="E1" s="24" t="s">
        <v>304</v>
      </c>
      <c r="F1" s="24" t="s">
        <v>9</v>
      </c>
      <c r="G1" s="24" t="s">
        <v>9</v>
      </c>
      <c r="H1" s="25" t="s">
        <v>305</v>
      </c>
      <c r="I1" s="24" t="s">
        <v>9</v>
      </c>
      <c r="J1" s="38" t="s">
        <v>306</v>
      </c>
      <c r="K1" t="s">
        <v>307</v>
      </c>
    </row>
    <row r="2" spans="1:11" ht="15" customHeight="1" x14ac:dyDescent="0.2">
      <c r="A2" t="s">
        <v>308</v>
      </c>
      <c r="B2" s="30" t="s">
        <v>309</v>
      </c>
      <c r="C2" s="39">
        <v>60785</v>
      </c>
      <c r="D2" s="21">
        <f t="shared" ref="D2:D35" si="0">F2-E2</f>
        <v>55170</v>
      </c>
      <c r="E2" s="31">
        <v>55945</v>
      </c>
      <c r="F2" s="32">
        <v>111115</v>
      </c>
      <c r="G2" s="31">
        <v>122215</v>
      </c>
      <c r="H2" s="21">
        <f>I2-F2</f>
        <v>16830</v>
      </c>
      <c r="I2" s="31">
        <v>127945</v>
      </c>
      <c r="J2" s="36">
        <f t="shared" ref="J2:J35" si="1">I2/I$34</f>
        <v>0.24212747435751864</v>
      </c>
    </row>
    <row r="3" spans="1:11" ht="15" customHeight="1" x14ac:dyDescent="0.2">
      <c r="A3" t="s">
        <v>310</v>
      </c>
      <c r="B3" s="30" t="s">
        <v>311</v>
      </c>
      <c r="C3" s="39">
        <v>4705</v>
      </c>
      <c r="D3" s="21">
        <f t="shared" si="0"/>
        <v>3405</v>
      </c>
      <c r="E3" s="31">
        <v>4495</v>
      </c>
      <c r="F3" s="32">
        <v>7900</v>
      </c>
      <c r="G3" s="31">
        <v>7900</v>
      </c>
      <c r="H3" s="21">
        <f>I3-F3</f>
        <v>1250</v>
      </c>
      <c r="I3" s="31">
        <v>9150</v>
      </c>
      <c r="J3" s="36">
        <f t="shared" si="1"/>
        <v>1.7315771545361645E-2</v>
      </c>
    </row>
    <row r="4" spans="1:11" ht="15" customHeight="1" x14ac:dyDescent="0.2">
      <c r="A4" t="s">
        <v>312</v>
      </c>
      <c r="B4" s="30" t="s">
        <v>313</v>
      </c>
      <c r="C4" s="39">
        <v>5620</v>
      </c>
      <c r="D4" s="21">
        <f t="shared" si="0"/>
        <v>11545</v>
      </c>
      <c r="E4" s="31">
        <v>5175</v>
      </c>
      <c r="F4" s="32">
        <v>16720</v>
      </c>
      <c r="G4" s="31">
        <v>19205</v>
      </c>
      <c r="H4" s="21">
        <f>I4-F4</f>
        <v>3165</v>
      </c>
      <c r="I4" s="31">
        <v>19885</v>
      </c>
      <c r="J4" s="36">
        <f t="shared" si="1"/>
        <v>3.7631051057870631E-2</v>
      </c>
    </row>
    <row r="5" spans="1:11" ht="15" customHeight="1" x14ac:dyDescent="0.2">
      <c r="A5" t="s">
        <v>314</v>
      </c>
      <c r="B5" s="30" t="s">
        <v>315</v>
      </c>
      <c r="C5" s="39">
        <v>630</v>
      </c>
      <c r="D5" s="21">
        <f t="shared" si="0"/>
        <v>1070</v>
      </c>
      <c r="E5" s="31">
        <v>615</v>
      </c>
      <c r="F5" s="32">
        <v>1685</v>
      </c>
      <c r="G5" s="31">
        <v>1685</v>
      </c>
      <c r="H5" s="21">
        <f>I5-F5</f>
        <v>60</v>
      </c>
      <c r="I5" s="31">
        <v>1745</v>
      </c>
      <c r="J5" s="36">
        <f t="shared" si="1"/>
        <v>3.3022974149350894E-3</v>
      </c>
    </row>
    <row r="6" spans="1:11" ht="15" customHeight="1" x14ac:dyDescent="0.2">
      <c r="A6" t="s">
        <v>316</v>
      </c>
      <c r="B6" s="30" t="s">
        <v>317</v>
      </c>
      <c r="C6" s="39">
        <v>905</v>
      </c>
      <c r="D6" s="21">
        <f t="shared" si="0"/>
        <v>7550</v>
      </c>
      <c r="E6" s="31">
        <v>870</v>
      </c>
      <c r="F6" s="32">
        <v>8420</v>
      </c>
      <c r="G6" s="31">
        <v>8420</v>
      </c>
      <c r="H6" s="21">
        <f>I6-F6</f>
        <v>570</v>
      </c>
      <c r="I6" s="31">
        <v>8990</v>
      </c>
      <c r="J6" s="36">
        <f t="shared" si="1"/>
        <v>1.70129820975739E-2</v>
      </c>
    </row>
    <row r="7" spans="1:11" ht="15" customHeight="1" x14ac:dyDescent="0.2">
      <c r="A7" t="s">
        <v>318</v>
      </c>
      <c r="B7" s="30" t="s">
        <v>319</v>
      </c>
      <c r="C7" s="39">
        <v>130</v>
      </c>
      <c r="D7" s="21">
        <f t="shared" si="0"/>
        <v>320</v>
      </c>
      <c r="E7" s="31">
        <v>220</v>
      </c>
      <c r="F7" s="32">
        <v>540</v>
      </c>
      <c r="G7" s="31">
        <v>540</v>
      </c>
      <c r="I7" s="31">
        <v>540</v>
      </c>
      <c r="J7" s="36">
        <f t="shared" si="1"/>
        <v>1.021914386283638E-3</v>
      </c>
    </row>
    <row r="8" spans="1:11" ht="15" customHeight="1" x14ac:dyDescent="0.2">
      <c r="A8" t="s">
        <v>320</v>
      </c>
      <c r="B8" s="30" t="s">
        <v>321</v>
      </c>
      <c r="C8" s="39">
        <v>565</v>
      </c>
      <c r="D8" s="21">
        <f t="shared" si="0"/>
        <v>1140</v>
      </c>
      <c r="E8" s="31">
        <v>550</v>
      </c>
      <c r="F8" s="32">
        <v>1690</v>
      </c>
      <c r="G8" s="31">
        <v>1920</v>
      </c>
      <c r="H8" s="21">
        <f t="shared" ref="H8:H35" si="2">I8-F8</f>
        <v>65</v>
      </c>
      <c r="I8" s="31">
        <v>1755</v>
      </c>
      <c r="J8" s="36">
        <f t="shared" si="1"/>
        <v>3.3212217554218237E-3</v>
      </c>
    </row>
    <row r="9" spans="1:11" ht="15" customHeight="1" x14ac:dyDescent="0.2">
      <c r="A9" t="s">
        <v>322</v>
      </c>
      <c r="B9" s="30" t="s">
        <v>323</v>
      </c>
      <c r="C9" s="39">
        <v>15440</v>
      </c>
      <c r="D9" s="21">
        <f t="shared" si="0"/>
        <v>64650</v>
      </c>
      <c r="E9" s="31">
        <v>15095</v>
      </c>
      <c r="F9" s="32">
        <v>79745</v>
      </c>
      <c r="G9" s="31">
        <v>90850</v>
      </c>
      <c r="H9" s="21">
        <f t="shared" si="2"/>
        <v>1935</v>
      </c>
      <c r="I9" s="31">
        <v>81680</v>
      </c>
      <c r="J9" s="36">
        <f t="shared" si="1"/>
        <v>0.15457401309564361</v>
      </c>
    </row>
    <row r="10" spans="1:11" ht="15" customHeight="1" x14ac:dyDescent="0.2">
      <c r="A10" t="s">
        <v>324</v>
      </c>
      <c r="B10" s="30" t="s">
        <v>325</v>
      </c>
      <c r="C10" s="39">
        <v>30</v>
      </c>
      <c r="D10" s="21">
        <f t="shared" si="0"/>
        <v>45</v>
      </c>
      <c r="E10" s="31">
        <v>25</v>
      </c>
      <c r="F10" s="32">
        <v>70</v>
      </c>
      <c r="G10" s="31">
        <v>70</v>
      </c>
      <c r="H10" s="21">
        <f t="shared" si="2"/>
        <v>10</v>
      </c>
      <c r="I10" s="31">
        <v>80</v>
      </c>
      <c r="J10" s="36">
        <f t="shared" si="1"/>
        <v>1.5139472389387229E-4</v>
      </c>
    </row>
    <row r="11" spans="1:11" ht="15" customHeight="1" x14ac:dyDescent="0.2">
      <c r="A11" t="s">
        <v>326</v>
      </c>
      <c r="B11" s="30" t="s">
        <v>327</v>
      </c>
      <c r="C11" s="39">
        <v>935</v>
      </c>
      <c r="D11" s="21">
        <f t="shared" si="0"/>
        <v>1175</v>
      </c>
      <c r="E11" s="31">
        <v>665</v>
      </c>
      <c r="F11" s="32">
        <v>1840</v>
      </c>
      <c r="G11" s="31">
        <v>1840</v>
      </c>
      <c r="H11" s="21">
        <f t="shared" si="2"/>
        <v>1575</v>
      </c>
      <c r="I11" s="31">
        <v>3415</v>
      </c>
      <c r="J11" s="36">
        <f t="shared" si="1"/>
        <v>6.462662276219674E-3</v>
      </c>
    </row>
    <row r="12" spans="1:11" ht="15" customHeight="1" x14ac:dyDescent="0.2">
      <c r="A12" t="s">
        <v>328</v>
      </c>
      <c r="B12" s="30" t="s">
        <v>329</v>
      </c>
      <c r="C12" s="39">
        <v>18615</v>
      </c>
      <c r="D12" s="21">
        <f t="shared" si="0"/>
        <v>68520</v>
      </c>
      <c r="E12" s="31">
        <v>18575</v>
      </c>
      <c r="F12" s="32">
        <v>87095</v>
      </c>
      <c r="G12" s="31">
        <v>87095</v>
      </c>
      <c r="H12" s="21">
        <f t="shared" si="2"/>
        <v>6715</v>
      </c>
      <c r="I12" s="31">
        <v>93810</v>
      </c>
      <c r="J12" s="36">
        <f t="shared" si="1"/>
        <v>0.17752923810605201</v>
      </c>
    </row>
    <row r="13" spans="1:11" ht="15" customHeight="1" x14ac:dyDescent="0.2">
      <c r="A13" t="s">
        <v>330</v>
      </c>
      <c r="B13" s="30" t="s">
        <v>331</v>
      </c>
      <c r="C13" s="39">
        <v>15020</v>
      </c>
      <c r="D13" s="21">
        <f t="shared" si="0"/>
        <v>32045</v>
      </c>
      <c r="E13" s="31">
        <v>14875</v>
      </c>
      <c r="F13" s="32">
        <v>46920</v>
      </c>
      <c r="G13" s="31">
        <v>46920</v>
      </c>
      <c r="H13" s="21">
        <f t="shared" si="2"/>
        <v>1630</v>
      </c>
      <c r="I13" s="31">
        <v>48550</v>
      </c>
      <c r="J13" s="36">
        <f t="shared" si="1"/>
        <v>9.1877673063093745E-2</v>
      </c>
    </row>
    <row r="14" spans="1:11" ht="15" customHeight="1" x14ac:dyDescent="0.2">
      <c r="A14" t="s">
        <v>332</v>
      </c>
      <c r="B14" s="30" t="s">
        <v>333</v>
      </c>
      <c r="C14" s="39">
        <v>215</v>
      </c>
      <c r="D14" s="21">
        <f t="shared" si="0"/>
        <v>175</v>
      </c>
      <c r="E14" s="31">
        <v>200</v>
      </c>
      <c r="F14" s="32">
        <v>375</v>
      </c>
      <c r="G14" s="31">
        <v>400</v>
      </c>
      <c r="H14" s="21">
        <f t="shared" si="2"/>
        <v>45</v>
      </c>
      <c r="I14" s="31">
        <v>420</v>
      </c>
      <c r="J14" s="36">
        <f t="shared" si="1"/>
        <v>7.9482230044282962E-4</v>
      </c>
    </row>
    <row r="15" spans="1:11" ht="15" customHeight="1" x14ac:dyDescent="0.2">
      <c r="A15" t="s">
        <v>334</v>
      </c>
      <c r="B15" s="30" t="s">
        <v>335</v>
      </c>
      <c r="C15" s="39">
        <v>840</v>
      </c>
      <c r="D15" s="21">
        <f t="shared" si="0"/>
        <v>2585</v>
      </c>
      <c r="E15" s="31">
        <v>735</v>
      </c>
      <c r="F15" s="32">
        <v>3320</v>
      </c>
      <c r="G15" s="31">
        <v>3320</v>
      </c>
      <c r="H15" s="21">
        <f t="shared" si="2"/>
        <v>450</v>
      </c>
      <c r="I15" s="31">
        <v>3770</v>
      </c>
      <c r="J15" s="36">
        <f t="shared" si="1"/>
        <v>7.1344763634987318E-3</v>
      </c>
    </row>
    <row r="16" spans="1:11" ht="15" customHeight="1" x14ac:dyDescent="0.2">
      <c r="A16" t="s">
        <v>336</v>
      </c>
      <c r="B16" s="30" t="s">
        <v>337</v>
      </c>
      <c r="C16" s="39">
        <v>155</v>
      </c>
      <c r="D16" s="21">
        <f t="shared" si="0"/>
        <v>420</v>
      </c>
      <c r="E16" s="31">
        <v>150</v>
      </c>
      <c r="F16" s="32">
        <v>570</v>
      </c>
      <c r="G16" s="31">
        <v>570</v>
      </c>
      <c r="H16" s="21">
        <f t="shared" si="2"/>
        <v>30</v>
      </c>
      <c r="I16" s="31">
        <v>600</v>
      </c>
      <c r="J16" s="36">
        <f t="shared" si="1"/>
        <v>1.1354604292040423E-3</v>
      </c>
    </row>
    <row r="17" spans="1:10" ht="15" customHeight="1" x14ac:dyDescent="0.2">
      <c r="A17" t="s">
        <v>338</v>
      </c>
      <c r="B17" s="30" t="s">
        <v>339</v>
      </c>
      <c r="C17" s="39">
        <v>4470</v>
      </c>
      <c r="D17" s="21">
        <f t="shared" si="0"/>
        <v>19225</v>
      </c>
      <c r="E17" s="31">
        <v>2960</v>
      </c>
      <c r="F17" s="32">
        <v>22185</v>
      </c>
      <c r="G17" s="31">
        <v>22185</v>
      </c>
      <c r="H17" s="21">
        <f t="shared" si="2"/>
        <v>5615</v>
      </c>
      <c r="I17" s="31">
        <v>27800</v>
      </c>
      <c r="J17" s="36">
        <f t="shared" si="1"/>
        <v>5.2609666553120625E-2</v>
      </c>
    </row>
    <row r="18" spans="1:10" ht="15" customHeight="1" x14ac:dyDescent="0.2">
      <c r="A18" t="s">
        <v>340</v>
      </c>
      <c r="B18" s="30" t="s">
        <v>341</v>
      </c>
      <c r="C18" s="39">
        <v>25</v>
      </c>
      <c r="D18" s="21">
        <f t="shared" si="0"/>
        <v>95</v>
      </c>
      <c r="E18" s="31">
        <v>25</v>
      </c>
      <c r="F18" s="32">
        <v>120</v>
      </c>
      <c r="G18" s="31">
        <v>120</v>
      </c>
      <c r="H18" s="21">
        <f t="shared" si="2"/>
        <v>15</v>
      </c>
      <c r="I18" s="31">
        <v>135</v>
      </c>
      <c r="J18" s="36">
        <f t="shared" si="1"/>
        <v>2.5547859657090949E-4</v>
      </c>
    </row>
    <row r="19" spans="1:10" ht="15" customHeight="1" x14ac:dyDescent="0.2">
      <c r="A19" t="s">
        <v>342</v>
      </c>
      <c r="B19" s="30" t="s">
        <v>343</v>
      </c>
      <c r="C19" s="39">
        <v>5</v>
      </c>
      <c r="D19" s="21">
        <f t="shared" si="0"/>
        <v>35</v>
      </c>
      <c r="E19" s="31">
        <v>5</v>
      </c>
      <c r="F19" s="32">
        <v>40</v>
      </c>
      <c r="G19" s="31">
        <v>40</v>
      </c>
      <c r="H19" s="21">
        <f t="shared" si="2"/>
        <v>5</v>
      </c>
      <c r="I19" s="31">
        <v>45</v>
      </c>
      <c r="J19" s="36">
        <f t="shared" si="1"/>
        <v>8.5159532190303168E-5</v>
      </c>
    </row>
    <row r="20" spans="1:10" ht="15" customHeight="1" x14ac:dyDescent="0.2">
      <c r="A20" t="s">
        <v>344</v>
      </c>
      <c r="B20" s="30" t="s">
        <v>345</v>
      </c>
      <c r="C20" s="39">
        <v>200</v>
      </c>
      <c r="D20" s="21">
        <f t="shared" si="0"/>
        <v>235</v>
      </c>
      <c r="E20" s="31">
        <v>195</v>
      </c>
      <c r="F20" s="32">
        <v>430</v>
      </c>
      <c r="G20" s="31">
        <v>430</v>
      </c>
      <c r="H20" s="21">
        <f t="shared" si="2"/>
        <v>15</v>
      </c>
      <c r="I20" s="31">
        <v>445</v>
      </c>
      <c r="J20" s="36">
        <f t="shared" si="1"/>
        <v>8.4213315165966465E-4</v>
      </c>
    </row>
    <row r="21" spans="1:10" ht="15" customHeight="1" x14ac:dyDescent="0.2">
      <c r="A21" t="s">
        <v>346</v>
      </c>
      <c r="B21" s="30" t="s">
        <v>347</v>
      </c>
      <c r="C21" s="39">
        <v>520</v>
      </c>
      <c r="D21" s="21">
        <f t="shared" si="0"/>
        <v>965</v>
      </c>
      <c r="E21" s="31">
        <v>510</v>
      </c>
      <c r="F21" s="32">
        <v>1475</v>
      </c>
      <c r="G21" s="31">
        <v>1475</v>
      </c>
      <c r="H21" s="21">
        <f t="shared" si="2"/>
        <v>55</v>
      </c>
      <c r="I21" s="31">
        <v>1530</v>
      </c>
      <c r="J21" s="36">
        <f t="shared" si="1"/>
        <v>2.8954240944703076E-3</v>
      </c>
    </row>
    <row r="22" spans="1:10" ht="15" customHeight="1" x14ac:dyDescent="0.2">
      <c r="A22" t="s">
        <v>348</v>
      </c>
      <c r="B22" s="30" t="s">
        <v>349</v>
      </c>
      <c r="C22" s="39">
        <v>295</v>
      </c>
      <c r="D22" s="21">
        <f t="shared" si="0"/>
        <v>1840</v>
      </c>
      <c r="E22" s="31">
        <v>290</v>
      </c>
      <c r="F22" s="32">
        <v>2130</v>
      </c>
      <c r="G22" s="31">
        <v>2130</v>
      </c>
      <c r="H22" s="21">
        <f t="shared" si="2"/>
        <v>45</v>
      </c>
      <c r="I22" s="31">
        <v>2175</v>
      </c>
      <c r="J22" s="36">
        <f t="shared" si="1"/>
        <v>4.1160440558646533E-3</v>
      </c>
    </row>
    <row r="23" spans="1:10" ht="15" customHeight="1" x14ac:dyDescent="0.2">
      <c r="A23" t="s">
        <v>350</v>
      </c>
      <c r="B23" s="30" t="s">
        <v>351</v>
      </c>
      <c r="C23" s="39">
        <v>455</v>
      </c>
      <c r="D23" s="21">
        <f t="shared" si="0"/>
        <v>1155</v>
      </c>
      <c r="E23" s="31">
        <v>435</v>
      </c>
      <c r="F23" s="32">
        <v>1590</v>
      </c>
      <c r="G23" s="31">
        <v>1835</v>
      </c>
      <c r="H23" s="21">
        <f t="shared" si="2"/>
        <v>75</v>
      </c>
      <c r="I23" s="31">
        <v>1665</v>
      </c>
      <c r="J23" s="36">
        <f t="shared" si="1"/>
        <v>3.150902691041217E-3</v>
      </c>
    </row>
    <row r="24" spans="1:10" ht="15" customHeight="1" x14ac:dyDescent="0.2">
      <c r="A24" t="s">
        <v>352</v>
      </c>
      <c r="B24" s="30" t="s">
        <v>353</v>
      </c>
      <c r="C24" s="39">
        <v>4510</v>
      </c>
      <c r="D24" s="21">
        <f t="shared" si="0"/>
        <v>12370</v>
      </c>
      <c r="E24" s="31">
        <v>4095</v>
      </c>
      <c r="F24" s="32">
        <v>16465</v>
      </c>
      <c r="G24" s="31">
        <v>18565</v>
      </c>
      <c r="H24" s="21">
        <f t="shared" si="2"/>
        <v>2205</v>
      </c>
      <c r="I24" s="31">
        <v>18670</v>
      </c>
      <c r="J24" s="36">
        <f t="shared" si="1"/>
        <v>3.5331743688732445E-2</v>
      </c>
    </row>
    <row r="25" spans="1:10" ht="15" customHeight="1" x14ac:dyDescent="0.2">
      <c r="A25" t="s">
        <v>354</v>
      </c>
      <c r="B25" s="30" t="s">
        <v>355</v>
      </c>
      <c r="C25" s="39">
        <v>1285</v>
      </c>
      <c r="D25" s="21">
        <f t="shared" si="0"/>
        <v>1135</v>
      </c>
      <c r="E25" s="31">
        <v>845</v>
      </c>
      <c r="F25" s="32">
        <v>1980</v>
      </c>
      <c r="G25" s="31">
        <v>1980</v>
      </c>
      <c r="H25" s="21">
        <f t="shared" si="2"/>
        <v>945</v>
      </c>
      <c r="I25" s="31">
        <v>2925</v>
      </c>
      <c r="J25" s="36">
        <f t="shared" si="1"/>
        <v>5.5353695923697063E-3</v>
      </c>
    </row>
    <row r="26" spans="1:10" ht="15" customHeight="1" x14ac:dyDescent="0.2">
      <c r="A26" t="s">
        <v>356</v>
      </c>
      <c r="B26" s="30" t="s">
        <v>357</v>
      </c>
      <c r="C26" s="39">
        <v>195</v>
      </c>
      <c r="D26" s="21">
        <f t="shared" si="0"/>
        <v>835</v>
      </c>
      <c r="E26" s="31">
        <v>190</v>
      </c>
      <c r="F26" s="32">
        <v>1025</v>
      </c>
      <c r="G26" s="31">
        <v>1025</v>
      </c>
      <c r="H26" s="21">
        <f t="shared" si="2"/>
        <v>30</v>
      </c>
      <c r="I26" s="31">
        <v>1055</v>
      </c>
      <c r="J26" s="36">
        <f t="shared" si="1"/>
        <v>1.996517921350441E-3</v>
      </c>
    </row>
    <row r="27" spans="1:10" ht="15" customHeight="1" x14ac:dyDescent="0.2">
      <c r="A27" t="s">
        <v>358</v>
      </c>
      <c r="B27" s="30" t="s">
        <v>359</v>
      </c>
      <c r="C27" s="39">
        <v>295</v>
      </c>
      <c r="D27" s="21">
        <f t="shared" si="0"/>
        <v>550</v>
      </c>
      <c r="E27" s="31">
        <v>165</v>
      </c>
      <c r="F27" s="32">
        <v>715</v>
      </c>
      <c r="G27" s="31">
        <v>715</v>
      </c>
      <c r="H27" s="21">
        <f t="shared" si="2"/>
        <v>495</v>
      </c>
      <c r="I27" s="31">
        <v>1210</v>
      </c>
      <c r="J27" s="36">
        <f t="shared" si="1"/>
        <v>2.2898451988948186E-3</v>
      </c>
    </row>
    <row r="28" spans="1:10" ht="15" customHeight="1" x14ac:dyDescent="0.2">
      <c r="A28" t="s">
        <v>360</v>
      </c>
      <c r="B28" s="30" t="s">
        <v>361</v>
      </c>
      <c r="C28" s="39">
        <v>7710</v>
      </c>
      <c r="D28" s="21">
        <f t="shared" si="0"/>
        <v>24655</v>
      </c>
      <c r="E28" s="31">
        <v>7545</v>
      </c>
      <c r="F28" s="32">
        <v>32200</v>
      </c>
      <c r="G28" s="31">
        <v>32200</v>
      </c>
      <c r="H28" s="21">
        <f t="shared" si="2"/>
        <v>460</v>
      </c>
      <c r="I28" s="31">
        <v>32660</v>
      </c>
      <c r="J28" s="36">
        <f t="shared" si="1"/>
        <v>6.1806896029673368E-2</v>
      </c>
    </row>
    <row r="29" spans="1:10" ht="15" customHeight="1" x14ac:dyDescent="0.2">
      <c r="A29" t="s">
        <v>362</v>
      </c>
      <c r="B29" s="30" t="s">
        <v>363</v>
      </c>
      <c r="C29" s="39">
        <v>30</v>
      </c>
      <c r="D29" s="21">
        <f t="shared" si="0"/>
        <v>135</v>
      </c>
      <c r="E29" s="31">
        <v>30</v>
      </c>
      <c r="F29" s="32">
        <v>165</v>
      </c>
      <c r="G29" s="31">
        <v>165</v>
      </c>
      <c r="H29" s="21">
        <f t="shared" si="2"/>
        <v>10</v>
      </c>
      <c r="I29" s="31">
        <v>175</v>
      </c>
      <c r="J29" s="36">
        <f t="shared" si="1"/>
        <v>3.3117595851784567E-4</v>
      </c>
    </row>
    <row r="30" spans="1:10" ht="15" customHeight="1" x14ac:dyDescent="0.2">
      <c r="A30" t="s">
        <v>364</v>
      </c>
      <c r="B30" s="30" t="s">
        <v>365</v>
      </c>
      <c r="C30" s="39">
        <v>715</v>
      </c>
      <c r="D30" s="21">
        <f t="shared" si="0"/>
        <v>2085</v>
      </c>
      <c r="E30" s="31">
        <v>700</v>
      </c>
      <c r="F30" s="32">
        <v>2785</v>
      </c>
      <c r="G30" s="31">
        <v>3190</v>
      </c>
      <c r="H30" s="21">
        <f t="shared" si="2"/>
        <v>145</v>
      </c>
      <c r="I30" s="31">
        <v>2930</v>
      </c>
      <c r="J30" s="36">
        <f t="shared" si="1"/>
        <v>5.5448317626130726E-3</v>
      </c>
    </row>
    <row r="31" spans="1:10" ht="15" customHeight="1" x14ac:dyDescent="0.2">
      <c r="A31" t="s">
        <v>366</v>
      </c>
      <c r="B31" s="30" t="s">
        <v>367</v>
      </c>
      <c r="C31" s="39">
        <v>6860</v>
      </c>
      <c r="D31" s="21">
        <f t="shared" si="0"/>
        <v>10750</v>
      </c>
      <c r="E31" s="31">
        <v>6335</v>
      </c>
      <c r="F31" s="32">
        <v>17085</v>
      </c>
      <c r="G31" s="31">
        <v>19540</v>
      </c>
      <c r="H31" s="21">
        <f t="shared" si="2"/>
        <v>2280</v>
      </c>
      <c r="I31" s="31">
        <v>19365</v>
      </c>
      <c r="J31" s="36">
        <f t="shared" si="1"/>
        <v>3.664698535256046E-2</v>
      </c>
    </row>
    <row r="32" spans="1:10" ht="15" customHeight="1" x14ac:dyDescent="0.2">
      <c r="A32" t="s">
        <v>368</v>
      </c>
      <c r="B32" s="30" t="s">
        <v>369</v>
      </c>
      <c r="C32" s="39">
        <v>4745</v>
      </c>
      <c r="D32" s="21">
        <f t="shared" si="0"/>
        <v>5070</v>
      </c>
      <c r="E32" s="31">
        <v>4405</v>
      </c>
      <c r="F32" s="32">
        <v>9475</v>
      </c>
      <c r="G32" s="31">
        <v>9475</v>
      </c>
      <c r="H32" s="21">
        <f t="shared" si="2"/>
        <v>1240</v>
      </c>
      <c r="I32" s="31">
        <v>10715</v>
      </c>
      <c r="J32" s="36">
        <f t="shared" si="1"/>
        <v>2.027743083153552E-2</v>
      </c>
    </row>
    <row r="33" spans="1:10" ht="15" customHeight="1" x14ac:dyDescent="0.2">
      <c r="A33" t="s">
        <v>370</v>
      </c>
      <c r="B33" s="30" t="s">
        <v>371</v>
      </c>
      <c r="C33" s="39">
        <v>210</v>
      </c>
      <c r="D33" s="21">
        <f t="shared" si="0"/>
        <v>965</v>
      </c>
      <c r="E33" s="31">
        <v>195</v>
      </c>
      <c r="F33" s="32">
        <v>1160</v>
      </c>
      <c r="G33" s="31">
        <v>1160</v>
      </c>
      <c r="H33" s="21">
        <f t="shared" si="2"/>
        <v>225</v>
      </c>
      <c r="I33" s="31">
        <v>1385</v>
      </c>
      <c r="J33" s="36">
        <f t="shared" si="1"/>
        <v>2.6210211574126644E-3</v>
      </c>
    </row>
    <row r="34" spans="1:10" ht="15" customHeight="1" x14ac:dyDescent="0.2">
      <c r="B34" s="30" t="s">
        <v>9</v>
      </c>
      <c r="C34" s="39">
        <v>157290</v>
      </c>
      <c r="D34" s="21">
        <f t="shared" si="0"/>
        <v>333035</v>
      </c>
      <c r="E34" s="31">
        <v>147300</v>
      </c>
      <c r="F34" s="32">
        <v>480335</v>
      </c>
      <c r="G34" s="31">
        <v>510645</v>
      </c>
      <c r="H34" s="21">
        <f t="shared" si="2"/>
        <v>48085</v>
      </c>
      <c r="I34" s="31">
        <v>528420</v>
      </c>
      <c r="J34" s="36">
        <f t="shared" si="1"/>
        <v>1</v>
      </c>
    </row>
    <row r="35" spans="1:10" ht="15" customHeight="1" x14ac:dyDescent="0.2">
      <c r="B35" s="30" t="s">
        <v>372</v>
      </c>
      <c r="C35" s="39">
        <v>151755</v>
      </c>
      <c r="D35" s="21">
        <f t="shared" si="0"/>
        <v>325235</v>
      </c>
      <c r="E35" s="31">
        <v>142135</v>
      </c>
      <c r="F35" s="32">
        <v>467370</v>
      </c>
      <c r="G35" s="31">
        <v>497275</v>
      </c>
      <c r="H35" s="21">
        <f t="shared" si="2"/>
        <v>46735</v>
      </c>
      <c r="I35" s="31">
        <v>514105</v>
      </c>
      <c r="J35" s="36">
        <f t="shared" si="1"/>
        <v>0.97290980659324022</v>
      </c>
    </row>
  </sheetData>
  <autoFilter ref="A1:J1048576" xr:uid="{00000000-0009-0000-0000-000002000000}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48576"/>
  <sheetViews>
    <sheetView zoomScale="191" zoomScaleNormal="191" workbookViewId="0">
      <selection activeCell="A19" sqref="A19"/>
    </sheetView>
  </sheetViews>
  <sheetFormatPr baseColWidth="10" defaultColWidth="9.140625" defaultRowHeight="15" x14ac:dyDescent="0.2"/>
  <cols>
    <col min="1" max="1" width="26.140625" style="19" customWidth="1"/>
    <col min="2" max="2" width="37.42578125" style="21" customWidth="1"/>
    <col min="3" max="3" width="34" style="20" customWidth="1"/>
    <col min="4" max="4" width="21.7109375" style="21" customWidth="1"/>
    <col min="5" max="5" width="10.28515625" style="20" customWidth="1"/>
    <col min="6" max="6" width="17.140625" style="20" customWidth="1"/>
    <col min="7" max="7" width="21.5703125" style="36" customWidth="1"/>
    <col min="8" max="1025" width="11.5703125"/>
  </cols>
  <sheetData>
    <row r="1" spans="1:7" ht="15" customHeight="1" x14ac:dyDescent="0.2">
      <c r="A1" s="23" t="s">
        <v>373</v>
      </c>
      <c r="B1" s="24" t="s">
        <v>374</v>
      </c>
      <c r="C1" s="24" t="s">
        <v>375</v>
      </c>
      <c r="D1" s="24" t="s">
        <v>376</v>
      </c>
      <c r="E1" s="24" t="s">
        <v>377</v>
      </c>
      <c r="F1" s="40" t="s">
        <v>378</v>
      </c>
      <c r="G1" s="38" t="s">
        <v>379</v>
      </c>
    </row>
    <row r="2" spans="1:7" ht="15" customHeight="1" x14ac:dyDescent="0.2">
      <c r="A2" s="30" t="s">
        <v>295</v>
      </c>
      <c r="B2" s="32">
        <v>5</v>
      </c>
      <c r="C2" s="31">
        <v>0</v>
      </c>
      <c r="D2" s="32">
        <v>0</v>
      </c>
      <c r="E2" s="31">
        <v>0</v>
      </c>
      <c r="F2" s="41">
        <v>5</v>
      </c>
      <c r="G2" s="36">
        <f t="shared" ref="G2:G33" si="0">1-E2/F2</f>
        <v>1</v>
      </c>
    </row>
    <row r="3" spans="1:7" ht="15" customHeight="1" x14ac:dyDescent="0.2">
      <c r="A3" s="30" t="s">
        <v>11</v>
      </c>
      <c r="B3" s="32">
        <v>5</v>
      </c>
      <c r="C3" s="31">
        <v>0</v>
      </c>
      <c r="D3" s="32">
        <v>0</v>
      </c>
      <c r="E3" s="31">
        <v>0</v>
      </c>
      <c r="F3" s="41">
        <v>5</v>
      </c>
      <c r="G3" s="36">
        <f t="shared" si="0"/>
        <v>1</v>
      </c>
    </row>
    <row r="4" spans="1:7" ht="15" customHeight="1" x14ac:dyDescent="0.2">
      <c r="A4" s="30" t="s">
        <v>299</v>
      </c>
      <c r="B4" s="32">
        <v>5</v>
      </c>
      <c r="C4" s="31">
        <v>0</v>
      </c>
      <c r="D4" s="32">
        <v>0</v>
      </c>
      <c r="E4" s="31">
        <v>0</v>
      </c>
      <c r="F4" s="41">
        <v>5</v>
      </c>
      <c r="G4" s="36">
        <f t="shared" si="0"/>
        <v>1</v>
      </c>
    </row>
    <row r="5" spans="1:7" ht="15" customHeight="1" x14ac:dyDescent="0.2">
      <c r="A5" s="30" t="s">
        <v>197</v>
      </c>
      <c r="B5" s="32">
        <v>5</v>
      </c>
      <c r="C5" s="31">
        <v>0</v>
      </c>
      <c r="D5" s="32">
        <v>0</v>
      </c>
      <c r="E5" s="31">
        <v>0</v>
      </c>
      <c r="F5" s="41">
        <v>5</v>
      </c>
      <c r="G5" s="36">
        <f t="shared" si="0"/>
        <v>1</v>
      </c>
    </row>
    <row r="6" spans="1:7" ht="15" customHeight="1" x14ac:dyDescent="0.2">
      <c r="A6" s="30" t="s">
        <v>273</v>
      </c>
      <c r="B6" s="32">
        <v>665</v>
      </c>
      <c r="C6" s="31">
        <v>850</v>
      </c>
      <c r="D6" s="32">
        <v>14900</v>
      </c>
      <c r="E6" s="31">
        <v>940</v>
      </c>
      <c r="F6" s="41">
        <v>17355</v>
      </c>
      <c r="G6" s="36">
        <f t="shared" si="0"/>
        <v>0.94583693460097951</v>
      </c>
    </row>
    <row r="7" spans="1:7" ht="15" customHeight="1" x14ac:dyDescent="0.2">
      <c r="A7" s="30" t="s">
        <v>241</v>
      </c>
      <c r="B7" s="32">
        <v>27480</v>
      </c>
      <c r="C7" s="31">
        <v>16600</v>
      </c>
      <c r="D7" s="32">
        <v>1550</v>
      </c>
      <c r="E7" s="31">
        <v>7515</v>
      </c>
      <c r="F7" s="41">
        <v>53145</v>
      </c>
      <c r="G7" s="36">
        <f t="shared" si="0"/>
        <v>0.85859441151566473</v>
      </c>
    </row>
    <row r="8" spans="1:7" ht="15" customHeight="1" x14ac:dyDescent="0.2">
      <c r="A8" s="30" t="s">
        <v>85</v>
      </c>
      <c r="B8" s="32">
        <v>7130</v>
      </c>
      <c r="C8" s="31">
        <v>1675</v>
      </c>
      <c r="D8" s="32">
        <v>635</v>
      </c>
      <c r="E8" s="31">
        <v>1685</v>
      </c>
      <c r="F8" s="41">
        <v>11125</v>
      </c>
      <c r="G8" s="36">
        <f t="shared" si="0"/>
        <v>0.84853932584269665</v>
      </c>
    </row>
    <row r="9" spans="1:7" ht="15" customHeight="1" x14ac:dyDescent="0.2">
      <c r="A9" s="30" t="s">
        <v>279</v>
      </c>
      <c r="B9" s="32">
        <v>345</v>
      </c>
      <c r="C9" s="31">
        <v>1435</v>
      </c>
      <c r="D9" s="32">
        <v>25</v>
      </c>
      <c r="E9" s="31">
        <v>370</v>
      </c>
      <c r="F9" s="41">
        <v>2175</v>
      </c>
      <c r="G9" s="36">
        <f t="shared" si="0"/>
        <v>0.8298850574712644</v>
      </c>
    </row>
    <row r="10" spans="1:7" ht="15" customHeight="1" x14ac:dyDescent="0.2">
      <c r="A10" s="30" t="s">
        <v>217</v>
      </c>
      <c r="B10" s="32">
        <v>80</v>
      </c>
      <c r="C10" s="31">
        <v>5</v>
      </c>
      <c r="D10" s="32">
        <v>0</v>
      </c>
      <c r="E10" s="31">
        <v>30</v>
      </c>
      <c r="F10" s="41">
        <v>115</v>
      </c>
      <c r="G10" s="36">
        <f t="shared" si="0"/>
        <v>0.73913043478260865</v>
      </c>
    </row>
    <row r="11" spans="1:7" ht="15" customHeight="1" x14ac:dyDescent="0.2">
      <c r="A11" s="30" t="s">
        <v>27</v>
      </c>
      <c r="B11" s="32">
        <v>455</v>
      </c>
      <c r="C11" s="31">
        <v>15</v>
      </c>
      <c r="D11" s="32">
        <v>10</v>
      </c>
      <c r="E11" s="31">
        <v>170</v>
      </c>
      <c r="F11" s="41">
        <v>650</v>
      </c>
      <c r="G11" s="36">
        <f t="shared" si="0"/>
        <v>0.7384615384615385</v>
      </c>
    </row>
    <row r="12" spans="1:7" ht="15" customHeight="1" x14ac:dyDescent="0.2">
      <c r="A12" s="30" t="s">
        <v>143</v>
      </c>
      <c r="B12" s="32">
        <v>135</v>
      </c>
      <c r="C12" s="31">
        <v>0</v>
      </c>
      <c r="D12" s="32">
        <v>5</v>
      </c>
      <c r="E12" s="31">
        <v>55</v>
      </c>
      <c r="F12" s="41">
        <v>195</v>
      </c>
      <c r="G12" s="36">
        <f t="shared" si="0"/>
        <v>0.71794871794871795</v>
      </c>
    </row>
    <row r="13" spans="1:7" ht="15" customHeight="1" x14ac:dyDescent="0.2">
      <c r="A13" s="30" t="s">
        <v>35</v>
      </c>
      <c r="B13" s="32">
        <v>10</v>
      </c>
      <c r="C13" s="31">
        <v>0</v>
      </c>
      <c r="D13" s="32">
        <v>0</v>
      </c>
      <c r="E13" s="31">
        <v>5</v>
      </c>
      <c r="F13" s="41">
        <v>15</v>
      </c>
      <c r="G13" s="36">
        <f t="shared" si="0"/>
        <v>0.66666666666666674</v>
      </c>
    </row>
    <row r="14" spans="1:7" ht="15" customHeight="1" x14ac:dyDescent="0.2">
      <c r="A14" s="30" t="s">
        <v>283</v>
      </c>
      <c r="B14" s="32">
        <v>5</v>
      </c>
      <c r="C14" s="31">
        <v>0</v>
      </c>
      <c r="D14" s="32">
        <v>5</v>
      </c>
      <c r="E14" s="31">
        <v>5</v>
      </c>
      <c r="F14" s="41">
        <v>15</v>
      </c>
      <c r="G14" s="36">
        <f t="shared" si="0"/>
        <v>0.66666666666666674</v>
      </c>
    </row>
    <row r="15" spans="1:7" ht="15" customHeight="1" x14ac:dyDescent="0.2">
      <c r="A15" s="30" t="s">
        <v>223</v>
      </c>
      <c r="B15" s="32">
        <v>1760</v>
      </c>
      <c r="C15" s="31">
        <v>195</v>
      </c>
      <c r="D15" s="32">
        <v>105</v>
      </c>
      <c r="E15" s="31">
        <v>1135</v>
      </c>
      <c r="F15" s="41">
        <v>3195</v>
      </c>
      <c r="G15" s="36">
        <f t="shared" si="0"/>
        <v>0.64475743348982784</v>
      </c>
    </row>
    <row r="16" spans="1:7" ht="15" customHeight="1" x14ac:dyDescent="0.2">
      <c r="A16" s="30" t="s">
        <v>219</v>
      </c>
      <c r="B16" s="32">
        <v>3000</v>
      </c>
      <c r="C16" s="31">
        <v>430</v>
      </c>
      <c r="D16" s="32">
        <v>35</v>
      </c>
      <c r="E16" s="31">
        <v>1995</v>
      </c>
      <c r="F16" s="41">
        <v>5460</v>
      </c>
      <c r="G16" s="36">
        <f t="shared" si="0"/>
        <v>0.63461538461538458</v>
      </c>
    </row>
    <row r="17" spans="1:7" ht="15" customHeight="1" x14ac:dyDescent="0.2">
      <c r="A17" s="30" t="s">
        <v>151</v>
      </c>
      <c r="B17" s="32">
        <v>330</v>
      </c>
      <c r="C17" s="31">
        <v>995</v>
      </c>
      <c r="D17" s="32">
        <v>50</v>
      </c>
      <c r="E17" s="31">
        <v>840</v>
      </c>
      <c r="F17" s="41">
        <v>2215</v>
      </c>
      <c r="G17" s="36">
        <f t="shared" si="0"/>
        <v>0.62076749435665912</v>
      </c>
    </row>
    <row r="18" spans="1:7" ht="15" customHeight="1" x14ac:dyDescent="0.2">
      <c r="A18" s="30" t="s">
        <v>380</v>
      </c>
      <c r="B18" s="32">
        <v>110</v>
      </c>
      <c r="C18" s="31">
        <v>150</v>
      </c>
      <c r="D18" s="32">
        <v>0</v>
      </c>
      <c r="E18" s="31">
        <v>195</v>
      </c>
      <c r="F18" s="41">
        <v>455</v>
      </c>
      <c r="G18" s="36">
        <f t="shared" si="0"/>
        <v>0.5714285714285714</v>
      </c>
    </row>
    <row r="19" spans="1:7" ht="15" customHeight="1" x14ac:dyDescent="0.2">
      <c r="A19" s="30" t="s">
        <v>13</v>
      </c>
      <c r="B19" s="32">
        <v>5525</v>
      </c>
      <c r="C19" s="31">
        <v>5820</v>
      </c>
      <c r="D19" s="32">
        <v>3060</v>
      </c>
      <c r="E19" s="31">
        <v>11740</v>
      </c>
      <c r="F19" s="41">
        <v>26145</v>
      </c>
      <c r="G19" s="36">
        <f t="shared" si="0"/>
        <v>0.5509657678332377</v>
      </c>
    </row>
    <row r="20" spans="1:7" ht="15" customHeight="1" x14ac:dyDescent="0.2">
      <c r="A20" s="30" t="s">
        <v>257</v>
      </c>
      <c r="B20" s="32">
        <v>6980</v>
      </c>
      <c r="C20" s="31">
        <v>135</v>
      </c>
      <c r="D20" s="32">
        <v>225</v>
      </c>
      <c r="E20" s="31">
        <v>6135</v>
      </c>
      <c r="F20" s="41">
        <v>13475</v>
      </c>
      <c r="G20" s="36">
        <f t="shared" si="0"/>
        <v>0.54471243042671613</v>
      </c>
    </row>
    <row r="21" spans="1:7" ht="15" customHeight="1" x14ac:dyDescent="0.2">
      <c r="A21" s="30" t="s">
        <v>265</v>
      </c>
      <c r="B21" s="32">
        <v>2120</v>
      </c>
      <c r="C21" s="31">
        <v>345</v>
      </c>
      <c r="D21" s="32">
        <v>135</v>
      </c>
      <c r="E21" s="31">
        <v>2260</v>
      </c>
      <c r="F21" s="41">
        <v>4860</v>
      </c>
      <c r="G21" s="36">
        <f t="shared" si="0"/>
        <v>0.53497942386831276</v>
      </c>
    </row>
    <row r="22" spans="1:7" ht="15" customHeight="1" x14ac:dyDescent="0.2">
      <c r="A22" s="30" t="s">
        <v>227</v>
      </c>
      <c r="B22" s="32">
        <v>2705</v>
      </c>
      <c r="C22" s="31">
        <v>1155</v>
      </c>
      <c r="D22" s="32">
        <v>580</v>
      </c>
      <c r="E22" s="31">
        <v>4285</v>
      </c>
      <c r="F22" s="41">
        <v>8725</v>
      </c>
      <c r="G22" s="36">
        <f t="shared" si="0"/>
        <v>0.50888252148997137</v>
      </c>
    </row>
    <row r="23" spans="1:7" ht="15" customHeight="1" x14ac:dyDescent="0.2">
      <c r="A23" s="30" t="s">
        <v>183</v>
      </c>
      <c r="B23" s="32">
        <v>10</v>
      </c>
      <c r="C23" s="31">
        <v>0</v>
      </c>
      <c r="D23" s="32">
        <v>35</v>
      </c>
      <c r="E23" s="31">
        <v>45</v>
      </c>
      <c r="F23" s="41">
        <v>90</v>
      </c>
      <c r="G23" s="36">
        <f t="shared" si="0"/>
        <v>0.5</v>
      </c>
    </row>
    <row r="24" spans="1:7" ht="15" customHeight="1" x14ac:dyDescent="0.2">
      <c r="A24" s="30" t="s">
        <v>231</v>
      </c>
      <c r="B24" s="32">
        <v>25</v>
      </c>
      <c r="C24" s="31">
        <v>10</v>
      </c>
      <c r="D24" s="32">
        <v>5</v>
      </c>
      <c r="E24" s="31">
        <v>40</v>
      </c>
      <c r="F24" s="41">
        <v>80</v>
      </c>
      <c r="G24" s="36">
        <f t="shared" si="0"/>
        <v>0.5</v>
      </c>
    </row>
    <row r="25" spans="1:7" ht="15" customHeight="1" x14ac:dyDescent="0.2">
      <c r="A25" s="30" t="s">
        <v>215</v>
      </c>
      <c r="B25" s="32">
        <v>220</v>
      </c>
      <c r="C25" s="31">
        <v>0</v>
      </c>
      <c r="D25" s="32">
        <v>0</v>
      </c>
      <c r="E25" s="31">
        <v>235</v>
      </c>
      <c r="F25" s="41">
        <v>455</v>
      </c>
      <c r="G25" s="36">
        <f t="shared" si="0"/>
        <v>0.48351648351648346</v>
      </c>
    </row>
    <row r="26" spans="1:7" ht="15" customHeight="1" x14ac:dyDescent="0.2">
      <c r="A26" s="30" t="s">
        <v>211</v>
      </c>
      <c r="B26" s="32">
        <v>1070</v>
      </c>
      <c r="C26" s="31">
        <v>100</v>
      </c>
      <c r="D26" s="32">
        <v>140</v>
      </c>
      <c r="E26" s="31">
        <v>1455</v>
      </c>
      <c r="F26" s="41">
        <v>2765</v>
      </c>
      <c r="G26" s="36">
        <f t="shared" si="0"/>
        <v>0.47377938517179019</v>
      </c>
    </row>
    <row r="27" spans="1:7" ht="15" customHeight="1" x14ac:dyDescent="0.2">
      <c r="A27" s="30" t="s">
        <v>123</v>
      </c>
      <c r="B27" s="32">
        <v>6995</v>
      </c>
      <c r="C27" s="31">
        <v>2035</v>
      </c>
      <c r="D27" s="32">
        <v>1065</v>
      </c>
      <c r="E27" s="31">
        <v>14320</v>
      </c>
      <c r="F27" s="41">
        <v>24415</v>
      </c>
      <c r="G27" s="36">
        <f t="shared" si="0"/>
        <v>0.41347532254761421</v>
      </c>
    </row>
    <row r="28" spans="1:7" ht="15" customHeight="1" x14ac:dyDescent="0.2">
      <c r="A28" s="30" t="s">
        <v>285</v>
      </c>
      <c r="B28" s="32">
        <v>55</v>
      </c>
      <c r="C28" s="31">
        <v>5</v>
      </c>
      <c r="D28" s="32">
        <v>45</v>
      </c>
      <c r="E28" s="31">
        <v>150</v>
      </c>
      <c r="F28" s="41">
        <v>255</v>
      </c>
      <c r="G28" s="36">
        <f t="shared" si="0"/>
        <v>0.41176470588235292</v>
      </c>
    </row>
    <row r="29" spans="1:7" ht="15" customHeight="1" x14ac:dyDescent="0.2">
      <c r="A29" s="30" t="s">
        <v>121</v>
      </c>
      <c r="B29" s="32">
        <v>5485</v>
      </c>
      <c r="C29" s="31">
        <v>195</v>
      </c>
      <c r="D29" s="32">
        <v>200</v>
      </c>
      <c r="E29" s="31">
        <v>8570</v>
      </c>
      <c r="F29" s="41">
        <v>14450</v>
      </c>
      <c r="G29" s="36">
        <f t="shared" si="0"/>
        <v>0.40692041522491351</v>
      </c>
    </row>
    <row r="30" spans="1:7" ht="15" customHeight="1" x14ac:dyDescent="0.2">
      <c r="A30" s="30" t="s">
        <v>89</v>
      </c>
      <c r="B30" s="32">
        <v>770</v>
      </c>
      <c r="C30" s="31">
        <v>685</v>
      </c>
      <c r="D30" s="32">
        <v>60</v>
      </c>
      <c r="E30" s="31">
        <v>2255</v>
      </c>
      <c r="F30" s="41">
        <v>3770</v>
      </c>
      <c r="G30" s="36">
        <f t="shared" si="0"/>
        <v>0.40185676392572944</v>
      </c>
    </row>
    <row r="31" spans="1:7" ht="15" customHeight="1" x14ac:dyDescent="0.2">
      <c r="A31" s="30" t="s">
        <v>73</v>
      </c>
      <c r="B31" s="32">
        <v>25</v>
      </c>
      <c r="C31" s="31">
        <v>5</v>
      </c>
      <c r="D31" s="32">
        <v>0</v>
      </c>
      <c r="E31" s="31">
        <v>45</v>
      </c>
      <c r="F31" s="41">
        <v>75</v>
      </c>
      <c r="G31" s="36">
        <f t="shared" si="0"/>
        <v>0.4</v>
      </c>
    </row>
    <row r="32" spans="1:7" ht="15" customHeight="1" x14ac:dyDescent="0.2">
      <c r="A32" s="30" t="s">
        <v>9</v>
      </c>
      <c r="B32" s="32">
        <v>93130</v>
      </c>
      <c r="C32" s="31">
        <v>39145</v>
      </c>
      <c r="D32" s="32">
        <v>26620</v>
      </c>
      <c r="E32" s="31">
        <v>257180</v>
      </c>
      <c r="F32" s="41">
        <v>416075</v>
      </c>
      <c r="G32" s="36">
        <f t="shared" si="0"/>
        <v>0.38189028420356907</v>
      </c>
    </row>
    <row r="33" spans="1:7" ht="15" customHeight="1" x14ac:dyDescent="0.2">
      <c r="A33" s="30" t="s">
        <v>171</v>
      </c>
      <c r="B33" s="32">
        <v>65</v>
      </c>
      <c r="C33" s="31">
        <v>5</v>
      </c>
      <c r="D33" s="32">
        <v>0</v>
      </c>
      <c r="E33" s="31">
        <v>115</v>
      </c>
      <c r="F33" s="41">
        <v>185</v>
      </c>
      <c r="G33" s="36">
        <f t="shared" si="0"/>
        <v>0.3783783783783784</v>
      </c>
    </row>
    <row r="34" spans="1:7" ht="15" customHeight="1" x14ac:dyDescent="0.2">
      <c r="A34" s="30" t="s">
        <v>185</v>
      </c>
      <c r="B34" s="32">
        <v>30</v>
      </c>
      <c r="C34" s="31">
        <v>0</v>
      </c>
      <c r="D34" s="32">
        <v>0</v>
      </c>
      <c r="E34" s="31">
        <v>50</v>
      </c>
      <c r="F34" s="41">
        <v>80</v>
      </c>
      <c r="G34" s="36">
        <f t="shared" ref="G34:G65" si="1">1-E34/F34</f>
        <v>0.375</v>
      </c>
    </row>
    <row r="35" spans="1:7" ht="15" customHeight="1" x14ac:dyDescent="0.2">
      <c r="A35" s="30" t="s">
        <v>53</v>
      </c>
      <c r="B35" s="32">
        <v>1370</v>
      </c>
      <c r="C35" s="31">
        <v>110</v>
      </c>
      <c r="D35" s="32">
        <v>30</v>
      </c>
      <c r="E35" s="31">
        <v>2520</v>
      </c>
      <c r="F35" s="41">
        <v>4030</v>
      </c>
      <c r="G35" s="36">
        <f t="shared" si="1"/>
        <v>0.37468982630272951</v>
      </c>
    </row>
    <row r="36" spans="1:7" ht="15" customHeight="1" x14ac:dyDescent="0.2">
      <c r="A36" s="30" t="s">
        <v>261</v>
      </c>
      <c r="B36" s="32">
        <v>100</v>
      </c>
      <c r="C36" s="31">
        <v>0</v>
      </c>
      <c r="D36" s="32">
        <v>15</v>
      </c>
      <c r="E36" s="31">
        <v>215</v>
      </c>
      <c r="F36" s="41">
        <v>330</v>
      </c>
      <c r="G36" s="36">
        <f t="shared" si="1"/>
        <v>0.34848484848484851</v>
      </c>
    </row>
    <row r="37" spans="1:7" ht="15" customHeight="1" x14ac:dyDescent="0.2">
      <c r="A37" s="30" t="s">
        <v>292</v>
      </c>
      <c r="B37" s="32">
        <v>1225</v>
      </c>
      <c r="C37" s="31">
        <v>195</v>
      </c>
      <c r="D37" s="32">
        <v>80</v>
      </c>
      <c r="E37" s="31">
        <v>2805</v>
      </c>
      <c r="F37" s="41">
        <v>4305</v>
      </c>
      <c r="G37" s="36">
        <f t="shared" si="1"/>
        <v>0.34843205574912894</v>
      </c>
    </row>
    <row r="38" spans="1:7" ht="15" customHeight="1" x14ac:dyDescent="0.2">
      <c r="A38" s="30" t="s">
        <v>127</v>
      </c>
      <c r="B38" s="32">
        <v>40</v>
      </c>
      <c r="C38" s="31">
        <v>0</v>
      </c>
      <c r="D38" s="32">
        <v>0</v>
      </c>
      <c r="E38" s="31">
        <v>75</v>
      </c>
      <c r="F38" s="41">
        <v>115</v>
      </c>
      <c r="G38" s="36">
        <f t="shared" si="1"/>
        <v>0.34782608695652173</v>
      </c>
    </row>
    <row r="39" spans="1:7" ht="15" customHeight="1" x14ac:dyDescent="0.2">
      <c r="A39" s="30" t="s">
        <v>189</v>
      </c>
      <c r="B39" s="32">
        <v>40</v>
      </c>
      <c r="C39" s="31">
        <v>75</v>
      </c>
      <c r="D39" s="32">
        <v>0</v>
      </c>
      <c r="E39" s="31">
        <v>225</v>
      </c>
      <c r="F39" s="41">
        <v>340</v>
      </c>
      <c r="G39" s="36">
        <f t="shared" si="1"/>
        <v>0.33823529411764708</v>
      </c>
    </row>
    <row r="40" spans="1:7" ht="15" customHeight="1" x14ac:dyDescent="0.2">
      <c r="A40" s="30" t="s">
        <v>75</v>
      </c>
      <c r="B40" s="32">
        <v>5</v>
      </c>
      <c r="C40" s="31">
        <v>0</v>
      </c>
      <c r="D40" s="32">
        <v>0</v>
      </c>
      <c r="E40" s="31">
        <v>10</v>
      </c>
      <c r="F40" s="41">
        <v>15</v>
      </c>
      <c r="G40" s="36">
        <f t="shared" si="1"/>
        <v>0.33333333333333337</v>
      </c>
    </row>
    <row r="41" spans="1:7" ht="15" customHeight="1" x14ac:dyDescent="0.2">
      <c r="A41" s="30" t="s">
        <v>91</v>
      </c>
      <c r="B41" s="32">
        <v>545</v>
      </c>
      <c r="C41" s="31">
        <v>40</v>
      </c>
      <c r="D41" s="32">
        <v>185</v>
      </c>
      <c r="E41" s="31">
        <v>1540</v>
      </c>
      <c r="F41" s="41">
        <v>2310</v>
      </c>
      <c r="G41" s="36">
        <f t="shared" si="1"/>
        <v>0.33333333333333337</v>
      </c>
    </row>
    <row r="42" spans="1:7" ht="15" customHeight="1" x14ac:dyDescent="0.2">
      <c r="A42" s="30" t="s">
        <v>93</v>
      </c>
      <c r="B42" s="32">
        <v>50</v>
      </c>
      <c r="C42" s="31">
        <v>15</v>
      </c>
      <c r="D42" s="32">
        <v>5</v>
      </c>
      <c r="E42" s="31">
        <v>145</v>
      </c>
      <c r="F42" s="41">
        <v>215</v>
      </c>
      <c r="G42" s="36">
        <f t="shared" si="1"/>
        <v>0.32558139534883723</v>
      </c>
    </row>
    <row r="43" spans="1:7" ht="15" customHeight="1" x14ac:dyDescent="0.2">
      <c r="A43" s="30" t="s">
        <v>155</v>
      </c>
      <c r="B43" s="32">
        <v>705</v>
      </c>
      <c r="C43" s="31">
        <v>85</v>
      </c>
      <c r="D43" s="32">
        <v>95</v>
      </c>
      <c r="E43" s="31">
        <v>2020</v>
      </c>
      <c r="F43" s="41">
        <v>2905</v>
      </c>
      <c r="G43" s="36">
        <f t="shared" si="1"/>
        <v>0.30464716006884685</v>
      </c>
    </row>
    <row r="44" spans="1:7" ht="15" customHeight="1" x14ac:dyDescent="0.2">
      <c r="A44" s="30" t="s">
        <v>57</v>
      </c>
      <c r="B44" s="32">
        <v>570</v>
      </c>
      <c r="C44" s="31">
        <v>165</v>
      </c>
      <c r="D44" s="32">
        <v>50</v>
      </c>
      <c r="E44" s="31">
        <v>1970</v>
      </c>
      <c r="F44" s="41">
        <v>2755</v>
      </c>
      <c r="G44" s="36">
        <f t="shared" si="1"/>
        <v>0.28493647912885667</v>
      </c>
    </row>
    <row r="45" spans="1:7" ht="15" customHeight="1" x14ac:dyDescent="0.2">
      <c r="A45" s="30" t="s">
        <v>113</v>
      </c>
      <c r="B45" s="32">
        <v>200</v>
      </c>
      <c r="C45" s="31">
        <v>50</v>
      </c>
      <c r="D45" s="32">
        <v>15</v>
      </c>
      <c r="E45" s="31">
        <v>675</v>
      </c>
      <c r="F45" s="41">
        <v>940</v>
      </c>
      <c r="G45" s="36">
        <f t="shared" si="1"/>
        <v>0.28191489361702127</v>
      </c>
    </row>
    <row r="46" spans="1:7" ht="15" customHeight="1" x14ac:dyDescent="0.2">
      <c r="A46" s="30" t="s">
        <v>109</v>
      </c>
      <c r="B46" s="32">
        <v>15</v>
      </c>
      <c r="C46" s="31">
        <v>5</v>
      </c>
      <c r="D46" s="32">
        <v>0</v>
      </c>
      <c r="E46" s="31">
        <v>55</v>
      </c>
      <c r="F46" s="41">
        <v>75</v>
      </c>
      <c r="G46" s="36">
        <f t="shared" si="1"/>
        <v>0.26666666666666672</v>
      </c>
    </row>
    <row r="47" spans="1:7" ht="15" customHeight="1" x14ac:dyDescent="0.2">
      <c r="A47" s="30" t="s">
        <v>45</v>
      </c>
      <c r="B47" s="32">
        <v>5</v>
      </c>
      <c r="C47" s="31">
        <v>0</v>
      </c>
      <c r="D47" s="32">
        <v>0</v>
      </c>
      <c r="E47" s="31">
        <v>15</v>
      </c>
      <c r="F47" s="41">
        <v>20</v>
      </c>
      <c r="G47" s="36">
        <f t="shared" si="1"/>
        <v>0.25</v>
      </c>
    </row>
    <row r="48" spans="1:7" ht="15" customHeight="1" x14ac:dyDescent="0.2">
      <c r="A48" s="30" t="s">
        <v>105</v>
      </c>
      <c r="B48" s="32">
        <v>5</v>
      </c>
      <c r="C48" s="31">
        <v>5</v>
      </c>
      <c r="D48" s="32">
        <v>0</v>
      </c>
      <c r="E48" s="31">
        <v>30</v>
      </c>
      <c r="F48" s="41">
        <v>40</v>
      </c>
      <c r="G48" s="36">
        <f t="shared" si="1"/>
        <v>0.25</v>
      </c>
    </row>
    <row r="49" spans="1:7" ht="15" customHeight="1" x14ac:dyDescent="0.2">
      <c r="A49" s="30" t="s">
        <v>117</v>
      </c>
      <c r="B49" s="32">
        <v>10</v>
      </c>
      <c r="C49" s="31">
        <v>0</v>
      </c>
      <c r="D49" s="32">
        <v>0</v>
      </c>
      <c r="E49" s="31">
        <v>30</v>
      </c>
      <c r="F49" s="41">
        <v>40</v>
      </c>
      <c r="G49" s="36">
        <f t="shared" si="1"/>
        <v>0.25</v>
      </c>
    </row>
    <row r="50" spans="1:7" ht="15" customHeight="1" x14ac:dyDescent="0.2">
      <c r="A50" s="30" t="s">
        <v>15</v>
      </c>
      <c r="B50" s="32">
        <v>140</v>
      </c>
      <c r="C50" s="31">
        <v>75</v>
      </c>
      <c r="D50" s="32">
        <v>50</v>
      </c>
      <c r="E50" s="31">
        <v>825</v>
      </c>
      <c r="F50" s="41">
        <v>1090</v>
      </c>
      <c r="G50" s="36">
        <f t="shared" si="1"/>
        <v>0.24311926605504586</v>
      </c>
    </row>
    <row r="51" spans="1:7" ht="15" customHeight="1" x14ac:dyDescent="0.2">
      <c r="A51" s="30" t="s">
        <v>61</v>
      </c>
      <c r="B51" s="32">
        <v>140</v>
      </c>
      <c r="C51" s="31">
        <v>40</v>
      </c>
      <c r="D51" s="32">
        <v>0</v>
      </c>
      <c r="E51" s="31">
        <v>580</v>
      </c>
      <c r="F51" s="41">
        <v>760</v>
      </c>
      <c r="G51" s="36">
        <f t="shared" si="1"/>
        <v>0.23684210526315785</v>
      </c>
    </row>
    <row r="52" spans="1:7" ht="15" customHeight="1" x14ac:dyDescent="0.2">
      <c r="A52" s="30" t="s">
        <v>193</v>
      </c>
      <c r="B52" s="32">
        <v>190</v>
      </c>
      <c r="C52" s="31">
        <v>0</v>
      </c>
      <c r="D52" s="32">
        <v>5</v>
      </c>
      <c r="E52" s="31">
        <v>640</v>
      </c>
      <c r="F52" s="41">
        <v>835</v>
      </c>
      <c r="G52" s="36">
        <f t="shared" si="1"/>
        <v>0.23353293413173648</v>
      </c>
    </row>
    <row r="53" spans="1:7" ht="15" customHeight="1" x14ac:dyDescent="0.2">
      <c r="A53" s="30" t="s">
        <v>213</v>
      </c>
      <c r="B53" s="32">
        <v>1480</v>
      </c>
      <c r="C53" s="31">
        <v>315</v>
      </c>
      <c r="D53" s="32">
        <v>215</v>
      </c>
      <c r="E53" s="31">
        <v>6740</v>
      </c>
      <c r="F53" s="41">
        <v>8750</v>
      </c>
      <c r="G53" s="36">
        <f t="shared" si="1"/>
        <v>0.22971428571428576</v>
      </c>
    </row>
    <row r="54" spans="1:7" ht="15" customHeight="1" x14ac:dyDescent="0.2">
      <c r="A54" s="30" t="s">
        <v>243</v>
      </c>
      <c r="B54" s="32">
        <v>135</v>
      </c>
      <c r="C54" s="31">
        <v>35</v>
      </c>
      <c r="D54" s="32">
        <v>0</v>
      </c>
      <c r="E54" s="31">
        <v>610</v>
      </c>
      <c r="F54" s="41">
        <v>780</v>
      </c>
      <c r="G54" s="36">
        <f t="shared" si="1"/>
        <v>0.21794871794871795</v>
      </c>
    </row>
    <row r="55" spans="1:7" ht="15" customHeight="1" x14ac:dyDescent="0.2">
      <c r="A55" s="30" t="s">
        <v>277</v>
      </c>
      <c r="B55" s="32">
        <v>215</v>
      </c>
      <c r="C55" s="31">
        <v>55</v>
      </c>
      <c r="D55" s="32">
        <v>35</v>
      </c>
      <c r="E55" s="31">
        <v>1150</v>
      </c>
      <c r="F55" s="41">
        <v>1455</v>
      </c>
      <c r="G55" s="36">
        <f t="shared" si="1"/>
        <v>0.2096219931271478</v>
      </c>
    </row>
    <row r="56" spans="1:7" ht="15" customHeight="1" x14ac:dyDescent="0.2">
      <c r="A56" s="30" t="s">
        <v>249</v>
      </c>
      <c r="B56" s="32">
        <v>105</v>
      </c>
      <c r="C56" s="31">
        <v>40</v>
      </c>
      <c r="D56" s="32">
        <v>15</v>
      </c>
      <c r="E56" s="31">
        <v>605</v>
      </c>
      <c r="F56" s="41">
        <v>765</v>
      </c>
      <c r="G56" s="36">
        <f t="shared" si="1"/>
        <v>0.20915032679738566</v>
      </c>
    </row>
    <row r="57" spans="1:7" ht="15" customHeight="1" x14ac:dyDescent="0.2">
      <c r="A57" s="30" t="s">
        <v>269</v>
      </c>
      <c r="B57" s="32">
        <v>10</v>
      </c>
      <c r="C57" s="31">
        <v>5</v>
      </c>
      <c r="D57" s="32">
        <v>10</v>
      </c>
      <c r="E57" s="31">
        <v>95</v>
      </c>
      <c r="F57" s="41">
        <v>120</v>
      </c>
      <c r="G57" s="36">
        <f t="shared" si="1"/>
        <v>0.20833333333333337</v>
      </c>
    </row>
    <row r="58" spans="1:7" ht="15" customHeight="1" x14ac:dyDescent="0.2">
      <c r="A58" s="30" t="s">
        <v>29</v>
      </c>
      <c r="B58" s="32">
        <v>45</v>
      </c>
      <c r="C58" s="31">
        <v>10</v>
      </c>
      <c r="D58" s="32">
        <v>0</v>
      </c>
      <c r="E58" s="31">
        <v>220</v>
      </c>
      <c r="F58" s="41">
        <v>275</v>
      </c>
      <c r="G58" s="36">
        <f t="shared" si="1"/>
        <v>0.19999999999999996</v>
      </c>
    </row>
    <row r="59" spans="1:7" ht="15" customHeight="1" x14ac:dyDescent="0.2">
      <c r="A59" s="30" t="s">
        <v>43</v>
      </c>
      <c r="B59" s="32">
        <v>70</v>
      </c>
      <c r="C59" s="31">
        <v>0</v>
      </c>
      <c r="D59" s="32">
        <v>20</v>
      </c>
      <c r="E59" s="31">
        <v>360</v>
      </c>
      <c r="F59" s="41">
        <v>450</v>
      </c>
      <c r="G59" s="36">
        <f t="shared" si="1"/>
        <v>0.19999999999999996</v>
      </c>
    </row>
    <row r="60" spans="1:7" ht="15" customHeight="1" x14ac:dyDescent="0.2">
      <c r="A60" s="30" t="s">
        <v>253</v>
      </c>
      <c r="B60" s="32">
        <v>5</v>
      </c>
      <c r="C60" s="31">
        <v>0</v>
      </c>
      <c r="D60" s="32">
        <v>0</v>
      </c>
      <c r="E60" s="31">
        <v>20</v>
      </c>
      <c r="F60" s="41">
        <v>25</v>
      </c>
      <c r="G60" s="36">
        <f t="shared" si="1"/>
        <v>0.19999999999999996</v>
      </c>
    </row>
    <row r="61" spans="1:7" ht="15" customHeight="1" x14ac:dyDescent="0.2">
      <c r="A61" s="30" t="s">
        <v>87</v>
      </c>
      <c r="B61" s="32">
        <v>30</v>
      </c>
      <c r="C61" s="31">
        <v>25</v>
      </c>
      <c r="D61" s="32">
        <v>0</v>
      </c>
      <c r="E61" s="31">
        <v>225</v>
      </c>
      <c r="F61" s="41">
        <v>280</v>
      </c>
      <c r="G61" s="36">
        <f t="shared" si="1"/>
        <v>0.1964285714285714</v>
      </c>
    </row>
    <row r="62" spans="1:7" ht="15" customHeight="1" x14ac:dyDescent="0.2">
      <c r="A62" s="30" t="s">
        <v>225</v>
      </c>
      <c r="B62" s="32">
        <v>145</v>
      </c>
      <c r="C62" s="31">
        <v>30</v>
      </c>
      <c r="D62" s="32">
        <v>25</v>
      </c>
      <c r="E62" s="31">
        <v>835</v>
      </c>
      <c r="F62" s="41">
        <v>1035</v>
      </c>
      <c r="G62" s="36">
        <f t="shared" si="1"/>
        <v>0.19323671497584538</v>
      </c>
    </row>
    <row r="63" spans="1:7" ht="15" customHeight="1" x14ac:dyDescent="0.2">
      <c r="A63" s="30" t="s">
        <v>163</v>
      </c>
      <c r="B63" s="32">
        <v>5</v>
      </c>
      <c r="C63" s="31">
        <v>5</v>
      </c>
      <c r="D63" s="32">
        <v>0</v>
      </c>
      <c r="E63" s="31">
        <v>45</v>
      </c>
      <c r="F63" s="41">
        <v>55</v>
      </c>
      <c r="G63" s="36">
        <f t="shared" si="1"/>
        <v>0.18181818181818177</v>
      </c>
    </row>
    <row r="64" spans="1:7" ht="15" customHeight="1" x14ac:dyDescent="0.2">
      <c r="A64" s="30" t="s">
        <v>131</v>
      </c>
      <c r="B64" s="32">
        <v>50</v>
      </c>
      <c r="C64" s="31">
        <v>10</v>
      </c>
      <c r="D64" s="32">
        <v>15</v>
      </c>
      <c r="E64" s="31">
        <v>340</v>
      </c>
      <c r="F64" s="41">
        <v>415</v>
      </c>
      <c r="G64" s="36">
        <f t="shared" si="1"/>
        <v>0.18072289156626509</v>
      </c>
    </row>
    <row r="65" spans="1:7" ht="15" customHeight="1" x14ac:dyDescent="0.2">
      <c r="A65" s="30" t="s">
        <v>55</v>
      </c>
      <c r="B65" s="32">
        <v>900</v>
      </c>
      <c r="C65" s="31">
        <v>240</v>
      </c>
      <c r="D65" s="32">
        <v>90</v>
      </c>
      <c r="E65" s="31">
        <v>5735</v>
      </c>
      <c r="F65" s="41">
        <v>6965</v>
      </c>
      <c r="G65" s="36">
        <f t="shared" si="1"/>
        <v>0.17659727207465903</v>
      </c>
    </row>
    <row r="66" spans="1:7" ht="15" customHeight="1" x14ac:dyDescent="0.2">
      <c r="A66" s="30" t="s">
        <v>31</v>
      </c>
      <c r="B66" s="32">
        <v>50</v>
      </c>
      <c r="C66" s="31">
        <v>45</v>
      </c>
      <c r="D66" s="32">
        <v>10</v>
      </c>
      <c r="E66" s="31">
        <v>490</v>
      </c>
      <c r="F66" s="41">
        <v>595</v>
      </c>
      <c r="G66" s="36">
        <f t="shared" ref="G66:G97" si="2">1-E66/F66</f>
        <v>0.17647058823529416</v>
      </c>
    </row>
    <row r="67" spans="1:7" ht="15" customHeight="1" x14ac:dyDescent="0.2">
      <c r="A67" s="30" t="s">
        <v>99</v>
      </c>
      <c r="B67" s="32">
        <v>1415</v>
      </c>
      <c r="C67" s="31">
        <v>300</v>
      </c>
      <c r="D67" s="32">
        <v>140</v>
      </c>
      <c r="E67" s="31">
        <v>8705</v>
      </c>
      <c r="F67" s="41">
        <v>10560</v>
      </c>
      <c r="G67" s="36">
        <f t="shared" si="2"/>
        <v>0.17566287878787878</v>
      </c>
    </row>
    <row r="68" spans="1:7" ht="15" customHeight="1" x14ac:dyDescent="0.2">
      <c r="A68" s="30" t="s">
        <v>165</v>
      </c>
      <c r="B68" s="32">
        <v>10</v>
      </c>
      <c r="C68" s="31">
        <v>0</v>
      </c>
      <c r="D68" s="32">
        <v>0</v>
      </c>
      <c r="E68" s="31">
        <v>50</v>
      </c>
      <c r="F68" s="41">
        <v>60</v>
      </c>
      <c r="G68" s="36">
        <f t="shared" si="2"/>
        <v>0.16666666666666663</v>
      </c>
    </row>
    <row r="69" spans="1:7" ht="15" customHeight="1" x14ac:dyDescent="0.2">
      <c r="A69" s="30" t="s">
        <v>251</v>
      </c>
      <c r="B69" s="32">
        <v>10</v>
      </c>
      <c r="C69" s="31">
        <v>0</v>
      </c>
      <c r="D69" s="32">
        <v>0</v>
      </c>
      <c r="E69" s="31">
        <v>50</v>
      </c>
      <c r="F69" s="41">
        <v>60</v>
      </c>
      <c r="G69" s="36">
        <f t="shared" si="2"/>
        <v>0.16666666666666663</v>
      </c>
    </row>
    <row r="70" spans="1:7" ht="15" customHeight="1" x14ac:dyDescent="0.2">
      <c r="A70" s="30" t="s">
        <v>259</v>
      </c>
      <c r="B70" s="32">
        <v>15</v>
      </c>
      <c r="C70" s="31">
        <v>0</v>
      </c>
      <c r="D70" s="32">
        <v>10</v>
      </c>
      <c r="E70" s="31">
        <v>130</v>
      </c>
      <c r="F70" s="41">
        <v>155</v>
      </c>
      <c r="G70" s="36">
        <f t="shared" si="2"/>
        <v>0.16129032258064513</v>
      </c>
    </row>
    <row r="71" spans="1:7" ht="15" customHeight="1" x14ac:dyDescent="0.2">
      <c r="A71" s="30" t="s">
        <v>245</v>
      </c>
      <c r="B71" s="32">
        <v>80</v>
      </c>
      <c r="C71" s="31">
        <v>25</v>
      </c>
      <c r="D71" s="32">
        <v>10</v>
      </c>
      <c r="E71" s="31">
        <v>600</v>
      </c>
      <c r="F71" s="41">
        <v>715</v>
      </c>
      <c r="G71" s="36">
        <f t="shared" si="2"/>
        <v>0.16083916083916083</v>
      </c>
    </row>
    <row r="72" spans="1:7" ht="15" customHeight="1" x14ac:dyDescent="0.2">
      <c r="A72" s="30" t="s">
        <v>135</v>
      </c>
      <c r="B72" s="32">
        <v>30</v>
      </c>
      <c r="C72" s="31">
        <v>5</v>
      </c>
      <c r="D72" s="32">
        <v>15</v>
      </c>
      <c r="E72" s="31">
        <v>275</v>
      </c>
      <c r="F72" s="41">
        <v>325</v>
      </c>
      <c r="G72" s="36">
        <f t="shared" si="2"/>
        <v>0.15384615384615385</v>
      </c>
    </row>
    <row r="73" spans="1:7" ht="15" customHeight="1" x14ac:dyDescent="0.2">
      <c r="A73" s="30" t="s">
        <v>83</v>
      </c>
      <c r="B73" s="32">
        <v>375</v>
      </c>
      <c r="C73" s="31">
        <v>20</v>
      </c>
      <c r="D73" s="32">
        <v>40</v>
      </c>
      <c r="E73" s="31">
        <v>2440</v>
      </c>
      <c r="F73" s="41">
        <v>2875</v>
      </c>
      <c r="G73" s="36">
        <f t="shared" si="2"/>
        <v>0.15130434782608693</v>
      </c>
    </row>
    <row r="74" spans="1:7" ht="15" customHeight="1" x14ac:dyDescent="0.2">
      <c r="A74" s="30" t="s">
        <v>191</v>
      </c>
      <c r="B74" s="32">
        <v>2585</v>
      </c>
      <c r="C74" s="31">
        <v>320</v>
      </c>
      <c r="D74" s="32">
        <v>775</v>
      </c>
      <c r="E74" s="31">
        <v>20800</v>
      </c>
      <c r="F74" s="41">
        <v>24480</v>
      </c>
      <c r="G74" s="36">
        <f t="shared" si="2"/>
        <v>0.15032679738562094</v>
      </c>
    </row>
    <row r="75" spans="1:7" ht="15" customHeight="1" x14ac:dyDescent="0.2">
      <c r="A75" s="30" t="s">
        <v>381</v>
      </c>
      <c r="B75" s="32">
        <v>240</v>
      </c>
      <c r="C75" s="31">
        <v>155</v>
      </c>
      <c r="D75" s="32">
        <v>50</v>
      </c>
      <c r="E75" s="31">
        <v>2595</v>
      </c>
      <c r="F75" s="41">
        <v>3040</v>
      </c>
      <c r="G75" s="36">
        <f t="shared" si="2"/>
        <v>0.14638157894736847</v>
      </c>
    </row>
    <row r="76" spans="1:7" ht="15" customHeight="1" x14ac:dyDescent="0.2">
      <c r="A76" s="30" t="s">
        <v>169</v>
      </c>
      <c r="B76" s="32">
        <v>385</v>
      </c>
      <c r="C76" s="31">
        <v>535</v>
      </c>
      <c r="D76" s="32">
        <v>60</v>
      </c>
      <c r="E76" s="31">
        <v>5795</v>
      </c>
      <c r="F76" s="41">
        <v>6775</v>
      </c>
      <c r="G76" s="36">
        <f t="shared" si="2"/>
        <v>0.14464944649446498</v>
      </c>
    </row>
    <row r="77" spans="1:7" ht="15" customHeight="1" x14ac:dyDescent="0.2">
      <c r="A77" s="30" t="s">
        <v>25</v>
      </c>
      <c r="B77" s="32">
        <v>235</v>
      </c>
      <c r="C77" s="31">
        <v>50</v>
      </c>
      <c r="D77" s="32">
        <v>25</v>
      </c>
      <c r="E77" s="31">
        <v>1850</v>
      </c>
      <c r="F77" s="41">
        <v>2160</v>
      </c>
      <c r="G77" s="36">
        <f t="shared" si="2"/>
        <v>0.14351851851851849</v>
      </c>
    </row>
    <row r="78" spans="1:7" ht="15" customHeight="1" x14ac:dyDescent="0.2">
      <c r="A78" s="30" t="s">
        <v>179</v>
      </c>
      <c r="B78" s="32">
        <v>150</v>
      </c>
      <c r="C78" s="31">
        <v>5</v>
      </c>
      <c r="D78" s="32">
        <v>0</v>
      </c>
      <c r="E78" s="31">
        <v>930</v>
      </c>
      <c r="F78" s="41">
        <v>1085</v>
      </c>
      <c r="G78" s="36">
        <f t="shared" si="2"/>
        <v>0.1428571428571429</v>
      </c>
    </row>
    <row r="79" spans="1:7" ht="15" customHeight="1" x14ac:dyDescent="0.2">
      <c r="A79" s="30" t="s">
        <v>39</v>
      </c>
      <c r="B79" s="32">
        <v>30</v>
      </c>
      <c r="C79" s="31">
        <v>0</v>
      </c>
      <c r="D79" s="32">
        <v>10</v>
      </c>
      <c r="E79" s="31">
        <v>245</v>
      </c>
      <c r="F79" s="41">
        <v>285</v>
      </c>
      <c r="G79" s="36">
        <f t="shared" si="2"/>
        <v>0.14035087719298245</v>
      </c>
    </row>
    <row r="80" spans="1:7" ht="15" customHeight="1" x14ac:dyDescent="0.2">
      <c r="A80" s="30" t="s">
        <v>281</v>
      </c>
      <c r="B80" s="32">
        <v>10</v>
      </c>
      <c r="C80" s="31">
        <v>0</v>
      </c>
      <c r="D80" s="32">
        <v>10</v>
      </c>
      <c r="E80" s="31">
        <v>125</v>
      </c>
      <c r="F80" s="41">
        <v>145</v>
      </c>
      <c r="G80" s="36">
        <f t="shared" si="2"/>
        <v>0.13793103448275867</v>
      </c>
    </row>
    <row r="81" spans="1:7" ht="15" customHeight="1" x14ac:dyDescent="0.2">
      <c r="A81" s="30" t="s">
        <v>175</v>
      </c>
      <c r="B81" s="32">
        <v>20</v>
      </c>
      <c r="C81" s="31">
        <v>25</v>
      </c>
      <c r="D81" s="32">
        <v>45</v>
      </c>
      <c r="E81" s="31">
        <v>570</v>
      </c>
      <c r="F81" s="41">
        <v>660</v>
      </c>
      <c r="G81" s="36">
        <f t="shared" si="2"/>
        <v>0.13636363636363635</v>
      </c>
    </row>
    <row r="82" spans="1:7" ht="15" customHeight="1" x14ac:dyDescent="0.2">
      <c r="A82" s="30" t="s">
        <v>271</v>
      </c>
      <c r="B82" s="32">
        <v>30</v>
      </c>
      <c r="C82" s="31">
        <v>10</v>
      </c>
      <c r="D82" s="32">
        <v>10</v>
      </c>
      <c r="E82" s="31">
        <v>320</v>
      </c>
      <c r="F82" s="41">
        <v>370</v>
      </c>
      <c r="G82" s="36">
        <f t="shared" si="2"/>
        <v>0.13513513513513509</v>
      </c>
    </row>
    <row r="83" spans="1:7" ht="15" customHeight="1" x14ac:dyDescent="0.2">
      <c r="A83" s="30" t="s">
        <v>199</v>
      </c>
      <c r="B83" s="32">
        <v>1245</v>
      </c>
      <c r="C83" s="31">
        <v>755</v>
      </c>
      <c r="D83" s="32">
        <v>305</v>
      </c>
      <c r="E83" s="31">
        <v>15190</v>
      </c>
      <c r="F83" s="41">
        <v>17495</v>
      </c>
      <c r="G83" s="36">
        <f t="shared" si="2"/>
        <v>0.13175192912260647</v>
      </c>
    </row>
    <row r="84" spans="1:7" ht="15" customHeight="1" x14ac:dyDescent="0.2">
      <c r="A84" s="30" t="s">
        <v>133</v>
      </c>
      <c r="B84" s="32">
        <v>40</v>
      </c>
      <c r="C84" s="31">
        <v>20</v>
      </c>
      <c r="D84" s="32">
        <v>5</v>
      </c>
      <c r="E84" s="31">
        <v>475</v>
      </c>
      <c r="F84" s="41">
        <v>540</v>
      </c>
      <c r="G84" s="36">
        <f t="shared" si="2"/>
        <v>0.12037037037037035</v>
      </c>
    </row>
    <row r="85" spans="1:7" ht="15" customHeight="1" x14ac:dyDescent="0.2">
      <c r="A85" s="30" t="s">
        <v>147</v>
      </c>
      <c r="B85" s="32">
        <v>85</v>
      </c>
      <c r="C85" s="31">
        <v>25</v>
      </c>
      <c r="D85" s="32">
        <v>15</v>
      </c>
      <c r="E85" s="31">
        <v>930</v>
      </c>
      <c r="F85" s="41">
        <v>1055</v>
      </c>
      <c r="G85" s="36">
        <f t="shared" si="2"/>
        <v>0.11848341232227488</v>
      </c>
    </row>
    <row r="86" spans="1:7" ht="15" customHeight="1" x14ac:dyDescent="0.2">
      <c r="A86" s="30" t="s">
        <v>149</v>
      </c>
      <c r="B86" s="32">
        <v>20</v>
      </c>
      <c r="C86" s="31">
        <v>10</v>
      </c>
      <c r="D86" s="32">
        <v>10</v>
      </c>
      <c r="E86" s="31">
        <v>300</v>
      </c>
      <c r="F86" s="41">
        <v>340</v>
      </c>
      <c r="G86" s="36">
        <f t="shared" si="2"/>
        <v>0.11764705882352944</v>
      </c>
    </row>
    <row r="87" spans="1:7" ht="15" customHeight="1" x14ac:dyDescent="0.2">
      <c r="A87" s="30" t="s">
        <v>263</v>
      </c>
      <c r="B87" s="32">
        <v>230</v>
      </c>
      <c r="C87" s="31">
        <v>380</v>
      </c>
      <c r="D87" s="32">
        <v>140</v>
      </c>
      <c r="E87" s="31">
        <v>6155</v>
      </c>
      <c r="F87" s="41">
        <v>6905</v>
      </c>
      <c r="G87" s="36">
        <f t="shared" si="2"/>
        <v>0.10861694424330193</v>
      </c>
    </row>
    <row r="88" spans="1:7" ht="15" customHeight="1" x14ac:dyDescent="0.2">
      <c r="A88" s="30" t="s">
        <v>65</v>
      </c>
      <c r="B88" s="32">
        <v>45</v>
      </c>
      <c r="C88" s="31">
        <v>5</v>
      </c>
      <c r="D88" s="32">
        <v>0</v>
      </c>
      <c r="E88" s="31">
        <v>415</v>
      </c>
      <c r="F88" s="41">
        <v>465</v>
      </c>
      <c r="G88" s="36">
        <f t="shared" si="2"/>
        <v>0.10752688172043012</v>
      </c>
    </row>
    <row r="89" spans="1:7" ht="15" customHeight="1" x14ac:dyDescent="0.2">
      <c r="A89" s="30" t="s">
        <v>187</v>
      </c>
      <c r="B89" s="32">
        <v>15</v>
      </c>
      <c r="C89" s="31">
        <v>0</v>
      </c>
      <c r="D89" s="32">
        <v>0</v>
      </c>
      <c r="E89" s="31">
        <v>135</v>
      </c>
      <c r="F89" s="41">
        <v>150</v>
      </c>
      <c r="G89" s="36">
        <f t="shared" si="2"/>
        <v>9.9999999999999978E-2</v>
      </c>
    </row>
    <row r="90" spans="1:7" ht="15" customHeight="1" x14ac:dyDescent="0.2">
      <c r="A90" s="30" t="s">
        <v>63</v>
      </c>
      <c r="B90" s="32">
        <v>190</v>
      </c>
      <c r="C90" s="31">
        <v>90</v>
      </c>
      <c r="D90" s="32">
        <v>30</v>
      </c>
      <c r="E90" s="31">
        <v>2805</v>
      </c>
      <c r="F90" s="41">
        <v>3115</v>
      </c>
      <c r="G90" s="36">
        <f t="shared" si="2"/>
        <v>9.9518459069020904E-2</v>
      </c>
    </row>
    <row r="91" spans="1:7" ht="15" customHeight="1" x14ac:dyDescent="0.2">
      <c r="A91" s="30" t="s">
        <v>71</v>
      </c>
      <c r="B91" s="32">
        <v>40</v>
      </c>
      <c r="C91" s="31">
        <v>0</v>
      </c>
      <c r="D91" s="32">
        <v>10</v>
      </c>
      <c r="E91" s="31">
        <v>455</v>
      </c>
      <c r="F91" s="41">
        <v>505</v>
      </c>
      <c r="G91" s="36">
        <f t="shared" si="2"/>
        <v>9.9009900990098987E-2</v>
      </c>
    </row>
    <row r="92" spans="1:7" ht="15" customHeight="1" x14ac:dyDescent="0.2">
      <c r="A92" s="30" t="s">
        <v>21</v>
      </c>
      <c r="B92" s="32">
        <v>95</v>
      </c>
      <c r="C92" s="31">
        <v>100</v>
      </c>
      <c r="D92" s="32">
        <v>110</v>
      </c>
      <c r="E92" s="31">
        <v>2865</v>
      </c>
      <c r="F92" s="41">
        <v>3170</v>
      </c>
      <c r="G92" s="36">
        <f t="shared" si="2"/>
        <v>9.6214511041009421E-2</v>
      </c>
    </row>
    <row r="93" spans="1:7" ht="15" customHeight="1" x14ac:dyDescent="0.2">
      <c r="A93" s="30" t="s">
        <v>101</v>
      </c>
      <c r="B93" s="32">
        <v>345</v>
      </c>
      <c r="C93" s="31">
        <v>50</v>
      </c>
      <c r="D93" s="32">
        <v>95</v>
      </c>
      <c r="E93" s="31">
        <v>4685</v>
      </c>
      <c r="F93" s="41">
        <v>5175</v>
      </c>
      <c r="G93" s="36">
        <f t="shared" si="2"/>
        <v>9.4685990338164272E-2</v>
      </c>
    </row>
    <row r="94" spans="1:7" ht="15" customHeight="1" x14ac:dyDescent="0.2">
      <c r="A94" s="30" t="s">
        <v>137</v>
      </c>
      <c r="B94" s="32">
        <v>25</v>
      </c>
      <c r="C94" s="31">
        <v>15</v>
      </c>
      <c r="D94" s="32">
        <v>0</v>
      </c>
      <c r="E94" s="31">
        <v>395</v>
      </c>
      <c r="F94" s="41">
        <v>435</v>
      </c>
      <c r="G94" s="36">
        <f t="shared" si="2"/>
        <v>9.1954022988505746E-2</v>
      </c>
    </row>
    <row r="95" spans="1:7" ht="15" customHeight="1" x14ac:dyDescent="0.2">
      <c r="A95" s="30" t="s">
        <v>205</v>
      </c>
      <c r="B95" s="32">
        <v>15</v>
      </c>
      <c r="C95" s="31">
        <v>0</v>
      </c>
      <c r="D95" s="32">
        <v>5</v>
      </c>
      <c r="E95" s="31">
        <v>205</v>
      </c>
      <c r="F95" s="41">
        <v>225</v>
      </c>
      <c r="G95" s="36">
        <f t="shared" si="2"/>
        <v>8.8888888888888906E-2</v>
      </c>
    </row>
    <row r="96" spans="1:7" ht="15" customHeight="1" x14ac:dyDescent="0.2">
      <c r="A96" s="30" t="s">
        <v>41</v>
      </c>
      <c r="B96" s="32">
        <v>5</v>
      </c>
      <c r="C96" s="31">
        <v>0</v>
      </c>
      <c r="D96" s="32">
        <v>5</v>
      </c>
      <c r="E96" s="31">
        <v>105</v>
      </c>
      <c r="F96" s="41">
        <v>115</v>
      </c>
      <c r="G96" s="36">
        <f t="shared" si="2"/>
        <v>8.6956521739130488E-2</v>
      </c>
    </row>
    <row r="97" spans="1:7" ht="15" customHeight="1" x14ac:dyDescent="0.2">
      <c r="A97" s="30" t="s">
        <v>203</v>
      </c>
      <c r="B97" s="32">
        <v>60</v>
      </c>
      <c r="C97" s="31">
        <v>35</v>
      </c>
      <c r="D97" s="32">
        <v>5</v>
      </c>
      <c r="E97" s="31">
        <v>1070</v>
      </c>
      <c r="F97" s="41">
        <v>1170</v>
      </c>
      <c r="G97" s="36">
        <f t="shared" si="2"/>
        <v>8.54700854700855E-2</v>
      </c>
    </row>
    <row r="98" spans="1:7" ht="15" customHeight="1" x14ac:dyDescent="0.2">
      <c r="A98" s="30" t="s">
        <v>159</v>
      </c>
      <c r="B98" s="32">
        <v>355</v>
      </c>
      <c r="C98" s="31">
        <v>65</v>
      </c>
      <c r="D98" s="32">
        <v>40</v>
      </c>
      <c r="E98" s="31">
        <v>4935</v>
      </c>
      <c r="F98" s="41">
        <v>5395</v>
      </c>
      <c r="G98" s="36">
        <f t="shared" ref="G98:G129" si="3">1-E98/F98</f>
        <v>8.5264133456904534E-2</v>
      </c>
    </row>
    <row r="99" spans="1:7" ht="15" customHeight="1" x14ac:dyDescent="0.2">
      <c r="A99" s="30" t="s">
        <v>33</v>
      </c>
      <c r="B99" s="32">
        <v>540</v>
      </c>
      <c r="C99" s="31">
        <v>270</v>
      </c>
      <c r="D99" s="32">
        <v>120</v>
      </c>
      <c r="E99" s="31">
        <v>10590</v>
      </c>
      <c r="F99" s="41">
        <v>11520</v>
      </c>
      <c r="G99" s="36">
        <f t="shared" si="3"/>
        <v>8.072916666666663E-2</v>
      </c>
    </row>
    <row r="100" spans="1:7" ht="15" customHeight="1" x14ac:dyDescent="0.2">
      <c r="A100" s="30" t="s">
        <v>103</v>
      </c>
      <c r="B100" s="32">
        <v>20</v>
      </c>
      <c r="C100" s="31">
        <v>10</v>
      </c>
      <c r="D100" s="32">
        <v>25</v>
      </c>
      <c r="E100" s="31">
        <v>640</v>
      </c>
      <c r="F100" s="41">
        <v>695</v>
      </c>
      <c r="G100" s="36">
        <f t="shared" si="3"/>
        <v>7.9136690647481966E-2</v>
      </c>
    </row>
    <row r="101" spans="1:7" ht="15" customHeight="1" x14ac:dyDescent="0.2">
      <c r="A101" s="30" t="s">
        <v>195</v>
      </c>
      <c r="B101" s="32">
        <v>15</v>
      </c>
      <c r="C101" s="31">
        <v>5</v>
      </c>
      <c r="D101" s="32">
        <v>10</v>
      </c>
      <c r="E101" s="31">
        <v>350</v>
      </c>
      <c r="F101" s="41">
        <v>380</v>
      </c>
      <c r="G101" s="36">
        <f t="shared" si="3"/>
        <v>7.8947368421052655E-2</v>
      </c>
    </row>
    <row r="102" spans="1:7" ht="15" customHeight="1" x14ac:dyDescent="0.2">
      <c r="A102" s="30" t="s">
        <v>115</v>
      </c>
      <c r="B102" s="32">
        <v>155</v>
      </c>
      <c r="C102" s="31">
        <v>90</v>
      </c>
      <c r="D102" s="32">
        <v>0</v>
      </c>
      <c r="E102" s="31">
        <v>2920</v>
      </c>
      <c r="F102" s="41">
        <v>3165</v>
      </c>
      <c r="G102" s="36">
        <f t="shared" si="3"/>
        <v>7.7409162717219537E-2</v>
      </c>
    </row>
    <row r="103" spans="1:7" ht="15" customHeight="1" x14ac:dyDescent="0.2">
      <c r="A103" s="30" t="s">
        <v>37</v>
      </c>
      <c r="B103" s="32">
        <v>45</v>
      </c>
      <c r="C103" s="31">
        <v>30</v>
      </c>
      <c r="D103" s="32">
        <v>15</v>
      </c>
      <c r="E103" s="31">
        <v>1120</v>
      </c>
      <c r="F103" s="41">
        <v>1210</v>
      </c>
      <c r="G103" s="36">
        <f t="shared" si="3"/>
        <v>7.4380165289256173E-2</v>
      </c>
    </row>
    <row r="104" spans="1:7" ht="15" customHeight="1" x14ac:dyDescent="0.2">
      <c r="A104" s="30" t="s">
        <v>17</v>
      </c>
      <c r="B104" s="32">
        <v>440</v>
      </c>
      <c r="C104" s="31">
        <v>535</v>
      </c>
      <c r="D104" s="32">
        <v>150</v>
      </c>
      <c r="E104" s="31">
        <v>14205</v>
      </c>
      <c r="F104" s="41">
        <v>15330</v>
      </c>
      <c r="G104" s="36">
        <f t="shared" si="3"/>
        <v>7.3385518590998067E-2</v>
      </c>
    </row>
    <row r="105" spans="1:7" ht="15" customHeight="1" x14ac:dyDescent="0.2">
      <c r="A105" s="30" t="s">
        <v>97</v>
      </c>
      <c r="B105" s="32">
        <v>130</v>
      </c>
      <c r="C105" s="31">
        <v>30</v>
      </c>
      <c r="D105" s="32">
        <v>75</v>
      </c>
      <c r="E105" s="31">
        <v>2975</v>
      </c>
      <c r="F105" s="41">
        <v>3210</v>
      </c>
      <c r="G105" s="36">
        <f t="shared" si="3"/>
        <v>7.3208722741432974E-2</v>
      </c>
    </row>
    <row r="106" spans="1:7" ht="15" customHeight="1" x14ac:dyDescent="0.2">
      <c r="A106" s="30" t="s">
        <v>79</v>
      </c>
      <c r="B106" s="32">
        <v>175</v>
      </c>
      <c r="C106" s="31">
        <v>120</v>
      </c>
      <c r="D106" s="32">
        <v>35</v>
      </c>
      <c r="E106" s="31">
        <v>4260</v>
      </c>
      <c r="F106" s="41">
        <v>4590</v>
      </c>
      <c r="G106" s="36">
        <f t="shared" si="3"/>
        <v>7.1895424836601274E-2</v>
      </c>
    </row>
    <row r="107" spans="1:7" ht="15" customHeight="1" x14ac:dyDescent="0.2">
      <c r="A107" s="30" t="s">
        <v>221</v>
      </c>
      <c r="B107" s="32">
        <v>305</v>
      </c>
      <c r="C107" s="31">
        <v>85</v>
      </c>
      <c r="D107" s="32">
        <v>65</v>
      </c>
      <c r="E107" s="31">
        <v>5965</v>
      </c>
      <c r="F107" s="41">
        <v>6420</v>
      </c>
      <c r="G107" s="36">
        <f t="shared" si="3"/>
        <v>7.0872274143302216E-2</v>
      </c>
    </row>
    <row r="108" spans="1:7" ht="15" customHeight="1" x14ac:dyDescent="0.2">
      <c r="A108" s="30" t="s">
        <v>181</v>
      </c>
      <c r="B108" s="32">
        <v>5</v>
      </c>
      <c r="C108" s="31">
        <v>0</v>
      </c>
      <c r="D108" s="32">
        <v>0</v>
      </c>
      <c r="E108" s="31">
        <v>70</v>
      </c>
      <c r="F108" s="41">
        <v>75</v>
      </c>
      <c r="G108" s="36">
        <f t="shared" si="3"/>
        <v>6.6666666666666652E-2</v>
      </c>
    </row>
    <row r="109" spans="1:7" ht="15" customHeight="1" x14ac:dyDescent="0.2">
      <c r="A109" s="30" t="s">
        <v>173</v>
      </c>
      <c r="B109" s="32">
        <v>5</v>
      </c>
      <c r="C109" s="31">
        <v>5</v>
      </c>
      <c r="D109" s="32">
        <v>10</v>
      </c>
      <c r="E109" s="31">
        <v>345</v>
      </c>
      <c r="F109" s="41">
        <v>365</v>
      </c>
      <c r="G109" s="36">
        <f t="shared" si="3"/>
        <v>5.4794520547945202E-2</v>
      </c>
    </row>
    <row r="110" spans="1:7" ht="15" customHeight="1" x14ac:dyDescent="0.2">
      <c r="A110" s="30" t="s">
        <v>119</v>
      </c>
      <c r="B110" s="32">
        <v>65</v>
      </c>
      <c r="C110" s="31">
        <v>20</v>
      </c>
      <c r="D110" s="32">
        <v>60</v>
      </c>
      <c r="E110" s="31">
        <v>2510</v>
      </c>
      <c r="F110" s="41">
        <v>2655</v>
      </c>
      <c r="G110" s="36">
        <f t="shared" si="3"/>
        <v>5.4613935969868188E-2</v>
      </c>
    </row>
    <row r="111" spans="1:7" ht="15" customHeight="1" x14ac:dyDescent="0.2">
      <c r="A111" s="30" t="s">
        <v>77</v>
      </c>
      <c r="B111" s="32">
        <v>5</v>
      </c>
      <c r="C111" s="31">
        <v>20</v>
      </c>
      <c r="D111" s="32">
        <v>0</v>
      </c>
      <c r="E111" s="31">
        <v>445</v>
      </c>
      <c r="F111" s="41">
        <v>470</v>
      </c>
      <c r="G111" s="36">
        <f t="shared" si="3"/>
        <v>5.3191489361702149E-2</v>
      </c>
    </row>
    <row r="112" spans="1:7" ht="15" customHeight="1" x14ac:dyDescent="0.2">
      <c r="A112" s="30" t="s">
        <v>229</v>
      </c>
      <c r="B112" s="32">
        <v>120</v>
      </c>
      <c r="C112" s="31">
        <v>55</v>
      </c>
      <c r="D112" s="32">
        <v>45</v>
      </c>
      <c r="E112" s="31">
        <v>3975</v>
      </c>
      <c r="F112" s="41">
        <v>4195</v>
      </c>
      <c r="G112" s="36">
        <f t="shared" si="3"/>
        <v>5.2443384982121533E-2</v>
      </c>
    </row>
    <row r="113" spans="1:7" ht="15" customHeight="1" x14ac:dyDescent="0.2">
      <c r="A113" s="30" t="s">
        <v>255</v>
      </c>
      <c r="B113" s="32">
        <v>60</v>
      </c>
      <c r="C113" s="31">
        <v>20</v>
      </c>
      <c r="D113" s="32">
        <v>5</v>
      </c>
      <c r="E113" s="31">
        <v>1880</v>
      </c>
      <c r="F113" s="41">
        <v>1965</v>
      </c>
      <c r="G113" s="36">
        <f t="shared" si="3"/>
        <v>4.3256997455470736E-2</v>
      </c>
    </row>
    <row r="114" spans="1:7" ht="15" customHeight="1" x14ac:dyDescent="0.2">
      <c r="A114" s="30" t="s">
        <v>95</v>
      </c>
      <c r="B114" s="32">
        <v>295</v>
      </c>
      <c r="C114" s="31">
        <v>245</v>
      </c>
      <c r="D114" s="32">
        <v>65</v>
      </c>
      <c r="E114" s="31">
        <v>13845</v>
      </c>
      <c r="F114" s="41">
        <v>14450</v>
      </c>
      <c r="G114" s="36">
        <f t="shared" si="3"/>
        <v>4.1868512110726619E-2</v>
      </c>
    </row>
    <row r="115" spans="1:7" ht="15" customHeight="1" x14ac:dyDescent="0.2">
      <c r="A115" s="30" t="s">
        <v>167</v>
      </c>
      <c r="B115" s="32">
        <v>25</v>
      </c>
      <c r="C115" s="31">
        <v>15</v>
      </c>
      <c r="D115" s="32">
        <v>0</v>
      </c>
      <c r="E115" s="31">
        <v>2920</v>
      </c>
      <c r="F115" s="41">
        <v>2960</v>
      </c>
      <c r="G115" s="36">
        <f t="shared" si="3"/>
        <v>1.3513513513513487E-2</v>
      </c>
    </row>
    <row r="116" spans="1:7" ht="15" customHeight="1" x14ac:dyDescent="0.2">
      <c r="A116" s="30" t="s">
        <v>161</v>
      </c>
      <c r="B116" s="32">
        <v>10</v>
      </c>
      <c r="C116" s="31">
        <v>0</v>
      </c>
      <c r="D116" s="32">
        <v>15</v>
      </c>
      <c r="E116" s="31">
        <v>2330</v>
      </c>
      <c r="F116" s="41">
        <v>2355</v>
      </c>
      <c r="G116" s="36">
        <f t="shared" si="3"/>
        <v>1.0615711252653925E-2</v>
      </c>
    </row>
    <row r="117" spans="1:7" ht="15" customHeight="1" x14ac:dyDescent="0.2">
      <c r="A117" s="30" t="s">
        <v>19</v>
      </c>
      <c r="B117" s="32">
        <v>0</v>
      </c>
      <c r="C117" s="31">
        <v>0</v>
      </c>
      <c r="D117" s="32">
        <v>0</v>
      </c>
      <c r="E117" s="31">
        <v>40</v>
      </c>
      <c r="F117" s="41">
        <v>40</v>
      </c>
      <c r="G117" s="36">
        <f t="shared" si="3"/>
        <v>0</v>
      </c>
    </row>
    <row r="118" spans="1:7" ht="15" customHeight="1" x14ac:dyDescent="0.2">
      <c r="A118" s="30" t="s">
        <v>293</v>
      </c>
      <c r="B118" s="32">
        <v>0</v>
      </c>
      <c r="C118" s="31">
        <v>0</v>
      </c>
      <c r="D118" s="32">
        <v>0</v>
      </c>
      <c r="E118" s="31">
        <v>5</v>
      </c>
      <c r="F118" s="41">
        <v>5</v>
      </c>
      <c r="G118" s="36">
        <f t="shared" si="3"/>
        <v>0</v>
      </c>
    </row>
    <row r="119" spans="1:7" ht="15" customHeight="1" x14ac:dyDescent="0.2">
      <c r="A119" s="30" t="s">
        <v>139</v>
      </c>
      <c r="B119" s="32">
        <v>0</v>
      </c>
      <c r="C119" s="31">
        <v>0</v>
      </c>
      <c r="D119" s="32">
        <v>0</v>
      </c>
      <c r="E119" s="31">
        <v>55</v>
      </c>
      <c r="F119" s="41">
        <v>55</v>
      </c>
      <c r="G119" s="36">
        <f t="shared" si="3"/>
        <v>0</v>
      </c>
    </row>
    <row r="120" spans="1:7" ht="15" customHeight="1" x14ac:dyDescent="0.2">
      <c r="A120" s="30" t="s">
        <v>49</v>
      </c>
      <c r="B120" s="32">
        <v>0</v>
      </c>
      <c r="C120" s="31">
        <v>0</v>
      </c>
      <c r="D120" s="32">
        <v>0</v>
      </c>
      <c r="E120" s="31">
        <v>10</v>
      </c>
      <c r="F120" s="41">
        <v>10</v>
      </c>
      <c r="G120" s="36">
        <f t="shared" si="3"/>
        <v>0</v>
      </c>
    </row>
    <row r="121" spans="1:7" ht="15" customHeight="1" x14ac:dyDescent="0.2">
      <c r="A121" s="30" t="s">
        <v>67</v>
      </c>
      <c r="B121" s="32">
        <v>0</v>
      </c>
      <c r="C121" s="31">
        <v>0</v>
      </c>
      <c r="D121" s="32">
        <v>0</v>
      </c>
      <c r="E121" s="31">
        <v>5</v>
      </c>
      <c r="F121" s="41">
        <v>5</v>
      </c>
      <c r="G121" s="36">
        <f t="shared" si="3"/>
        <v>0</v>
      </c>
    </row>
    <row r="122" spans="1:7" ht="15" customHeight="1" x14ac:dyDescent="0.2">
      <c r="A122" s="30" t="s">
        <v>51</v>
      </c>
      <c r="B122" s="32">
        <v>0</v>
      </c>
      <c r="C122" s="31">
        <v>0</v>
      </c>
      <c r="D122" s="32">
        <v>0</v>
      </c>
      <c r="E122" s="31">
        <v>40</v>
      </c>
      <c r="F122" s="41">
        <v>40</v>
      </c>
      <c r="G122" s="36">
        <f t="shared" si="3"/>
        <v>0</v>
      </c>
    </row>
    <row r="123" spans="1:7" ht="15" customHeight="1" x14ac:dyDescent="0.2">
      <c r="A123" s="30" t="s">
        <v>207</v>
      </c>
      <c r="B123" s="32">
        <v>0</v>
      </c>
      <c r="C123" s="31">
        <v>0</v>
      </c>
      <c r="D123" s="32">
        <v>0</v>
      </c>
      <c r="E123" s="31">
        <v>15</v>
      </c>
      <c r="F123" s="41">
        <v>15</v>
      </c>
      <c r="G123" s="36">
        <f t="shared" si="3"/>
        <v>0</v>
      </c>
    </row>
    <row r="124" spans="1:7" ht="15" customHeight="1" x14ac:dyDescent="0.2">
      <c r="A124" s="30" t="s">
        <v>297</v>
      </c>
      <c r="B124" s="32">
        <v>0</v>
      </c>
      <c r="C124" s="31">
        <v>0</v>
      </c>
      <c r="D124" s="32">
        <v>0</v>
      </c>
      <c r="E124" s="31">
        <v>20</v>
      </c>
      <c r="F124" s="41">
        <v>20</v>
      </c>
      <c r="G124" s="36">
        <f t="shared" si="3"/>
        <v>0</v>
      </c>
    </row>
    <row r="125" spans="1:7" ht="15" customHeight="1" x14ac:dyDescent="0.2">
      <c r="A125" s="30" t="s">
        <v>69</v>
      </c>
      <c r="B125" s="32">
        <v>0</v>
      </c>
      <c r="C125" s="31">
        <v>0</v>
      </c>
      <c r="D125" s="32">
        <v>0</v>
      </c>
      <c r="E125" s="31">
        <v>5</v>
      </c>
      <c r="F125" s="41">
        <v>5</v>
      </c>
      <c r="G125" s="36">
        <f t="shared" si="3"/>
        <v>0</v>
      </c>
    </row>
    <row r="126" spans="1:7" ht="15" customHeight="1" x14ac:dyDescent="0.2">
      <c r="A126" s="30" t="s">
        <v>81</v>
      </c>
      <c r="B126" s="32">
        <v>0</v>
      </c>
      <c r="C126" s="31">
        <v>0</v>
      </c>
      <c r="D126" s="32">
        <v>0</v>
      </c>
      <c r="E126" s="31">
        <v>70</v>
      </c>
      <c r="F126" s="41">
        <v>70</v>
      </c>
      <c r="G126" s="36">
        <f t="shared" si="3"/>
        <v>0</v>
      </c>
    </row>
    <row r="127" spans="1:7" ht="15" customHeight="1" x14ac:dyDescent="0.2">
      <c r="A127" s="30" t="s">
        <v>237</v>
      </c>
      <c r="B127" s="32">
        <v>0</v>
      </c>
      <c r="C127" s="31">
        <v>0</v>
      </c>
      <c r="D127" s="32">
        <v>0</v>
      </c>
      <c r="E127" s="31">
        <v>5</v>
      </c>
      <c r="F127" s="41">
        <v>5</v>
      </c>
      <c r="G127" s="36">
        <f t="shared" si="3"/>
        <v>0</v>
      </c>
    </row>
    <row r="128" spans="1:7" ht="15" customHeight="1" x14ac:dyDescent="0.2">
      <c r="A128" s="30" t="s">
        <v>111</v>
      </c>
      <c r="B128" s="32">
        <v>0</v>
      </c>
      <c r="C128" s="31">
        <v>0</v>
      </c>
      <c r="D128" s="32">
        <v>0</v>
      </c>
      <c r="E128" s="31">
        <v>15</v>
      </c>
      <c r="F128" s="41">
        <v>15</v>
      </c>
      <c r="G128" s="36">
        <f t="shared" si="3"/>
        <v>0</v>
      </c>
    </row>
    <row r="129" spans="1:7" ht="15" customHeight="1" x14ac:dyDescent="0.2">
      <c r="A129" s="30" t="s">
        <v>125</v>
      </c>
      <c r="B129" s="32">
        <v>0</v>
      </c>
      <c r="C129" s="31">
        <v>0</v>
      </c>
      <c r="D129" s="32">
        <v>0</v>
      </c>
      <c r="E129" s="31">
        <v>30</v>
      </c>
      <c r="F129" s="41">
        <v>30</v>
      </c>
      <c r="G129" s="36">
        <f t="shared" si="3"/>
        <v>0</v>
      </c>
    </row>
    <row r="130" spans="1:7" ht="15" customHeight="1" x14ac:dyDescent="0.2">
      <c r="A130" s="30" t="s">
        <v>129</v>
      </c>
      <c r="B130" s="32">
        <v>0</v>
      </c>
      <c r="C130" s="31">
        <v>0</v>
      </c>
      <c r="D130" s="32">
        <v>0</v>
      </c>
      <c r="E130" s="31">
        <v>15</v>
      </c>
      <c r="F130" s="41">
        <v>15</v>
      </c>
      <c r="G130" s="36">
        <f t="shared" ref="G130:G161" si="4">1-E130/F130</f>
        <v>0</v>
      </c>
    </row>
    <row r="131" spans="1:7" ht="15" customHeight="1" x14ac:dyDescent="0.2">
      <c r="A131" s="30" t="s">
        <v>145</v>
      </c>
      <c r="B131" s="32">
        <v>0</v>
      </c>
      <c r="C131" s="31">
        <v>0</v>
      </c>
      <c r="D131" s="32">
        <v>0</v>
      </c>
      <c r="E131" s="31">
        <v>5</v>
      </c>
      <c r="F131" s="41">
        <v>5</v>
      </c>
      <c r="G131" s="36">
        <f t="shared" si="4"/>
        <v>0</v>
      </c>
    </row>
    <row r="132" spans="1:7" ht="15" customHeight="1" x14ac:dyDescent="0.2">
      <c r="A132" s="30" t="s">
        <v>201</v>
      </c>
      <c r="B132" s="32">
        <v>0</v>
      </c>
      <c r="C132" s="31">
        <v>0</v>
      </c>
      <c r="D132" s="32">
        <v>0</v>
      </c>
      <c r="E132" s="31">
        <v>5</v>
      </c>
      <c r="F132" s="41">
        <v>5</v>
      </c>
      <c r="G132" s="36">
        <f t="shared" si="4"/>
        <v>0</v>
      </c>
    </row>
    <row r="133" spans="1:7" ht="15" customHeight="1" x14ac:dyDescent="0.2">
      <c r="A133" s="30" t="s">
        <v>209</v>
      </c>
      <c r="B133" s="32">
        <v>0</v>
      </c>
      <c r="C133" s="31">
        <v>0</v>
      </c>
      <c r="D133" s="32">
        <v>0</v>
      </c>
      <c r="E133" s="31">
        <v>40</v>
      </c>
      <c r="F133" s="41">
        <v>40</v>
      </c>
      <c r="G133" s="36">
        <f t="shared" si="4"/>
        <v>0</v>
      </c>
    </row>
    <row r="134" spans="1:7" ht="15" customHeight="1" x14ac:dyDescent="0.2">
      <c r="A134" s="30" t="s">
        <v>300</v>
      </c>
      <c r="B134" s="32">
        <v>0</v>
      </c>
      <c r="C134" s="31">
        <v>0</v>
      </c>
      <c r="D134" s="32">
        <v>0</v>
      </c>
      <c r="E134" s="31">
        <v>5</v>
      </c>
      <c r="F134" s="41">
        <v>5</v>
      </c>
      <c r="G134" s="36">
        <f t="shared" si="4"/>
        <v>0</v>
      </c>
    </row>
    <row r="135" spans="1:7" ht="15" customHeight="1" x14ac:dyDescent="0.2">
      <c r="A135" s="30" t="s">
        <v>153</v>
      </c>
      <c r="B135" s="32">
        <v>0</v>
      </c>
      <c r="C135" s="31">
        <v>0</v>
      </c>
      <c r="D135" s="32">
        <v>0</v>
      </c>
      <c r="E135" s="31">
        <v>5</v>
      </c>
      <c r="F135" s="41">
        <v>5</v>
      </c>
      <c r="G135" s="36">
        <f t="shared" si="4"/>
        <v>0</v>
      </c>
    </row>
    <row r="136" spans="1:7" ht="15" customHeight="1" x14ac:dyDescent="0.2">
      <c r="A136" s="30" t="s">
        <v>235</v>
      </c>
      <c r="B136" s="32">
        <v>0</v>
      </c>
      <c r="C136" s="31">
        <v>0</v>
      </c>
      <c r="D136" s="32">
        <v>0</v>
      </c>
      <c r="E136" s="31">
        <v>15</v>
      </c>
      <c r="F136" s="41">
        <v>15</v>
      </c>
      <c r="G136" s="36">
        <f t="shared" si="4"/>
        <v>0</v>
      </c>
    </row>
    <row r="137" spans="1:7" ht="15" customHeight="1" x14ac:dyDescent="0.2">
      <c r="A137" s="30" t="s">
        <v>301</v>
      </c>
      <c r="B137" s="32">
        <v>0</v>
      </c>
      <c r="C137" s="31">
        <v>0</v>
      </c>
      <c r="D137" s="32">
        <v>0</v>
      </c>
      <c r="E137" s="31">
        <v>5</v>
      </c>
      <c r="F137" s="41">
        <v>5</v>
      </c>
      <c r="G137" s="36">
        <f t="shared" si="4"/>
        <v>0</v>
      </c>
    </row>
    <row r="138" spans="1:7" ht="15" customHeight="1" x14ac:dyDescent="0.2">
      <c r="A138" s="30" t="s">
        <v>247</v>
      </c>
      <c r="B138" s="32">
        <v>0</v>
      </c>
      <c r="C138" s="31">
        <v>0</v>
      </c>
      <c r="D138" s="32">
        <v>0</v>
      </c>
      <c r="E138" s="31">
        <v>30</v>
      </c>
      <c r="F138" s="41">
        <v>30</v>
      </c>
      <c r="G138" s="36">
        <f t="shared" si="4"/>
        <v>0</v>
      </c>
    </row>
    <row r="139" spans="1:7" ht="15" customHeight="1" x14ac:dyDescent="0.2">
      <c r="A139" s="30" t="s">
        <v>267</v>
      </c>
      <c r="B139" s="32">
        <v>0</v>
      </c>
      <c r="C139" s="31">
        <v>0</v>
      </c>
      <c r="D139" s="32">
        <v>0</v>
      </c>
      <c r="E139" s="31">
        <v>10</v>
      </c>
      <c r="F139" s="41">
        <v>10</v>
      </c>
      <c r="G139" s="36">
        <f t="shared" si="4"/>
        <v>0</v>
      </c>
    </row>
    <row r="1048576" ht="12.75" customHeight="1" x14ac:dyDescent="0.2"/>
  </sheetData>
  <autoFilter ref="A1:G139" xr:uid="{00000000-0009-0000-0000-000003000000}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9"/>
  <sheetViews>
    <sheetView zoomScale="191" zoomScaleNormal="191" workbookViewId="0">
      <selection activeCell="G4" sqref="G4"/>
    </sheetView>
  </sheetViews>
  <sheetFormatPr baseColWidth="10" defaultColWidth="9.140625" defaultRowHeight="12.75" x14ac:dyDescent="0.2"/>
  <cols>
    <col min="1" max="1" width="7" customWidth="1"/>
    <col min="2" max="2" width="22.5703125" customWidth="1"/>
    <col min="3" max="3" width="12" customWidth="1"/>
    <col min="4" max="4" width="6.28515625" customWidth="1"/>
    <col min="5" max="5" width="9.140625" customWidth="1"/>
    <col min="6" max="6" width="16" customWidth="1"/>
    <col min="7" max="9" width="11.5703125"/>
    <col min="10" max="10" width="7" customWidth="1"/>
    <col min="11" max="1025" width="11.5703125"/>
  </cols>
  <sheetData>
    <row r="1" spans="1:10" ht="12.75" customHeight="1" x14ac:dyDescent="0.2">
      <c r="A1" s="3" t="s">
        <v>0</v>
      </c>
      <c r="B1" s="4" t="s">
        <v>1</v>
      </c>
      <c r="C1" s="42" t="s">
        <v>382</v>
      </c>
      <c r="D1" s="42" t="s">
        <v>298</v>
      </c>
      <c r="E1" s="43" t="s">
        <v>383</v>
      </c>
      <c r="F1" s="44" t="s">
        <v>378</v>
      </c>
      <c r="G1" s="3" t="s">
        <v>379</v>
      </c>
      <c r="H1" s="3" t="s">
        <v>384</v>
      </c>
      <c r="I1" s="3" t="s">
        <v>385</v>
      </c>
      <c r="J1" s="3" t="s">
        <v>386</v>
      </c>
    </row>
    <row r="2" spans="1:10" ht="12.75" customHeight="1" x14ac:dyDescent="0.2">
      <c r="B2" s="14" t="s">
        <v>9</v>
      </c>
      <c r="C2" s="45">
        <v>13145</v>
      </c>
      <c r="D2" s="45">
        <v>8615</v>
      </c>
      <c r="E2" s="27">
        <v>64140</v>
      </c>
      <c r="F2" s="46">
        <v>85900</v>
      </c>
      <c r="G2" s="47">
        <f>1-E2/F2</f>
        <v>0.25331781140861465</v>
      </c>
      <c r="H2" s="47">
        <f>C2/F2</f>
        <v>0.1530267753201397</v>
      </c>
      <c r="I2" s="47">
        <f>D2/F2</f>
        <v>0.10029103608847498</v>
      </c>
      <c r="J2" s="47">
        <f>+D2/(C2+D2)</f>
        <v>0.39590992647058826</v>
      </c>
    </row>
    <row r="3" spans="1:10" ht="12.75" customHeight="1" x14ac:dyDescent="0.2">
      <c r="A3" t="s">
        <v>16</v>
      </c>
      <c r="B3" s="9" t="s">
        <v>17</v>
      </c>
      <c r="C3" s="28">
        <v>155</v>
      </c>
      <c r="D3" s="28">
        <v>505</v>
      </c>
      <c r="E3" s="34">
        <v>8175</v>
      </c>
      <c r="F3" s="48">
        <v>8835</v>
      </c>
      <c r="G3" s="47">
        <f>1-E3/F3</f>
        <v>7.4702886247877798E-2</v>
      </c>
      <c r="H3" s="47">
        <f>C3/F3</f>
        <v>1.7543859649122806E-2</v>
      </c>
      <c r="I3" s="47">
        <f>D3/F3</f>
        <v>5.715902659875495E-2</v>
      </c>
      <c r="J3" s="47">
        <f>+D3/(C3+D3)</f>
        <v>0.76515151515151514</v>
      </c>
    </row>
    <row r="4" spans="1:10" ht="12.75" customHeight="1" x14ac:dyDescent="0.2">
      <c r="A4" t="s">
        <v>94</v>
      </c>
      <c r="B4" s="9" t="s">
        <v>95</v>
      </c>
      <c r="C4" s="28">
        <v>135</v>
      </c>
      <c r="D4" s="28">
        <v>205</v>
      </c>
      <c r="E4" s="34">
        <v>7720</v>
      </c>
      <c r="F4" s="48">
        <v>8060</v>
      </c>
      <c r="G4" s="47">
        <f>1-E4/F4</f>
        <v>4.2183622828784073E-2</v>
      </c>
      <c r="H4" s="47">
        <f>C4/F4</f>
        <v>1.6749379652605458E-2</v>
      </c>
      <c r="I4" s="47">
        <f>D4/F4</f>
        <v>2.5434243176178661E-2</v>
      </c>
      <c r="J4" s="47">
        <f>+D4/(C4+D4)</f>
        <v>0.6029411764705882</v>
      </c>
    </row>
    <row r="5" spans="1:10" ht="12.75" customHeight="1" x14ac:dyDescent="0.2">
      <c r="A5" t="s">
        <v>12</v>
      </c>
      <c r="B5" s="9" t="s">
        <v>13</v>
      </c>
      <c r="C5" s="28">
        <v>505</v>
      </c>
      <c r="D5" s="28">
        <v>3555</v>
      </c>
      <c r="E5" s="34">
        <v>2265</v>
      </c>
      <c r="F5" s="48">
        <v>6325</v>
      </c>
      <c r="G5" s="47">
        <f>1-E5/F5</f>
        <v>0.6418972332015811</v>
      </c>
      <c r="H5" s="47">
        <f>C5/F5</f>
        <v>7.9841897233201578E-2</v>
      </c>
      <c r="I5" s="47">
        <f>D5/F5</f>
        <v>0.56205533596837942</v>
      </c>
      <c r="J5" s="47">
        <f>+D5/(C5+D5)</f>
        <v>0.87561576354679804</v>
      </c>
    </row>
    <row r="6" spans="1:10" ht="12.75" customHeight="1" x14ac:dyDescent="0.2">
      <c r="A6" t="s">
        <v>98</v>
      </c>
      <c r="B6" s="9" t="s">
        <v>99</v>
      </c>
      <c r="C6" s="28">
        <v>740</v>
      </c>
      <c r="D6" s="28">
        <v>210</v>
      </c>
      <c r="E6" s="34">
        <v>4090</v>
      </c>
      <c r="F6" s="48">
        <v>5040</v>
      </c>
      <c r="G6" s="47">
        <f>1-E6/F6</f>
        <v>0.18849206349206349</v>
      </c>
      <c r="H6" s="47">
        <f>C6/F6</f>
        <v>0.14682539682539683</v>
      </c>
      <c r="I6" s="47">
        <f>D6/F6</f>
        <v>4.1666666666666664E-2</v>
      </c>
      <c r="J6" s="47">
        <f>+D6/(C6+D6)</f>
        <v>0.22105263157894736</v>
      </c>
    </row>
    <row r="7" spans="1:10" ht="12.75" customHeight="1" x14ac:dyDescent="0.2">
      <c r="A7" t="s">
        <v>114</v>
      </c>
      <c r="B7" s="9" t="s">
        <v>115</v>
      </c>
      <c r="C7" s="28">
        <v>155</v>
      </c>
      <c r="D7" s="28">
        <v>90</v>
      </c>
      <c r="E7" s="34">
        <v>2910</v>
      </c>
      <c r="F7" s="48">
        <v>3155</v>
      </c>
      <c r="G7" s="47">
        <f>1-E7/F7</f>
        <v>7.7654516640253579E-2</v>
      </c>
      <c r="H7" s="47">
        <f>C7/F7</f>
        <v>4.9128367670364499E-2</v>
      </c>
      <c r="I7" s="47">
        <f>D7/F7</f>
        <v>2.8526148969889066E-2</v>
      </c>
      <c r="J7" s="47">
        <f>+D7/(C7+D7)</f>
        <v>0.36734693877551022</v>
      </c>
    </row>
    <row r="8" spans="1:10" ht="12.75" customHeight="1" x14ac:dyDescent="0.2">
      <c r="A8" t="s">
        <v>54</v>
      </c>
      <c r="B8" s="9" t="s">
        <v>55</v>
      </c>
      <c r="C8" s="28">
        <v>545</v>
      </c>
      <c r="D8" s="28">
        <v>170</v>
      </c>
      <c r="E8" s="34">
        <v>2435</v>
      </c>
      <c r="F8" s="48">
        <v>3150</v>
      </c>
      <c r="G8" s="47">
        <f>1-E8/F8</f>
        <v>0.22698412698412695</v>
      </c>
      <c r="H8" s="47">
        <f>C8/F8</f>
        <v>0.17301587301587301</v>
      </c>
      <c r="I8" s="47">
        <f>D8/F8</f>
        <v>5.3968253968253971E-2</v>
      </c>
      <c r="J8" s="47">
        <f>+D8/(C8+D8)</f>
        <v>0.23776223776223776</v>
      </c>
    </row>
    <row r="9" spans="1:10" ht="12.75" customHeight="1" x14ac:dyDescent="0.2">
      <c r="A9" t="s">
        <v>58</v>
      </c>
      <c r="B9" s="9" t="s">
        <v>292</v>
      </c>
      <c r="C9" s="28">
        <v>960</v>
      </c>
      <c r="D9" s="28">
        <v>155</v>
      </c>
      <c r="E9" s="34">
        <v>2025</v>
      </c>
      <c r="F9" s="48">
        <v>3140</v>
      </c>
      <c r="G9" s="47">
        <f>1-E9/F9</f>
        <v>0.35509554140127386</v>
      </c>
      <c r="H9" s="47">
        <f>C9/F9</f>
        <v>0.30573248407643311</v>
      </c>
      <c r="I9" s="47">
        <f>D9/F9</f>
        <v>4.9363057324840767E-2</v>
      </c>
      <c r="J9" s="47">
        <f>+D9/(C9+D9)</f>
        <v>0.13901345291479822</v>
      </c>
    </row>
    <row r="10" spans="1:10" ht="12.75" customHeight="1" x14ac:dyDescent="0.2">
      <c r="A10" t="s">
        <v>32</v>
      </c>
      <c r="B10" s="9" t="s">
        <v>33</v>
      </c>
      <c r="C10" s="28">
        <v>200</v>
      </c>
      <c r="D10" s="28">
        <v>145</v>
      </c>
      <c r="E10" s="34">
        <v>2685</v>
      </c>
      <c r="F10" s="48">
        <v>3030</v>
      </c>
      <c r="G10" s="47">
        <f>1-E10/F10</f>
        <v>0.11386138613861385</v>
      </c>
      <c r="H10" s="47">
        <f>C10/F10</f>
        <v>6.6006600660066E-2</v>
      </c>
      <c r="I10" s="47">
        <f>D10/F10</f>
        <v>4.7854785478547858E-2</v>
      </c>
      <c r="J10" s="47">
        <f>+D10/(C10+D10)</f>
        <v>0.42028985507246375</v>
      </c>
    </row>
    <row r="11" spans="1:10" ht="12.75" customHeight="1" x14ac:dyDescent="0.2">
      <c r="A11" t="s">
        <v>218</v>
      </c>
      <c r="B11" s="9" t="s">
        <v>219</v>
      </c>
      <c r="C11" s="28">
        <v>1520</v>
      </c>
      <c r="D11" s="28">
        <v>380</v>
      </c>
      <c r="E11" s="34">
        <v>1115</v>
      </c>
      <c r="F11" s="48">
        <v>3015</v>
      </c>
      <c r="G11" s="47">
        <f>1-E11/F11</f>
        <v>0.63018242122719736</v>
      </c>
      <c r="H11" s="47">
        <f>C11/F11</f>
        <v>0.50414593698175791</v>
      </c>
      <c r="I11" s="47">
        <f>D11/F11</f>
        <v>0.12603648424543948</v>
      </c>
      <c r="J11" s="47">
        <f>+D11/(C11+D11)</f>
        <v>0.2</v>
      </c>
    </row>
    <row r="12" spans="1:10" ht="12.75" customHeight="1" x14ac:dyDescent="0.2">
      <c r="A12" t="s">
        <v>168</v>
      </c>
      <c r="B12" s="9" t="s">
        <v>169</v>
      </c>
      <c r="C12" s="28">
        <v>225</v>
      </c>
      <c r="D12" s="28">
        <v>35</v>
      </c>
      <c r="E12" s="34">
        <v>2465</v>
      </c>
      <c r="F12" s="48">
        <v>2725</v>
      </c>
      <c r="G12" s="47">
        <f>1-E12/F12</f>
        <v>9.5412844036697253E-2</v>
      </c>
      <c r="H12" s="47">
        <f>C12/F12</f>
        <v>8.2568807339449546E-2</v>
      </c>
      <c r="I12" s="47">
        <f>D12/F12</f>
        <v>1.2844036697247707E-2</v>
      </c>
      <c r="J12" s="47">
        <f>+D12/(C12+D12)</f>
        <v>0.13461538461538461</v>
      </c>
    </row>
    <row r="13" spans="1:10" ht="12.75" customHeight="1" x14ac:dyDescent="0.2">
      <c r="A13" t="s">
        <v>212</v>
      </c>
      <c r="B13" s="9" t="s">
        <v>213</v>
      </c>
      <c r="C13" s="28">
        <v>515</v>
      </c>
      <c r="D13" s="28">
        <v>135</v>
      </c>
      <c r="E13" s="34">
        <v>1760</v>
      </c>
      <c r="F13" s="48">
        <v>2410</v>
      </c>
      <c r="G13" s="47">
        <f>1-E13/F13</f>
        <v>0.26970954356846477</v>
      </c>
      <c r="H13" s="47">
        <f>C13/F13</f>
        <v>0.21369294605809128</v>
      </c>
      <c r="I13" s="47">
        <f>D13/F13</f>
        <v>5.6016597510373446E-2</v>
      </c>
      <c r="J13" s="47">
        <f>+D13/(C13+D13)</f>
        <v>0.2076923076923077</v>
      </c>
    </row>
    <row r="14" spans="1:10" ht="12.75" customHeight="1" x14ac:dyDescent="0.2">
      <c r="A14" t="s">
        <v>240</v>
      </c>
      <c r="B14" s="9" t="s">
        <v>241</v>
      </c>
      <c r="C14" s="28">
        <v>840</v>
      </c>
      <c r="D14" s="28">
        <v>860</v>
      </c>
      <c r="E14" s="34">
        <v>635</v>
      </c>
      <c r="F14" s="48">
        <v>2335</v>
      </c>
      <c r="G14" s="47">
        <f>1-E14/F14</f>
        <v>0.72805139186295498</v>
      </c>
      <c r="H14" s="47">
        <f>C14/F14</f>
        <v>0.35974304068522484</v>
      </c>
      <c r="I14" s="47">
        <f>D14/F14</f>
        <v>0.3683083511777302</v>
      </c>
      <c r="J14" s="47">
        <f>+D14/(C14+D14)</f>
        <v>0.50588235294117645</v>
      </c>
    </row>
    <row r="15" spans="1:10" ht="12.75" customHeight="1" x14ac:dyDescent="0.2">
      <c r="A15" t="s">
        <v>52</v>
      </c>
      <c r="B15" s="9" t="s">
        <v>387</v>
      </c>
      <c r="C15" s="28">
        <v>950</v>
      </c>
      <c r="D15" s="28">
        <v>0</v>
      </c>
      <c r="E15" s="34">
        <v>1290</v>
      </c>
      <c r="F15" s="48">
        <v>2240</v>
      </c>
      <c r="G15" s="47">
        <f>1-E15/F15</f>
        <v>0.4241071428571429</v>
      </c>
      <c r="H15" s="47">
        <f>C15/F15</f>
        <v>0.42410714285714285</v>
      </c>
      <c r="I15" s="47">
        <f>D15/F15</f>
        <v>0</v>
      </c>
      <c r="J15" s="47">
        <f>+D15/(C15+D15)</f>
        <v>0</v>
      </c>
    </row>
    <row r="16" spans="1:10" ht="12.75" customHeight="1" x14ac:dyDescent="0.2">
      <c r="A16" t="s">
        <v>190</v>
      </c>
      <c r="B16" s="9" t="s">
        <v>191</v>
      </c>
      <c r="C16" s="28">
        <v>125</v>
      </c>
      <c r="D16" s="28">
        <v>65</v>
      </c>
      <c r="E16" s="34">
        <v>2035</v>
      </c>
      <c r="F16" s="48">
        <v>2225</v>
      </c>
      <c r="G16" s="47">
        <f>1-E16/F16</f>
        <v>8.5393258426966323E-2</v>
      </c>
      <c r="H16" s="47">
        <f>C16/F16</f>
        <v>5.6179775280898875E-2</v>
      </c>
      <c r="I16" s="47">
        <f>D16/F16</f>
        <v>2.9213483146067417E-2</v>
      </c>
      <c r="J16" s="47">
        <f>+D16/(C16+D16)</f>
        <v>0.34210526315789475</v>
      </c>
    </row>
    <row r="17" spans="1:10" ht="12.75" customHeight="1" x14ac:dyDescent="0.2">
      <c r="A17" t="s">
        <v>78</v>
      </c>
      <c r="B17" s="9" t="s">
        <v>79</v>
      </c>
      <c r="C17" s="28">
        <v>120</v>
      </c>
      <c r="D17" s="28">
        <v>105</v>
      </c>
      <c r="E17" s="34">
        <v>1760</v>
      </c>
      <c r="F17" s="48">
        <v>1985</v>
      </c>
      <c r="G17" s="47">
        <f>1-E17/F17</f>
        <v>0.11335012594458438</v>
      </c>
      <c r="H17" s="47">
        <f>C17/F17</f>
        <v>6.0453400503778336E-2</v>
      </c>
      <c r="I17" s="47">
        <f>D17/F17</f>
        <v>5.2896725440806043E-2</v>
      </c>
      <c r="J17" s="47">
        <f>+D17/(C17+D17)</f>
        <v>0.46666666666666667</v>
      </c>
    </row>
    <row r="18" spans="1:10" ht="12.75" customHeight="1" x14ac:dyDescent="0.2">
      <c r="A18" t="s">
        <v>140</v>
      </c>
      <c r="B18" s="9" t="s">
        <v>296</v>
      </c>
      <c r="C18" s="28">
        <v>215</v>
      </c>
      <c r="D18" s="28">
        <v>145</v>
      </c>
      <c r="E18" s="34">
        <v>1570</v>
      </c>
      <c r="F18" s="48">
        <v>1930</v>
      </c>
      <c r="G18" s="47">
        <f>1-E18/F18</f>
        <v>0.18652849740932642</v>
      </c>
      <c r="H18" s="47">
        <f>C18/F18</f>
        <v>0.11139896373056994</v>
      </c>
      <c r="I18" s="47">
        <f>D18/F18</f>
        <v>7.512953367875648E-2</v>
      </c>
      <c r="J18" s="47">
        <f>+D18/(C18+D18)</f>
        <v>0.40277777777777779</v>
      </c>
    </row>
    <row r="19" spans="1:10" ht="12.75" customHeight="1" x14ac:dyDescent="0.2">
      <c r="A19" t="s">
        <v>256</v>
      </c>
      <c r="B19" s="9" t="s">
        <v>257</v>
      </c>
      <c r="C19" s="28">
        <v>450</v>
      </c>
      <c r="D19" s="28">
        <v>10</v>
      </c>
      <c r="E19" s="34">
        <v>1195</v>
      </c>
      <c r="F19" s="48">
        <v>1655</v>
      </c>
      <c r="G19" s="47">
        <f>1-E19/F19</f>
        <v>0.27794561933534745</v>
      </c>
      <c r="H19" s="47">
        <f>C19/F19</f>
        <v>0.27190332326283989</v>
      </c>
      <c r="I19" s="47">
        <f>D19/F19</f>
        <v>6.0422960725075529E-3</v>
      </c>
      <c r="J19" s="47">
        <f>+D19/(C19+D19)</f>
        <v>2.1739130434782608E-2</v>
      </c>
    </row>
    <row r="20" spans="1:10" ht="12.75" customHeight="1" x14ac:dyDescent="0.2">
      <c r="A20" t="s">
        <v>198</v>
      </c>
      <c r="B20" s="9" t="s">
        <v>199</v>
      </c>
      <c r="C20" s="28">
        <v>55</v>
      </c>
      <c r="D20" s="28">
        <v>45</v>
      </c>
      <c r="E20" s="34">
        <v>1525</v>
      </c>
      <c r="F20" s="48">
        <v>1625</v>
      </c>
      <c r="G20" s="47">
        <f>1-E20/F20</f>
        <v>6.1538461538461542E-2</v>
      </c>
      <c r="H20" s="47">
        <f>C20/F20</f>
        <v>3.3846153846153845E-2</v>
      </c>
      <c r="I20" s="47">
        <f>D20/F20</f>
        <v>2.7692307692307693E-2</v>
      </c>
      <c r="J20" s="47">
        <f>+D20/(C20+D20)</f>
        <v>0.45</v>
      </c>
    </row>
    <row r="21" spans="1:10" ht="12.75" customHeight="1" x14ac:dyDescent="0.2">
      <c r="A21" t="s">
        <v>226</v>
      </c>
      <c r="B21" s="9" t="s">
        <v>227</v>
      </c>
      <c r="C21" s="28">
        <v>110</v>
      </c>
      <c r="D21" s="28">
        <v>380</v>
      </c>
      <c r="E21" s="34">
        <v>975</v>
      </c>
      <c r="F21" s="48">
        <v>1465</v>
      </c>
      <c r="G21" s="47">
        <f>1-E21/F21</f>
        <v>0.33447098976109213</v>
      </c>
      <c r="H21" s="47">
        <f>C21/F21</f>
        <v>7.5085324232081918E-2</v>
      </c>
      <c r="I21" s="47">
        <f>D21/F21</f>
        <v>0.25938566552901021</v>
      </c>
      <c r="J21" s="47">
        <f>+D21/(C21+D21)</f>
        <v>0.77551020408163263</v>
      </c>
    </row>
    <row r="22" spans="1:10" ht="12.75" customHeight="1" x14ac:dyDescent="0.2">
      <c r="A22" t="s">
        <v>228</v>
      </c>
      <c r="B22" s="9" t="s">
        <v>229</v>
      </c>
      <c r="C22" s="28">
        <v>95</v>
      </c>
      <c r="D22" s="28">
        <v>50</v>
      </c>
      <c r="E22" s="34">
        <v>1275</v>
      </c>
      <c r="F22" s="48">
        <v>1420</v>
      </c>
      <c r="G22" s="47">
        <f>1-E22/F22</f>
        <v>0.102112676056338</v>
      </c>
      <c r="H22" s="47">
        <f>C22/F22</f>
        <v>6.6901408450704219E-2</v>
      </c>
      <c r="I22" s="47">
        <f>D22/F22</f>
        <v>3.5211267605633804E-2</v>
      </c>
      <c r="J22" s="47">
        <f>+D22/(C22+D22)</f>
        <v>0.34482758620689657</v>
      </c>
    </row>
    <row r="23" spans="1:10" ht="12.75" customHeight="1" x14ac:dyDescent="0.2">
      <c r="A23" t="s">
        <v>154</v>
      </c>
      <c r="B23" s="9" t="s">
        <v>155</v>
      </c>
      <c r="C23" s="28">
        <v>355</v>
      </c>
      <c r="D23" s="28">
        <v>55</v>
      </c>
      <c r="E23" s="34">
        <v>1010</v>
      </c>
      <c r="F23" s="48">
        <v>1420</v>
      </c>
      <c r="G23" s="47">
        <f>1-E23/F23</f>
        <v>0.28873239436619713</v>
      </c>
      <c r="H23" s="47">
        <f>C23/F23</f>
        <v>0.25</v>
      </c>
      <c r="I23" s="47">
        <f>D23/F23</f>
        <v>3.873239436619718E-2</v>
      </c>
      <c r="J23" s="47">
        <f>+D23/(C23+D23)</f>
        <v>0.13414634146341464</v>
      </c>
    </row>
    <row r="24" spans="1:10" ht="12.75" customHeight="1" x14ac:dyDescent="0.2">
      <c r="A24" t="s">
        <v>20</v>
      </c>
      <c r="B24" s="9" t="s">
        <v>21</v>
      </c>
      <c r="C24" s="28">
        <v>40</v>
      </c>
      <c r="D24" s="28">
        <v>75</v>
      </c>
      <c r="E24" s="34">
        <v>1270</v>
      </c>
      <c r="F24" s="48">
        <v>1385</v>
      </c>
      <c r="G24" s="47">
        <f>1-E24/F24</f>
        <v>8.3032490974729201E-2</v>
      </c>
      <c r="H24" s="47">
        <f>C24/F24</f>
        <v>2.8880866425992781E-2</v>
      </c>
      <c r="I24" s="47">
        <f>D24/F24</f>
        <v>5.4151624548736461E-2</v>
      </c>
      <c r="J24" s="47">
        <f>+D24/(C24+D24)</f>
        <v>0.65217391304347827</v>
      </c>
    </row>
    <row r="25" spans="1:10" ht="12.75" customHeight="1" x14ac:dyDescent="0.2">
      <c r="A25" t="s">
        <v>220</v>
      </c>
      <c r="B25" s="9" t="s">
        <v>221</v>
      </c>
      <c r="C25" s="28">
        <v>105</v>
      </c>
      <c r="D25" s="28">
        <v>25</v>
      </c>
      <c r="E25" s="34">
        <v>1115</v>
      </c>
      <c r="F25" s="48">
        <v>1245</v>
      </c>
      <c r="G25" s="47">
        <f>1-E25/F25</f>
        <v>0.10441767068273089</v>
      </c>
      <c r="H25" s="47">
        <f>C25/F25</f>
        <v>8.4337349397590355E-2</v>
      </c>
      <c r="I25" s="47">
        <f>D25/F25</f>
        <v>2.0080321285140562E-2</v>
      </c>
      <c r="J25" s="47">
        <f>+D25/(C25+D25)</f>
        <v>0.19230769230769232</v>
      </c>
    </row>
    <row r="26" spans="1:10" ht="12.75" customHeight="1" x14ac:dyDescent="0.2">
      <c r="A26" t="s">
        <v>122</v>
      </c>
      <c r="B26" s="9" t="s">
        <v>123</v>
      </c>
      <c r="C26" s="28">
        <v>715</v>
      </c>
      <c r="D26" s="28">
        <v>65</v>
      </c>
      <c r="E26" s="34">
        <v>335</v>
      </c>
      <c r="F26" s="48">
        <v>1115</v>
      </c>
      <c r="G26" s="47">
        <f>1-E26/F26</f>
        <v>0.69955156950672648</v>
      </c>
      <c r="H26" s="47">
        <f>C26/F26</f>
        <v>0.64125560538116588</v>
      </c>
      <c r="I26" s="47">
        <f>D26/F26</f>
        <v>5.829596412556054E-2</v>
      </c>
      <c r="J26" s="47">
        <f>+D26/(C26+D26)</f>
        <v>8.3333333333333329E-2</v>
      </c>
    </row>
    <row r="27" spans="1:10" ht="12.75" customHeight="1" x14ac:dyDescent="0.2">
      <c r="A27" t="s">
        <v>84</v>
      </c>
      <c r="B27" s="9" t="s">
        <v>85</v>
      </c>
      <c r="C27" s="28">
        <v>750</v>
      </c>
      <c r="D27" s="28">
        <v>5</v>
      </c>
      <c r="E27" s="34">
        <v>195</v>
      </c>
      <c r="F27" s="48">
        <v>950</v>
      </c>
      <c r="G27" s="47">
        <f>1-E27/F27</f>
        <v>0.79473684210526319</v>
      </c>
      <c r="H27" s="47">
        <f>C27/F27</f>
        <v>0.78947368421052633</v>
      </c>
      <c r="I27" s="47">
        <f>D27/F27</f>
        <v>5.263157894736842E-3</v>
      </c>
      <c r="J27" s="47">
        <f>+D27/(C27+D27)</f>
        <v>6.6225165562913907E-3</v>
      </c>
    </row>
    <row r="28" spans="1:10" ht="12.75" customHeight="1" x14ac:dyDescent="0.2">
      <c r="A28" t="s">
        <v>178</v>
      </c>
      <c r="B28" s="9" t="s">
        <v>179</v>
      </c>
      <c r="C28" s="28">
        <v>125</v>
      </c>
      <c r="D28" s="28">
        <v>5</v>
      </c>
      <c r="E28" s="34">
        <v>815</v>
      </c>
      <c r="F28" s="48">
        <v>945</v>
      </c>
      <c r="G28" s="47">
        <f>1-E28/F28</f>
        <v>0.13756613756613756</v>
      </c>
      <c r="H28" s="47">
        <f>C28/F28</f>
        <v>0.13227513227513227</v>
      </c>
      <c r="I28" s="47">
        <f>D28/F28</f>
        <v>5.2910052910052907E-3</v>
      </c>
      <c r="J28" s="47">
        <f>+D28/(C28+D28)</f>
        <v>3.8461538461538464E-2</v>
      </c>
    </row>
    <row r="29" spans="1:10" ht="12.75" customHeight="1" x14ac:dyDescent="0.2">
      <c r="A29" t="s">
        <v>166</v>
      </c>
      <c r="B29" s="9" t="s">
        <v>167</v>
      </c>
      <c r="C29" s="28">
        <v>10</v>
      </c>
      <c r="D29" s="28">
        <v>5</v>
      </c>
      <c r="E29" s="34">
        <v>735</v>
      </c>
      <c r="F29" s="48">
        <v>750</v>
      </c>
      <c r="G29" s="47">
        <f>1-E29/F29</f>
        <v>2.0000000000000018E-2</v>
      </c>
      <c r="H29" s="47">
        <f>C29/F29</f>
        <v>1.3333333333333334E-2</v>
      </c>
      <c r="I29" s="47">
        <f>D29/F29</f>
        <v>6.6666666666666671E-3</v>
      </c>
      <c r="J29" s="47">
        <f>+D29/(C29+D29)</f>
        <v>0.33333333333333331</v>
      </c>
    </row>
    <row r="30" spans="1:10" ht="12.75" customHeight="1" x14ac:dyDescent="0.2">
      <c r="A30" t="s">
        <v>14</v>
      </c>
      <c r="B30" s="9" t="s">
        <v>15</v>
      </c>
      <c r="C30" s="28">
        <v>130</v>
      </c>
      <c r="D30" s="28">
        <v>70</v>
      </c>
      <c r="E30" s="34">
        <v>530</v>
      </c>
      <c r="F30" s="48">
        <v>730</v>
      </c>
      <c r="G30" s="47">
        <f>1-E30/F30</f>
        <v>0.27397260273972601</v>
      </c>
      <c r="H30" s="47">
        <f>C30/F30</f>
        <v>0.17808219178082191</v>
      </c>
      <c r="I30" s="47">
        <f>D30/F30</f>
        <v>9.5890410958904104E-2</v>
      </c>
      <c r="J30" s="47">
        <f>+D30/(C30+D30)</f>
        <v>0.35</v>
      </c>
    </row>
    <row r="31" spans="1:10" ht="12.75" customHeight="1" x14ac:dyDescent="0.2">
      <c r="A31" t="s">
        <v>242</v>
      </c>
      <c r="B31" s="9" t="s">
        <v>243</v>
      </c>
      <c r="C31" s="28">
        <v>110</v>
      </c>
      <c r="D31" s="28">
        <v>30</v>
      </c>
      <c r="E31" s="34">
        <v>530</v>
      </c>
      <c r="F31" s="48">
        <v>670</v>
      </c>
      <c r="G31" s="47">
        <f>1-E31/F31</f>
        <v>0.20895522388059706</v>
      </c>
      <c r="H31" s="47">
        <f>C31/F31</f>
        <v>0.16417910447761194</v>
      </c>
      <c r="I31" s="47">
        <f>D31/F31</f>
        <v>4.4776119402985072E-2</v>
      </c>
      <c r="J31" s="47">
        <f>+D31/(C31+D31)</f>
        <v>0.21428571428571427</v>
      </c>
    </row>
    <row r="32" spans="1:10" ht="12.75" customHeight="1" x14ac:dyDescent="0.2">
      <c r="A32" t="s">
        <v>262</v>
      </c>
      <c r="B32" s="9" t="s">
        <v>263</v>
      </c>
      <c r="C32" s="28">
        <v>75</v>
      </c>
      <c r="D32" s="28">
        <v>45</v>
      </c>
      <c r="E32" s="34">
        <v>470</v>
      </c>
      <c r="F32" s="48">
        <v>590</v>
      </c>
      <c r="G32" s="47">
        <f>1-E32/F32</f>
        <v>0.20338983050847459</v>
      </c>
      <c r="H32" s="47">
        <f>C32/F32</f>
        <v>0.1271186440677966</v>
      </c>
      <c r="I32" s="47">
        <f>D32/F32</f>
        <v>7.6271186440677971E-2</v>
      </c>
      <c r="J32" s="47">
        <f>+D32/(C32+D32)</f>
        <v>0.375</v>
      </c>
    </row>
    <row r="33" spans="1:10" ht="12.75" customHeight="1" x14ac:dyDescent="0.2">
      <c r="A33" t="s">
        <v>60</v>
      </c>
      <c r="B33" s="9" t="s">
        <v>61</v>
      </c>
      <c r="C33" s="28">
        <v>105</v>
      </c>
      <c r="D33" s="28">
        <v>30</v>
      </c>
      <c r="E33" s="34">
        <v>420</v>
      </c>
      <c r="F33" s="48">
        <v>555</v>
      </c>
      <c r="G33" s="47">
        <f>1-E33/F33</f>
        <v>0.2432432432432432</v>
      </c>
      <c r="H33" s="47">
        <f>C33/F33</f>
        <v>0.1891891891891892</v>
      </c>
      <c r="I33" s="47">
        <f>D33/F33</f>
        <v>5.4054054054054057E-2</v>
      </c>
      <c r="J33" s="47">
        <f>+D33/(C33+D33)</f>
        <v>0.22222222222222221</v>
      </c>
    </row>
    <row r="34" spans="1:10" ht="12.75" customHeight="1" x14ac:dyDescent="0.2">
      <c r="A34" t="s">
        <v>150</v>
      </c>
      <c r="B34" s="9" t="s">
        <v>151</v>
      </c>
      <c r="C34" s="28">
        <v>75</v>
      </c>
      <c r="D34" s="28">
        <v>210</v>
      </c>
      <c r="E34" s="34">
        <v>220</v>
      </c>
      <c r="F34" s="48">
        <v>505</v>
      </c>
      <c r="G34" s="47">
        <f>1-E34/F34</f>
        <v>0.56435643564356441</v>
      </c>
      <c r="H34" s="47">
        <f>C34/F34</f>
        <v>0.14851485148514851</v>
      </c>
      <c r="I34" s="47">
        <f>D34/F34</f>
        <v>0.41584158415841582</v>
      </c>
      <c r="J34" s="47">
        <f>+D34/(C34+D34)</f>
        <v>0.73684210526315785</v>
      </c>
    </row>
    <row r="35" spans="1:10" ht="12.75" customHeight="1" x14ac:dyDescent="0.2">
      <c r="A35" t="s">
        <v>36</v>
      </c>
      <c r="B35" s="9" t="s">
        <v>37</v>
      </c>
      <c r="C35" s="28">
        <v>40</v>
      </c>
      <c r="D35" s="28">
        <v>25</v>
      </c>
      <c r="E35" s="34">
        <v>425</v>
      </c>
      <c r="F35" s="48">
        <v>490</v>
      </c>
      <c r="G35" s="47">
        <f>1-E35/F35</f>
        <v>0.13265306122448983</v>
      </c>
      <c r="H35" s="47">
        <f>C35/F35</f>
        <v>8.1632653061224483E-2</v>
      </c>
      <c r="I35" s="47">
        <f>D35/F35</f>
        <v>5.1020408163265307E-2</v>
      </c>
      <c r="J35" s="47">
        <f>+D35/(C35+D35)</f>
        <v>0.38461538461538464</v>
      </c>
    </row>
    <row r="36" spans="1:10" ht="12.75" customHeight="1" x14ac:dyDescent="0.2">
      <c r="A36" t="s">
        <v>120</v>
      </c>
      <c r="B36" s="9" t="s">
        <v>121</v>
      </c>
      <c r="C36" s="28">
        <v>125</v>
      </c>
      <c r="D36" s="28">
        <v>0</v>
      </c>
      <c r="E36" s="34">
        <v>365</v>
      </c>
      <c r="F36" s="48">
        <v>490</v>
      </c>
      <c r="G36" s="47">
        <f>1-E36/F36</f>
        <v>0.25510204081632648</v>
      </c>
      <c r="H36" s="47">
        <f>C36/F36</f>
        <v>0.25510204081632654</v>
      </c>
      <c r="I36" s="47">
        <f>D36/F36</f>
        <v>0</v>
      </c>
      <c r="J36" s="47">
        <f>+D36/(C36+D36)</f>
        <v>0</v>
      </c>
    </row>
    <row r="37" spans="1:10" ht="12.75" customHeight="1" x14ac:dyDescent="0.2">
      <c r="A37" t="s">
        <v>56</v>
      </c>
      <c r="B37" s="9" t="s">
        <v>57</v>
      </c>
      <c r="C37" s="28">
        <v>90</v>
      </c>
      <c r="D37" s="28">
        <v>50</v>
      </c>
      <c r="E37" s="34">
        <v>325</v>
      </c>
      <c r="F37" s="48">
        <v>465</v>
      </c>
      <c r="G37" s="47">
        <f>1-E37/F37</f>
        <v>0.30107526881720426</v>
      </c>
      <c r="H37" s="47">
        <f>C37/F37</f>
        <v>0.19354838709677419</v>
      </c>
      <c r="I37" s="47">
        <f>D37/F37</f>
        <v>0.10752688172043011</v>
      </c>
      <c r="J37" s="47">
        <f>+D37/(C37+D37)</f>
        <v>0.35714285714285715</v>
      </c>
    </row>
    <row r="38" spans="1:10" ht="12.75" customHeight="1" x14ac:dyDescent="0.2">
      <c r="A38" t="s">
        <v>64</v>
      </c>
      <c r="B38" s="9" t="s">
        <v>65</v>
      </c>
      <c r="C38" s="28">
        <v>45</v>
      </c>
      <c r="D38" s="28">
        <v>5</v>
      </c>
      <c r="E38" s="34">
        <v>395</v>
      </c>
      <c r="F38" s="48">
        <v>445</v>
      </c>
      <c r="G38" s="47">
        <f>1-E38/F38</f>
        <v>0.11235955056179781</v>
      </c>
      <c r="H38" s="47">
        <f>C38/F38</f>
        <v>0.10112359550561797</v>
      </c>
      <c r="I38" s="47">
        <f>D38/F38</f>
        <v>1.1235955056179775E-2</v>
      </c>
      <c r="J38" s="47">
        <f>+D38/(C38+D38)</f>
        <v>0.1</v>
      </c>
    </row>
    <row r="39" spans="1:10" ht="12.75" customHeight="1" x14ac:dyDescent="0.2">
      <c r="A39" t="s">
        <v>158</v>
      </c>
      <c r="B39" s="9" t="s">
        <v>159</v>
      </c>
      <c r="C39" s="28">
        <v>60</v>
      </c>
      <c r="D39" s="28">
        <v>25</v>
      </c>
      <c r="E39" s="34">
        <v>360</v>
      </c>
      <c r="F39" s="48">
        <v>445</v>
      </c>
      <c r="G39" s="47">
        <f>1-E39/F39</f>
        <v>0.1910112359550562</v>
      </c>
      <c r="H39" s="47">
        <f>C39/F39</f>
        <v>0.1348314606741573</v>
      </c>
      <c r="I39" s="47">
        <f>D39/F39</f>
        <v>5.6179775280898875E-2</v>
      </c>
      <c r="J39" s="47">
        <f>+D39/(C39+D39)</f>
        <v>0.29411764705882354</v>
      </c>
    </row>
    <row r="40" spans="1:10" ht="12.75" customHeight="1" x14ac:dyDescent="0.2">
      <c r="A40" t="s">
        <v>46</v>
      </c>
      <c r="B40" s="9" t="s">
        <v>47</v>
      </c>
      <c r="C40" s="28">
        <v>95</v>
      </c>
      <c r="D40" s="28">
        <v>140</v>
      </c>
      <c r="E40" s="34">
        <v>160</v>
      </c>
      <c r="F40" s="48">
        <v>395</v>
      </c>
      <c r="G40" s="47">
        <f>1-E40/F40</f>
        <v>0.59493670886075956</v>
      </c>
      <c r="H40" s="47">
        <f>C40/F40</f>
        <v>0.24050632911392406</v>
      </c>
      <c r="I40" s="47">
        <f>D40/F40</f>
        <v>0.35443037974683544</v>
      </c>
      <c r="J40" s="47">
        <f>+D40/(C40+D40)</f>
        <v>0.5957446808510638</v>
      </c>
    </row>
    <row r="41" spans="1:10" ht="12.75" customHeight="1" x14ac:dyDescent="0.2">
      <c r="A41" t="s">
        <v>82</v>
      </c>
      <c r="B41" s="9" t="s">
        <v>83</v>
      </c>
      <c r="C41" s="28">
        <v>60</v>
      </c>
      <c r="D41" s="28">
        <v>5</v>
      </c>
      <c r="E41" s="34">
        <v>315</v>
      </c>
      <c r="F41" s="48">
        <v>380</v>
      </c>
      <c r="G41" s="47">
        <f>1-E41/F41</f>
        <v>0.17105263157894735</v>
      </c>
      <c r="H41" s="47">
        <f>C41/F41</f>
        <v>0.15789473684210525</v>
      </c>
      <c r="I41" s="47">
        <f>D41/F41</f>
        <v>1.3157894736842105E-2</v>
      </c>
      <c r="J41" s="47">
        <f>+D41/(C41+D41)</f>
        <v>7.6923076923076927E-2</v>
      </c>
    </row>
    <row r="42" spans="1:10" ht="12.75" customHeight="1" x14ac:dyDescent="0.2">
      <c r="A42" t="s">
        <v>160</v>
      </c>
      <c r="B42" s="9" t="s">
        <v>161</v>
      </c>
      <c r="C42" s="28">
        <v>0</v>
      </c>
      <c r="D42" s="28">
        <v>0</v>
      </c>
      <c r="E42" s="34">
        <v>370</v>
      </c>
      <c r="F42" s="48">
        <v>370</v>
      </c>
      <c r="G42" s="47">
        <f>1-E42/F42</f>
        <v>0</v>
      </c>
      <c r="H42" s="47">
        <f>C42/F42</f>
        <v>0</v>
      </c>
      <c r="I42" s="47">
        <f>D42/F42</f>
        <v>0</v>
      </c>
      <c r="J42" s="47"/>
    </row>
    <row r="43" spans="1:10" ht="12.75" customHeight="1" x14ac:dyDescent="0.2">
      <c r="A43" t="s">
        <v>272</v>
      </c>
      <c r="B43" s="9" t="s">
        <v>273</v>
      </c>
      <c r="C43" s="28">
        <v>140</v>
      </c>
      <c r="D43" s="28">
        <v>60</v>
      </c>
      <c r="E43" s="34">
        <v>140</v>
      </c>
      <c r="F43" s="48">
        <v>340</v>
      </c>
      <c r="G43" s="47">
        <f>1-E43/F43</f>
        <v>0.58823529411764708</v>
      </c>
      <c r="H43" s="47">
        <f>C43/F43</f>
        <v>0.41176470588235292</v>
      </c>
      <c r="I43" s="47">
        <f>D43/F43</f>
        <v>0.17647058823529413</v>
      </c>
      <c r="J43" s="47">
        <f>+D43/(C43+D43)</f>
        <v>0.3</v>
      </c>
    </row>
    <row r="44" spans="1:10" ht="12.75" customHeight="1" x14ac:dyDescent="0.2">
      <c r="A44" t="s">
        <v>90</v>
      </c>
      <c r="B44" s="9" t="s">
        <v>91</v>
      </c>
      <c r="C44" s="28">
        <v>150</v>
      </c>
      <c r="D44" s="28">
        <v>10</v>
      </c>
      <c r="E44" s="34">
        <v>175</v>
      </c>
      <c r="F44" s="48">
        <v>335</v>
      </c>
      <c r="G44" s="47">
        <f>1-E44/F44</f>
        <v>0.47761194029850751</v>
      </c>
      <c r="H44" s="47">
        <f>C44/F44</f>
        <v>0.44776119402985076</v>
      </c>
      <c r="I44" s="47">
        <f>D44/F44</f>
        <v>2.9850746268656716E-2</v>
      </c>
      <c r="J44" s="47">
        <f>+D44/(C44+D44)</f>
        <v>6.25E-2</v>
      </c>
    </row>
    <row r="45" spans="1:10" ht="12.75" customHeight="1" x14ac:dyDescent="0.2">
      <c r="A45" t="s">
        <v>26</v>
      </c>
      <c r="B45" s="9" t="s">
        <v>27</v>
      </c>
      <c r="C45" s="28">
        <v>225</v>
      </c>
      <c r="D45" s="28">
        <v>5</v>
      </c>
      <c r="E45" s="34">
        <v>70</v>
      </c>
      <c r="F45" s="48">
        <v>300</v>
      </c>
      <c r="G45" s="47">
        <f>1-E45/F45</f>
        <v>0.76666666666666661</v>
      </c>
      <c r="H45" s="47">
        <f>C45/F45</f>
        <v>0.75</v>
      </c>
      <c r="I45" s="47">
        <f>D45/F45</f>
        <v>1.6666666666666666E-2</v>
      </c>
      <c r="J45" s="47">
        <f>+D45/(C45+D45)</f>
        <v>2.1739130434782608E-2</v>
      </c>
    </row>
    <row r="46" spans="1:10" ht="12.75" customHeight="1" x14ac:dyDescent="0.2">
      <c r="A46" t="s">
        <v>222</v>
      </c>
      <c r="B46" s="9" t="s">
        <v>223</v>
      </c>
      <c r="C46" s="28">
        <v>45</v>
      </c>
      <c r="D46" s="28">
        <v>0</v>
      </c>
      <c r="E46" s="34">
        <v>240</v>
      </c>
      <c r="F46" s="48">
        <v>285</v>
      </c>
      <c r="G46" s="47">
        <f>1-E46/F46</f>
        <v>0.15789473684210531</v>
      </c>
      <c r="H46" s="47">
        <f>C46/F46</f>
        <v>0.15789473684210525</v>
      </c>
      <c r="I46" s="47">
        <f>D46/F46</f>
        <v>0</v>
      </c>
      <c r="J46" s="47">
        <f>+D46/(C46+D46)</f>
        <v>0</v>
      </c>
    </row>
    <row r="47" spans="1:10" ht="12.75" customHeight="1" x14ac:dyDescent="0.2">
      <c r="A47" t="s">
        <v>76</v>
      </c>
      <c r="B47" s="9" t="s">
        <v>77</v>
      </c>
      <c r="C47" s="28">
        <v>0</v>
      </c>
      <c r="D47" s="28">
        <v>20</v>
      </c>
      <c r="E47" s="34">
        <v>265</v>
      </c>
      <c r="F47" s="48">
        <v>285</v>
      </c>
      <c r="G47" s="47">
        <f>1-E47/F47</f>
        <v>7.0175438596491224E-2</v>
      </c>
      <c r="H47" s="47">
        <f>C47/F47</f>
        <v>0</v>
      </c>
      <c r="I47" s="47">
        <f>D47/F47</f>
        <v>7.0175438596491224E-2</v>
      </c>
      <c r="J47" s="47">
        <f>+D47/(C47+D47)</f>
        <v>1</v>
      </c>
    </row>
    <row r="48" spans="1:10" ht="12.75" customHeight="1" x14ac:dyDescent="0.2">
      <c r="A48" t="s">
        <v>254</v>
      </c>
      <c r="B48" s="9" t="s">
        <v>255</v>
      </c>
      <c r="C48" s="28">
        <v>20</v>
      </c>
      <c r="D48" s="28">
        <v>20</v>
      </c>
      <c r="E48" s="34">
        <v>240</v>
      </c>
      <c r="F48" s="48">
        <v>280</v>
      </c>
      <c r="G48" s="47">
        <f>1-E48/F48</f>
        <v>0.1428571428571429</v>
      </c>
      <c r="H48" s="47">
        <f>C48/F48</f>
        <v>7.1428571428571425E-2</v>
      </c>
      <c r="I48" s="47">
        <f>D48/F48</f>
        <v>7.1428571428571425E-2</v>
      </c>
      <c r="J48" s="47">
        <f>+D48/(C48+D48)</f>
        <v>0.5</v>
      </c>
    </row>
    <row r="49" spans="1:10" ht="12.75" customHeight="1" x14ac:dyDescent="0.2">
      <c r="A49" t="s">
        <v>210</v>
      </c>
      <c r="B49" s="9" t="s">
        <v>211</v>
      </c>
      <c r="C49" s="28">
        <v>165</v>
      </c>
      <c r="D49" s="28">
        <v>5</v>
      </c>
      <c r="E49" s="34">
        <v>105</v>
      </c>
      <c r="F49" s="48">
        <v>275</v>
      </c>
      <c r="G49" s="47">
        <f>1-E49/F49</f>
        <v>0.61818181818181817</v>
      </c>
      <c r="H49" s="47">
        <f>C49/F49</f>
        <v>0.6</v>
      </c>
      <c r="I49" s="47">
        <f>D49/F49</f>
        <v>1.8181818181818181E-2</v>
      </c>
      <c r="J49" s="47">
        <f>+D49/(C49+D49)</f>
        <v>2.9411764705882353E-2</v>
      </c>
    </row>
    <row r="50" spans="1:10" ht="12.75" customHeight="1" x14ac:dyDescent="0.2">
      <c r="A50" t="s">
        <v>24</v>
      </c>
      <c r="B50" s="9" t="s">
        <v>25</v>
      </c>
      <c r="C50" s="28">
        <v>85</v>
      </c>
      <c r="D50" s="28">
        <v>20</v>
      </c>
      <c r="E50" s="34">
        <v>165</v>
      </c>
      <c r="F50" s="48">
        <v>270</v>
      </c>
      <c r="G50" s="47">
        <f>1-E50/F50</f>
        <v>0.38888888888888884</v>
      </c>
      <c r="H50" s="47">
        <f>C50/F50</f>
        <v>0.31481481481481483</v>
      </c>
      <c r="I50" s="47">
        <f>D50/F50</f>
        <v>7.407407407407407E-2</v>
      </c>
      <c r="J50" s="47">
        <f>+D50/(C50+D50)</f>
        <v>0.19047619047619047</v>
      </c>
    </row>
    <row r="51" spans="1:10" ht="12.75" customHeight="1" x14ac:dyDescent="0.2">
      <c r="A51" t="s">
        <v>86</v>
      </c>
      <c r="B51" s="9" t="s">
        <v>87</v>
      </c>
      <c r="C51" s="28">
        <v>30</v>
      </c>
      <c r="D51" s="28">
        <v>25</v>
      </c>
      <c r="E51" s="34">
        <v>190</v>
      </c>
      <c r="F51" s="48">
        <v>245</v>
      </c>
      <c r="G51" s="47">
        <f>1-E51/F51</f>
        <v>0.22448979591836737</v>
      </c>
      <c r="H51" s="47">
        <f>C51/F51</f>
        <v>0.12244897959183673</v>
      </c>
      <c r="I51" s="47">
        <f>D51/F51</f>
        <v>0.10204081632653061</v>
      </c>
      <c r="J51" s="47">
        <f>+D51/(C51+D51)</f>
        <v>0.45454545454545453</v>
      </c>
    </row>
    <row r="52" spans="1:10" ht="12.75" customHeight="1" x14ac:dyDescent="0.2">
      <c r="A52" t="s">
        <v>118</v>
      </c>
      <c r="B52" s="9" t="s">
        <v>119</v>
      </c>
      <c r="C52" s="28">
        <v>5</v>
      </c>
      <c r="D52" s="28">
        <v>5</v>
      </c>
      <c r="E52" s="34">
        <v>200</v>
      </c>
      <c r="F52" s="48">
        <v>210</v>
      </c>
      <c r="G52" s="47">
        <f>1-E52/F52</f>
        <v>4.7619047619047672E-2</v>
      </c>
      <c r="H52" s="47">
        <f>C52/F52</f>
        <v>2.3809523809523808E-2</v>
      </c>
      <c r="I52" s="47">
        <f>D52/F52</f>
        <v>2.3809523809523808E-2</v>
      </c>
      <c r="J52" s="47">
        <f>+D52/(C52+D52)</f>
        <v>0.5</v>
      </c>
    </row>
    <row r="53" spans="1:10" ht="12.75" customHeight="1" x14ac:dyDescent="0.2">
      <c r="A53" t="s">
        <v>214</v>
      </c>
      <c r="B53" s="9" t="s">
        <v>215</v>
      </c>
      <c r="C53" s="28">
        <v>140</v>
      </c>
      <c r="D53" s="28">
        <v>0</v>
      </c>
      <c r="E53" s="34">
        <v>70</v>
      </c>
      <c r="F53" s="48">
        <v>210</v>
      </c>
      <c r="G53" s="47">
        <f>1-E53/F53</f>
        <v>0.66666666666666674</v>
      </c>
      <c r="H53" s="47">
        <f>C53/F53</f>
        <v>0.66666666666666663</v>
      </c>
      <c r="I53" s="47">
        <f>D53/F53</f>
        <v>0</v>
      </c>
      <c r="J53" s="47">
        <f>+D53/(C53+D53)</f>
        <v>0</v>
      </c>
    </row>
    <row r="54" spans="1:10" ht="12.75" customHeight="1" x14ac:dyDescent="0.2">
      <c r="A54" t="s">
        <v>278</v>
      </c>
      <c r="B54" s="9" t="s">
        <v>279</v>
      </c>
      <c r="C54" s="28">
        <v>25</v>
      </c>
      <c r="D54" s="28">
        <v>95</v>
      </c>
      <c r="E54" s="34">
        <v>75</v>
      </c>
      <c r="F54" s="48">
        <v>195</v>
      </c>
      <c r="G54" s="47">
        <f>1-E54/F54</f>
        <v>0.61538461538461542</v>
      </c>
      <c r="H54" s="47">
        <f>C54/F54</f>
        <v>0.12820512820512819</v>
      </c>
      <c r="I54" s="47">
        <f>D54/F54</f>
        <v>0.48717948717948717</v>
      </c>
      <c r="J54" s="47">
        <f>+D54/(C54+D54)</f>
        <v>0.79166666666666663</v>
      </c>
    </row>
    <row r="55" spans="1:10" ht="12.75" customHeight="1" x14ac:dyDescent="0.2">
      <c r="A55" t="s">
        <v>174</v>
      </c>
      <c r="B55" s="9" t="s">
        <v>175</v>
      </c>
      <c r="C55" s="28">
        <v>15</v>
      </c>
      <c r="D55" s="28">
        <v>25</v>
      </c>
      <c r="E55" s="34">
        <v>140</v>
      </c>
      <c r="F55" s="48">
        <v>180</v>
      </c>
      <c r="G55" s="47">
        <f>1-E55/F55</f>
        <v>0.22222222222222221</v>
      </c>
      <c r="H55" s="47">
        <f>C55/F55</f>
        <v>8.3333333333333329E-2</v>
      </c>
      <c r="I55" s="47">
        <f>D55/F55</f>
        <v>0.1388888888888889</v>
      </c>
      <c r="J55" s="47">
        <f>+D55/(C55+D55)</f>
        <v>0.625</v>
      </c>
    </row>
    <row r="56" spans="1:10" ht="12.75" customHeight="1" x14ac:dyDescent="0.2">
      <c r="A56" t="s">
        <v>92</v>
      </c>
      <c r="B56" s="9" t="s">
        <v>93</v>
      </c>
      <c r="C56" s="28">
        <v>35</v>
      </c>
      <c r="D56" s="28">
        <v>15</v>
      </c>
      <c r="E56" s="34">
        <v>125</v>
      </c>
      <c r="F56" s="48">
        <v>175</v>
      </c>
      <c r="G56" s="47">
        <f>1-E56/F56</f>
        <v>0.2857142857142857</v>
      </c>
      <c r="H56" s="47">
        <f>C56/F56</f>
        <v>0.2</v>
      </c>
      <c r="I56" s="47">
        <f>D56/F56</f>
        <v>8.5714285714285715E-2</v>
      </c>
      <c r="J56" s="47">
        <f>+D56/(C56+D56)</f>
        <v>0.3</v>
      </c>
    </row>
    <row r="57" spans="1:10" ht="12.75" customHeight="1" x14ac:dyDescent="0.2">
      <c r="A57" t="s">
        <v>62</v>
      </c>
      <c r="B57" s="9" t="s">
        <v>63</v>
      </c>
      <c r="C57" s="28">
        <v>15</v>
      </c>
      <c r="D57" s="28">
        <v>40</v>
      </c>
      <c r="E57" s="34">
        <v>105</v>
      </c>
      <c r="F57" s="48">
        <v>160</v>
      </c>
      <c r="G57" s="47">
        <f>1-E57/F57</f>
        <v>0.34375</v>
      </c>
      <c r="H57" s="47">
        <f>C57/F57</f>
        <v>9.375E-2</v>
      </c>
      <c r="I57" s="47">
        <f>D57/F57</f>
        <v>0.25</v>
      </c>
      <c r="J57" s="47">
        <f>+D57/(C57+D57)</f>
        <v>0.72727272727272729</v>
      </c>
    </row>
    <row r="58" spans="1:10" ht="12.75" customHeight="1" x14ac:dyDescent="0.2">
      <c r="A58" t="s">
        <v>132</v>
      </c>
      <c r="B58" s="9" t="s">
        <v>133</v>
      </c>
      <c r="C58" s="28">
        <v>10</v>
      </c>
      <c r="D58" s="28">
        <v>10</v>
      </c>
      <c r="E58" s="34">
        <v>140</v>
      </c>
      <c r="F58" s="48">
        <v>160</v>
      </c>
      <c r="G58" s="47">
        <f>1-E58/F58</f>
        <v>0.125</v>
      </c>
      <c r="H58" s="47">
        <f>C58/F58</f>
        <v>6.25E-2</v>
      </c>
      <c r="I58" s="47">
        <f>D58/F58</f>
        <v>6.25E-2</v>
      </c>
      <c r="J58" s="47">
        <f>+D58/(C58+D58)</f>
        <v>0.5</v>
      </c>
    </row>
    <row r="59" spans="1:10" ht="12.75" customHeight="1" x14ac:dyDescent="0.2">
      <c r="A59" t="s">
        <v>100</v>
      </c>
      <c r="B59" s="9" t="s">
        <v>101</v>
      </c>
      <c r="C59" s="28">
        <v>25</v>
      </c>
      <c r="D59" s="28">
        <v>10</v>
      </c>
      <c r="E59" s="34">
        <v>120</v>
      </c>
      <c r="F59" s="48">
        <v>155</v>
      </c>
      <c r="G59" s="47">
        <f>1-E59/F59</f>
        <v>0.22580645161290325</v>
      </c>
      <c r="H59" s="47">
        <f>C59/F59</f>
        <v>0.16129032258064516</v>
      </c>
      <c r="I59" s="47">
        <f>D59/F59</f>
        <v>6.4516129032258063E-2</v>
      </c>
      <c r="J59" s="47">
        <f>+D59/(C59+D59)</f>
        <v>0.2857142857142857</v>
      </c>
    </row>
    <row r="60" spans="1:10" ht="12.75" customHeight="1" x14ac:dyDescent="0.2">
      <c r="A60" t="s">
        <v>224</v>
      </c>
      <c r="B60" s="9" t="s">
        <v>225</v>
      </c>
      <c r="C60" s="28">
        <v>25</v>
      </c>
      <c r="D60" s="28">
        <v>15</v>
      </c>
      <c r="E60" s="34">
        <v>105</v>
      </c>
      <c r="F60" s="48">
        <v>145</v>
      </c>
      <c r="G60" s="47">
        <f>1-E60/F60</f>
        <v>0.27586206896551724</v>
      </c>
      <c r="H60" s="47">
        <f>C60/F60</f>
        <v>0.17241379310344829</v>
      </c>
      <c r="I60" s="47">
        <f>D60/F60</f>
        <v>0.10344827586206896</v>
      </c>
      <c r="J60" s="47">
        <f>+D60/(C60+D60)</f>
        <v>0.375</v>
      </c>
    </row>
    <row r="61" spans="1:10" ht="12.75" customHeight="1" x14ac:dyDescent="0.2">
      <c r="A61" t="s">
        <v>172</v>
      </c>
      <c r="B61" s="9" t="s">
        <v>173</v>
      </c>
      <c r="C61" s="28">
        <v>5</v>
      </c>
      <c r="D61" s="28">
        <v>0</v>
      </c>
      <c r="E61" s="34">
        <v>120</v>
      </c>
      <c r="F61" s="48">
        <v>125</v>
      </c>
      <c r="G61" s="47">
        <f>1-E61/F61</f>
        <v>4.0000000000000036E-2</v>
      </c>
      <c r="H61" s="47">
        <f>C61/F61</f>
        <v>0.04</v>
      </c>
      <c r="I61" s="47">
        <f>D61/F61</f>
        <v>0</v>
      </c>
      <c r="J61" s="47">
        <f>+D61/(C61+D61)</f>
        <v>0</v>
      </c>
    </row>
    <row r="62" spans="1:10" ht="12.75" customHeight="1" x14ac:dyDescent="0.2">
      <c r="A62" t="s">
        <v>146</v>
      </c>
      <c r="B62" s="9" t="s">
        <v>147</v>
      </c>
      <c r="C62" s="28">
        <v>5</v>
      </c>
      <c r="D62" s="28">
        <v>10</v>
      </c>
      <c r="E62" s="34">
        <v>95</v>
      </c>
      <c r="F62" s="48">
        <v>110</v>
      </c>
      <c r="G62" s="47">
        <f>1-E62/F62</f>
        <v>0.13636363636363635</v>
      </c>
      <c r="H62" s="47">
        <f>C62/F62</f>
        <v>4.5454545454545456E-2</v>
      </c>
      <c r="I62" s="47">
        <f>D62/F62</f>
        <v>9.0909090909090912E-2</v>
      </c>
      <c r="J62" s="47">
        <f>+D62/(C62+D62)</f>
        <v>0.66666666666666663</v>
      </c>
    </row>
    <row r="63" spans="1:10" ht="12.75" customHeight="1" x14ac:dyDescent="0.2">
      <c r="A63" t="s">
        <v>244</v>
      </c>
      <c r="B63" s="9" t="s">
        <v>245</v>
      </c>
      <c r="C63" s="28">
        <v>5</v>
      </c>
      <c r="D63" s="28">
        <v>10</v>
      </c>
      <c r="E63" s="34">
        <v>90</v>
      </c>
      <c r="F63" s="48">
        <v>105</v>
      </c>
      <c r="G63" s="47">
        <f>1-E63/F63</f>
        <v>0.1428571428571429</v>
      </c>
      <c r="H63" s="47">
        <f>C63/F63</f>
        <v>4.7619047619047616E-2</v>
      </c>
      <c r="I63" s="47">
        <f>D63/F63</f>
        <v>9.5238095238095233E-2</v>
      </c>
      <c r="J63" s="47">
        <f>+D63/(C63+D63)</f>
        <v>0.66666666666666663</v>
      </c>
    </row>
    <row r="64" spans="1:10" ht="12.75" customHeight="1" x14ac:dyDescent="0.2">
      <c r="A64" t="s">
        <v>248</v>
      </c>
      <c r="B64" s="9" t="s">
        <v>249</v>
      </c>
      <c r="C64" s="28">
        <v>0</v>
      </c>
      <c r="D64" s="28">
        <v>0</v>
      </c>
      <c r="E64" s="34">
        <v>85</v>
      </c>
      <c r="F64" s="48">
        <v>85</v>
      </c>
      <c r="G64" s="47">
        <f>1-E64/F64</f>
        <v>0</v>
      </c>
      <c r="H64" s="47">
        <f>C64/F64</f>
        <v>0</v>
      </c>
      <c r="I64" s="47">
        <f>D64/F64</f>
        <v>0</v>
      </c>
      <c r="J64" s="47"/>
    </row>
    <row r="65" spans="1:10" ht="12.75" customHeight="1" x14ac:dyDescent="0.2">
      <c r="A65" t="s">
        <v>30</v>
      </c>
      <c r="B65" s="9" t="s">
        <v>31</v>
      </c>
      <c r="C65" s="28">
        <v>10</v>
      </c>
      <c r="D65" s="28">
        <v>5</v>
      </c>
      <c r="E65" s="34">
        <v>65</v>
      </c>
      <c r="F65" s="48">
        <v>80</v>
      </c>
      <c r="G65" s="47">
        <f>1-E65/F65</f>
        <v>0.1875</v>
      </c>
      <c r="H65" s="47">
        <f>C65/F65</f>
        <v>0.125</v>
      </c>
      <c r="I65" s="47">
        <f>D65/F65</f>
        <v>6.25E-2</v>
      </c>
      <c r="J65" s="47">
        <f>+D65/(C65+D65)</f>
        <v>0.33333333333333331</v>
      </c>
    </row>
    <row r="66" spans="1:10" ht="12.75" customHeight="1" x14ac:dyDescent="0.2">
      <c r="A66" t="s">
        <v>28</v>
      </c>
      <c r="B66" s="9" t="s">
        <v>29</v>
      </c>
      <c r="C66" s="28">
        <v>15</v>
      </c>
      <c r="D66" s="28">
        <v>5</v>
      </c>
      <c r="E66" s="34">
        <v>55</v>
      </c>
      <c r="F66" s="48">
        <v>75</v>
      </c>
      <c r="G66" s="47">
        <f>1-E66/F66</f>
        <v>0.26666666666666672</v>
      </c>
      <c r="H66" s="47">
        <f>C66/F66</f>
        <v>0.2</v>
      </c>
      <c r="I66" s="47">
        <f>D66/F66</f>
        <v>6.6666666666666666E-2</v>
      </c>
      <c r="J66" s="47">
        <f>+D66/(C66+D66)</f>
        <v>0.25</v>
      </c>
    </row>
    <row r="67" spans="1:10" ht="12.75" customHeight="1" x14ac:dyDescent="0.2">
      <c r="A67" t="s">
        <v>202</v>
      </c>
      <c r="B67" s="9" t="s">
        <v>203</v>
      </c>
      <c r="C67" s="28">
        <v>0</v>
      </c>
      <c r="D67" s="28">
        <v>10</v>
      </c>
      <c r="E67" s="34">
        <v>65</v>
      </c>
      <c r="F67" s="48">
        <v>75</v>
      </c>
      <c r="G67" s="47">
        <f>1-E67/F67</f>
        <v>0.1333333333333333</v>
      </c>
      <c r="H67" s="47">
        <f>C67/F67</f>
        <v>0</v>
      </c>
      <c r="I67" s="47">
        <f>D67/F67</f>
        <v>0.13333333333333333</v>
      </c>
      <c r="J67" s="47">
        <f>+D67/(C67+D67)</f>
        <v>1</v>
      </c>
    </row>
    <row r="68" spans="1:10" ht="12.75" customHeight="1" x14ac:dyDescent="0.2">
      <c r="A68" t="s">
        <v>194</v>
      </c>
      <c r="B68" s="9" t="s">
        <v>195</v>
      </c>
      <c r="C68" s="28">
        <v>0</v>
      </c>
      <c r="D68" s="28">
        <v>5</v>
      </c>
      <c r="E68" s="34">
        <v>65</v>
      </c>
      <c r="F68" s="48">
        <v>70</v>
      </c>
      <c r="G68" s="47">
        <f>1-E68/F68</f>
        <v>7.1428571428571397E-2</v>
      </c>
      <c r="H68" s="47">
        <f>C68/F68</f>
        <v>0</v>
      </c>
      <c r="I68" s="47">
        <f>D68/F68</f>
        <v>7.1428571428571425E-2</v>
      </c>
      <c r="J68" s="47">
        <f>+D68/(C68+D68)</f>
        <v>1</v>
      </c>
    </row>
    <row r="69" spans="1:10" ht="12.75" customHeight="1" x14ac:dyDescent="0.2">
      <c r="A69" t="s">
        <v>70</v>
      </c>
      <c r="B69" s="9" t="s">
        <v>71</v>
      </c>
      <c r="C69" s="28">
        <v>10</v>
      </c>
      <c r="D69" s="28">
        <v>0</v>
      </c>
      <c r="E69" s="34">
        <v>45</v>
      </c>
      <c r="F69" s="48">
        <v>55</v>
      </c>
      <c r="G69" s="47">
        <f>1-E69/F69</f>
        <v>0.18181818181818177</v>
      </c>
      <c r="H69" s="47">
        <f>C69/F69</f>
        <v>0.18181818181818182</v>
      </c>
      <c r="I69" s="47">
        <f>D69/F69</f>
        <v>0</v>
      </c>
      <c r="J69" s="47">
        <f>+D69/(C69+D69)</f>
        <v>0</v>
      </c>
    </row>
    <row r="70" spans="1:10" ht="12.75" customHeight="1" x14ac:dyDescent="0.2">
      <c r="A70" t="s">
        <v>102</v>
      </c>
      <c r="B70" s="9" t="s">
        <v>103</v>
      </c>
      <c r="C70" s="28">
        <v>5</v>
      </c>
      <c r="D70" s="28">
        <v>5</v>
      </c>
      <c r="E70" s="34">
        <v>45</v>
      </c>
      <c r="F70" s="48">
        <v>55</v>
      </c>
      <c r="G70" s="47">
        <f>1-E70/F70</f>
        <v>0.18181818181818177</v>
      </c>
      <c r="H70" s="47">
        <f>C70/F70</f>
        <v>9.0909090909090912E-2</v>
      </c>
      <c r="I70" s="47">
        <f>D70/F70</f>
        <v>9.0909090909090912E-2</v>
      </c>
      <c r="J70" s="47">
        <f>+D70/(C70+D70)</f>
        <v>0.5</v>
      </c>
    </row>
    <row r="71" spans="1:10" ht="12.75" customHeight="1" x14ac:dyDescent="0.2">
      <c r="A71" t="s">
        <v>38</v>
      </c>
      <c r="B71" s="9" t="s">
        <v>39</v>
      </c>
      <c r="C71" s="28">
        <v>15</v>
      </c>
      <c r="D71" s="28">
        <v>0</v>
      </c>
      <c r="E71" s="34">
        <v>30</v>
      </c>
      <c r="F71" s="48">
        <v>45</v>
      </c>
      <c r="G71" s="47">
        <f>1-E71/F71</f>
        <v>0.33333333333333337</v>
      </c>
      <c r="H71" s="47">
        <f>C71/F71</f>
        <v>0.33333333333333331</v>
      </c>
      <c r="I71" s="47">
        <f>D71/F71</f>
        <v>0</v>
      </c>
      <c r="J71" s="47">
        <f>+D71/(C71+D71)</f>
        <v>0</v>
      </c>
    </row>
    <row r="72" spans="1:10" ht="12.75" customHeight="1" x14ac:dyDescent="0.2">
      <c r="A72" t="s">
        <v>96</v>
      </c>
      <c r="B72" s="9" t="s">
        <v>97</v>
      </c>
      <c r="C72" s="28">
        <v>0</v>
      </c>
      <c r="D72" s="28">
        <v>0</v>
      </c>
      <c r="E72" s="34">
        <v>45</v>
      </c>
      <c r="F72" s="48">
        <v>45</v>
      </c>
      <c r="G72" s="47">
        <f>1-E72/F72</f>
        <v>0</v>
      </c>
      <c r="H72" s="47">
        <f>C72/F72</f>
        <v>0</v>
      </c>
      <c r="I72" s="47">
        <f>D72/F72</f>
        <v>0</v>
      </c>
      <c r="J72" s="47"/>
    </row>
    <row r="73" spans="1:10" ht="12.75" customHeight="1" x14ac:dyDescent="0.2">
      <c r="A73" t="s">
        <v>42</v>
      </c>
      <c r="B73" s="9" t="s">
        <v>43</v>
      </c>
      <c r="C73" s="28">
        <v>0</v>
      </c>
      <c r="D73" s="28">
        <v>0</v>
      </c>
      <c r="E73" s="34">
        <v>40</v>
      </c>
      <c r="F73" s="48">
        <v>40</v>
      </c>
      <c r="G73" s="47">
        <f>1-E73/F73</f>
        <v>0</v>
      </c>
      <c r="H73" s="47">
        <f>C73/F73</f>
        <v>0</v>
      </c>
      <c r="I73" s="47">
        <f>D73/F73</f>
        <v>0</v>
      </c>
      <c r="J73" s="47"/>
    </row>
    <row r="74" spans="1:10" ht="12.75" customHeight="1" x14ac:dyDescent="0.2">
      <c r="A74" t="s">
        <v>162</v>
      </c>
      <c r="B74" s="9" t="s">
        <v>163</v>
      </c>
      <c r="C74" s="28">
        <v>5</v>
      </c>
      <c r="D74" s="28">
        <v>5</v>
      </c>
      <c r="E74" s="34">
        <v>30</v>
      </c>
      <c r="F74" s="48">
        <v>40</v>
      </c>
      <c r="G74" s="47">
        <f>1-E74/F74</f>
        <v>0.25</v>
      </c>
      <c r="H74" s="47">
        <f>C74/F74</f>
        <v>0.125</v>
      </c>
      <c r="I74" s="47">
        <f>D74/F74</f>
        <v>0.125</v>
      </c>
      <c r="J74" s="47">
        <f>+D74/(C74+D74)</f>
        <v>0.5</v>
      </c>
    </row>
    <row r="75" spans="1:10" ht="12.75" customHeight="1" x14ac:dyDescent="0.2">
      <c r="A75" t="s">
        <v>142</v>
      </c>
      <c r="B75" s="9" t="s">
        <v>143</v>
      </c>
      <c r="C75" s="28">
        <v>30</v>
      </c>
      <c r="D75" s="28">
        <v>0</v>
      </c>
      <c r="E75" s="34">
        <v>5</v>
      </c>
      <c r="F75" s="48">
        <v>35</v>
      </c>
      <c r="G75" s="47">
        <f>1-E75/F75</f>
        <v>0.85714285714285721</v>
      </c>
      <c r="H75" s="47">
        <f>C75/F75</f>
        <v>0.8571428571428571</v>
      </c>
      <c r="I75" s="47">
        <f>D75/F75</f>
        <v>0</v>
      </c>
      <c r="J75" s="47">
        <f>+D75/(C75+D75)</f>
        <v>0</v>
      </c>
    </row>
    <row r="76" spans="1:10" ht="12.75" customHeight="1" x14ac:dyDescent="0.2">
      <c r="A76" t="s">
        <v>188</v>
      </c>
      <c r="B76" s="9" t="s">
        <v>189</v>
      </c>
      <c r="C76" s="28">
        <v>5</v>
      </c>
      <c r="D76" s="28">
        <v>5</v>
      </c>
      <c r="E76" s="34">
        <v>25</v>
      </c>
      <c r="F76" s="48">
        <v>35</v>
      </c>
      <c r="G76" s="47">
        <f>1-E76/F76</f>
        <v>0.2857142857142857</v>
      </c>
      <c r="H76" s="47">
        <f>C76/F76</f>
        <v>0.14285714285714285</v>
      </c>
      <c r="I76" s="47">
        <f>D76/F76</f>
        <v>0.14285714285714285</v>
      </c>
      <c r="J76" s="47">
        <f>+D76/(C76+D76)</f>
        <v>0.5</v>
      </c>
    </row>
    <row r="77" spans="1:10" ht="12.75" customHeight="1" x14ac:dyDescent="0.2">
      <c r="A77" t="s">
        <v>260</v>
      </c>
      <c r="B77" s="9" t="s">
        <v>261</v>
      </c>
      <c r="C77" s="28">
        <v>15</v>
      </c>
      <c r="D77" s="28">
        <v>0</v>
      </c>
      <c r="E77" s="34">
        <v>20</v>
      </c>
      <c r="F77" s="48">
        <v>35</v>
      </c>
      <c r="G77" s="47">
        <f>1-E77/F77</f>
        <v>0.4285714285714286</v>
      </c>
      <c r="H77" s="47">
        <f>C77/F77</f>
        <v>0.42857142857142855</v>
      </c>
      <c r="I77" s="47">
        <f>D77/F77</f>
        <v>0</v>
      </c>
      <c r="J77" s="47">
        <f>+D77/(C77+D77)</f>
        <v>0</v>
      </c>
    </row>
    <row r="78" spans="1:10" ht="12.75" customHeight="1" x14ac:dyDescent="0.2">
      <c r="A78" t="s">
        <v>138</v>
      </c>
      <c r="B78" s="9" t="s">
        <v>139</v>
      </c>
      <c r="C78" s="28">
        <v>0</v>
      </c>
      <c r="D78" s="28">
        <v>0</v>
      </c>
      <c r="E78" s="34">
        <v>30</v>
      </c>
      <c r="F78" s="48">
        <v>30</v>
      </c>
      <c r="G78" s="47">
        <f>1-E78/F78</f>
        <v>0</v>
      </c>
      <c r="H78" s="47">
        <f>C78/F78</f>
        <v>0</v>
      </c>
      <c r="I78" s="47">
        <f>D78/F78</f>
        <v>0</v>
      </c>
      <c r="J78" s="47"/>
    </row>
    <row r="79" spans="1:10" ht="12.75" customHeight="1" x14ac:dyDescent="0.2">
      <c r="A79" t="s">
        <v>72</v>
      </c>
      <c r="B79" s="9" t="s">
        <v>73</v>
      </c>
      <c r="C79" s="28">
        <v>5</v>
      </c>
      <c r="D79" s="28">
        <v>5</v>
      </c>
      <c r="E79" s="34">
        <v>20</v>
      </c>
      <c r="F79" s="48">
        <v>30</v>
      </c>
      <c r="G79" s="47">
        <f>1-E79/F79</f>
        <v>0.33333333333333337</v>
      </c>
      <c r="H79" s="47">
        <f>C79/F79</f>
        <v>0.16666666666666666</v>
      </c>
      <c r="I79" s="47">
        <f>D79/F79</f>
        <v>0.16666666666666666</v>
      </c>
      <c r="J79" s="47">
        <f>+D79/(C79+D79)</f>
        <v>0.5</v>
      </c>
    </row>
    <row r="80" spans="1:10" ht="12.75" customHeight="1" x14ac:dyDescent="0.2">
      <c r="A80" t="s">
        <v>230</v>
      </c>
      <c r="B80" s="9" t="s">
        <v>231</v>
      </c>
      <c r="C80" s="28">
        <v>10</v>
      </c>
      <c r="D80" s="28">
        <v>0</v>
      </c>
      <c r="E80" s="34">
        <v>20</v>
      </c>
      <c r="F80" s="48">
        <v>30</v>
      </c>
      <c r="G80" s="47">
        <f>1-E80/F80</f>
        <v>0.33333333333333337</v>
      </c>
      <c r="H80" s="47">
        <f>C80/F80</f>
        <v>0.33333333333333331</v>
      </c>
      <c r="I80" s="47">
        <f>D80/F80</f>
        <v>0</v>
      </c>
      <c r="J80" s="47">
        <f>+D80/(C80+D80)</f>
        <v>0</v>
      </c>
    </row>
    <row r="81" spans="1:10" ht="12.75" customHeight="1" x14ac:dyDescent="0.2">
      <c r="A81" t="s">
        <v>276</v>
      </c>
      <c r="B81" s="9" t="s">
        <v>277</v>
      </c>
      <c r="C81" s="28">
        <v>5</v>
      </c>
      <c r="D81" s="28">
        <v>0</v>
      </c>
      <c r="E81" s="34">
        <v>25</v>
      </c>
      <c r="F81" s="48">
        <v>30</v>
      </c>
      <c r="G81" s="47">
        <f>1-E81/F81</f>
        <v>0.16666666666666663</v>
      </c>
      <c r="H81" s="47">
        <f>C81/F81</f>
        <v>0.16666666666666666</v>
      </c>
      <c r="I81" s="47">
        <f>D81/F81</f>
        <v>0</v>
      </c>
      <c r="J81" s="47">
        <f>+D81/(C81+D81)</f>
        <v>0</v>
      </c>
    </row>
    <row r="82" spans="1:10" ht="12.75" customHeight="1" x14ac:dyDescent="0.2">
      <c r="A82" t="s">
        <v>280</v>
      </c>
      <c r="B82" s="9" t="s">
        <v>281</v>
      </c>
      <c r="C82" s="28">
        <v>10</v>
      </c>
      <c r="D82" s="28">
        <v>0</v>
      </c>
      <c r="E82" s="34">
        <v>15</v>
      </c>
      <c r="F82" s="48">
        <v>25</v>
      </c>
      <c r="G82" s="47">
        <f>1-E82/F82</f>
        <v>0.4</v>
      </c>
      <c r="H82" s="47">
        <f>C82/F82</f>
        <v>0.4</v>
      </c>
      <c r="I82" s="47">
        <f>D82/F82</f>
        <v>0</v>
      </c>
      <c r="J82" s="47">
        <f>+D82/(C82+D82)</f>
        <v>0</v>
      </c>
    </row>
    <row r="83" spans="1:10" ht="12.75" customHeight="1" x14ac:dyDescent="0.2">
      <c r="A83" t="s">
        <v>134</v>
      </c>
      <c r="B83" s="9" t="s">
        <v>135</v>
      </c>
      <c r="C83" s="28">
        <v>5</v>
      </c>
      <c r="D83" s="28">
        <v>0</v>
      </c>
      <c r="E83" s="34">
        <v>20</v>
      </c>
      <c r="F83" s="48">
        <v>25</v>
      </c>
      <c r="G83" s="47">
        <f>1-E83/F83</f>
        <v>0.19999999999999996</v>
      </c>
      <c r="H83" s="47">
        <f>C83/F83</f>
        <v>0.2</v>
      </c>
      <c r="I83" s="47">
        <f>D83/F83</f>
        <v>0</v>
      </c>
      <c r="J83" s="47">
        <f>+D83/(C83+D83)</f>
        <v>0</v>
      </c>
    </row>
    <row r="84" spans="1:10" ht="12.75" customHeight="1" x14ac:dyDescent="0.2">
      <c r="A84" t="s">
        <v>136</v>
      </c>
      <c r="B84" s="9" t="s">
        <v>137</v>
      </c>
      <c r="C84" s="28">
        <v>5</v>
      </c>
      <c r="D84" s="28">
        <v>0</v>
      </c>
      <c r="E84" s="34">
        <v>20</v>
      </c>
      <c r="F84" s="48">
        <v>25</v>
      </c>
      <c r="G84" s="47">
        <f>1-E84/F84</f>
        <v>0.19999999999999996</v>
      </c>
      <c r="H84" s="47">
        <f>C84/F84</f>
        <v>0.2</v>
      </c>
      <c r="I84" s="47">
        <f>D84/F84</f>
        <v>0</v>
      </c>
      <c r="J84" s="47">
        <f>+D84/(C84+D84)</f>
        <v>0</v>
      </c>
    </row>
    <row r="85" spans="1:10" ht="12.75" customHeight="1" x14ac:dyDescent="0.2">
      <c r="A85" t="s">
        <v>192</v>
      </c>
      <c r="B85" s="9" t="s">
        <v>193</v>
      </c>
      <c r="C85" s="28">
        <v>20</v>
      </c>
      <c r="D85" s="28">
        <v>0</v>
      </c>
      <c r="E85" s="34">
        <v>5</v>
      </c>
      <c r="F85" s="48">
        <v>25</v>
      </c>
      <c r="G85" s="47">
        <f>1-E85/F85</f>
        <v>0.8</v>
      </c>
      <c r="H85" s="47">
        <f>C85/F85</f>
        <v>0.8</v>
      </c>
      <c r="I85" s="47">
        <f>D85/F85</f>
        <v>0</v>
      </c>
      <c r="J85" s="47">
        <f>+D85/(C85+D85)</f>
        <v>0</v>
      </c>
    </row>
    <row r="86" spans="1:10" ht="12.75" customHeight="1" x14ac:dyDescent="0.2">
      <c r="A86" t="s">
        <v>148</v>
      </c>
      <c r="B86" s="9" t="s">
        <v>149</v>
      </c>
      <c r="C86" s="28">
        <v>0</v>
      </c>
      <c r="D86" s="28">
        <v>5</v>
      </c>
      <c r="E86" s="34">
        <v>15</v>
      </c>
      <c r="F86" s="48">
        <v>20</v>
      </c>
      <c r="G86" s="47">
        <f>1-E86/F86</f>
        <v>0.25</v>
      </c>
      <c r="H86" s="47">
        <f>C86/F86</f>
        <v>0</v>
      </c>
      <c r="I86" s="47">
        <f>D86/F86</f>
        <v>0.25</v>
      </c>
      <c r="J86" s="47">
        <f>+D86/(C86+D86)</f>
        <v>1</v>
      </c>
    </row>
    <row r="87" spans="1:10" ht="12.75" customHeight="1" x14ac:dyDescent="0.2">
      <c r="A87" t="s">
        <v>170</v>
      </c>
      <c r="B87" s="9" t="s">
        <v>171</v>
      </c>
      <c r="C87" s="28">
        <v>5</v>
      </c>
      <c r="D87" s="28">
        <v>0</v>
      </c>
      <c r="E87" s="34">
        <v>15</v>
      </c>
      <c r="F87" s="48">
        <v>20</v>
      </c>
      <c r="G87" s="47">
        <f>1-E87/F87</f>
        <v>0.25</v>
      </c>
      <c r="H87" s="47">
        <f>C87/F87</f>
        <v>0.25</v>
      </c>
      <c r="I87" s="47">
        <f>D87/F87</f>
        <v>0</v>
      </c>
      <c r="J87" s="47">
        <f>+D87/(C87+D87)</f>
        <v>0</v>
      </c>
    </row>
    <row r="88" spans="1:10" ht="12.75" customHeight="1" x14ac:dyDescent="0.2">
      <c r="A88" t="s">
        <v>40</v>
      </c>
      <c r="B88" s="9" t="s">
        <v>41</v>
      </c>
      <c r="C88" s="28">
        <v>0</v>
      </c>
      <c r="D88" s="28">
        <v>0</v>
      </c>
      <c r="E88" s="34">
        <v>15</v>
      </c>
      <c r="F88" s="48">
        <v>15</v>
      </c>
      <c r="G88" s="47">
        <f>1-E88/F88</f>
        <v>0</v>
      </c>
      <c r="H88" s="47">
        <f>C88/F88</f>
        <v>0</v>
      </c>
      <c r="I88" s="47">
        <f>D88/F88</f>
        <v>0</v>
      </c>
      <c r="J88" s="47"/>
    </row>
    <row r="89" spans="1:10" ht="12.75" customHeight="1" x14ac:dyDescent="0.2">
      <c r="A89" t="s">
        <v>88</v>
      </c>
      <c r="B89" s="9" t="s">
        <v>89</v>
      </c>
      <c r="C89" s="28">
        <v>0</v>
      </c>
      <c r="D89" s="28">
        <v>10</v>
      </c>
      <c r="E89" s="34">
        <v>5</v>
      </c>
      <c r="F89" s="48">
        <v>15</v>
      </c>
      <c r="G89" s="47">
        <f>1-E89/F89</f>
        <v>0.66666666666666674</v>
      </c>
      <c r="H89" s="47">
        <f>C89/F89</f>
        <v>0</v>
      </c>
      <c r="I89" s="47">
        <f>D89/F89</f>
        <v>0.66666666666666663</v>
      </c>
      <c r="J89" s="47">
        <f>+D89/(C89+D89)</f>
        <v>1</v>
      </c>
    </row>
    <row r="90" spans="1:10" ht="12.75" customHeight="1" x14ac:dyDescent="0.2">
      <c r="A90" t="s">
        <v>110</v>
      </c>
      <c r="B90" s="9" t="s">
        <v>111</v>
      </c>
      <c r="C90" s="28">
        <v>0</v>
      </c>
      <c r="D90" s="28">
        <v>0</v>
      </c>
      <c r="E90" s="34">
        <v>15</v>
      </c>
      <c r="F90" s="48">
        <v>15</v>
      </c>
      <c r="G90" s="47">
        <f>1-E90/F90</f>
        <v>0</v>
      </c>
      <c r="H90" s="47">
        <f>C90/F90</f>
        <v>0</v>
      </c>
      <c r="I90" s="47">
        <f>D90/F90</f>
        <v>0</v>
      </c>
      <c r="J90" s="47"/>
    </row>
    <row r="91" spans="1:10" ht="12.75" customHeight="1" x14ac:dyDescent="0.2">
      <c r="A91" t="s">
        <v>112</v>
      </c>
      <c r="B91" s="9" t="s">
        <v>113</v>
      </c>
      <c r="C91" s="28">
        <v>0</v>
      </c>
      <c r="D91" s="28">
        <v>5</v>
      </c>
      <c r="E91" s="34">
        <v>10</v>
      </c>
      <c r="F91" s="48">
        <v>15</v>
      </c>
      <c r="G91" s="47">
        <f>1-E91/F91</f>
        <v>0.33333333333333337</v>
      </c>
      <c r="H91" s="47">
        <f>C91/F91</f>
        <v>0</v>
      </c>
      <c r="I91" s="47">
        <f>D91/F91</f>
        <v>0.33333333333333331</v>
      </c>
      <c r="J91" s="47">
        <f>+D91/(C91+D91)</f>
        <v>1</v>
      </c>
    </row>
    <row r="92" spans="1:10" ht="12.75" customHeight="1" x14ac:dyDescent="0.2">
      <c r="A92" t="s">
        <v>258</v>
      </c>
      <c r="B92" s="9" t="s">
        <v>259</v>
      </c>
      <c r="C92" s="28">
        <v>0</v>
      </c>
      <c r="D92" s="28">
        <v>0</v>
      </c>
      <c r="E92" s="34">
        <v>15</v>
      </c>
      <c r="F92" s="48">
        <v>15</v>
      </c>
      <c r="G92" s="47">
        <f>1-E92/F92</f>
        <v>0</v>
      </c>
      <c r="H92" s="47">
        <f>C92/F92</f>
        <v>0</v>
      </c>
      <c r="I92" s="47">
        <f>D92/F92</f>
        <v>0</v>
      </c>
      <c r="J92" s="47"/>
    </row>
    <row r="93" spans="1:10" ht="12.75" customHeight="1" x14ac:dyDescent="0.2">
      <c r="A93" t="s">
        <v>268</v>
      </c>
      <c r="B93" s="9" t="s">
        <v>269</v>
      </c>
      <c r="C93" s="28">
        <v>0</v>
      </c>
      <c r="D93" s="28">
        <v>0</v>
      </c>
      <c r="E93" s="34">
        <v>10</v>
      </c>
      <c r="F93" s="48">
        <v>10</v>
      </c>
      <c r="G93" s="47">
        <f>1-E93/F93</f>
        <v>0</v>
      </c>
      <c r="H93" s="47">
        <f>C93/F93</f>
        <v>0</v>
      </c>
      <c r="I93" s="47">
        <f>D93/F93</f>
        <v>0</v>
      </c>
      <c r="J93" s="47"/>
    </row>
    <row r="94" spans="1:10" ht="12.75" customHeight="1" x14ac:dyDescent="0.2">
      <c r="A94" t="s">
        <v>216</v>
      </c>
      <c r="B94" s="9" t="s">
        <v>217</v>
      </c>
      <c r="C94" s="28">
        <v>5</v>
      </c>
      <c r="D94" s="28">
        <v>0</v>
      </c>
      <c r="E94" s="34">
        <v>0</v>
      </c>
      <c r="F94" s="48">
        <v>5</v>
      </c>
      <c r="G94" s="47">
        <f>1-E94/F94</f>
        <v>1</v>
      </c>
      <c r="H94" s="47">
        <f>C94/F94</f>
        <v>1</v>
      </c>
      <c r="I94" s="47">
        <f>D94/F94</f>
        <v>0</v>
      </c>
      <c r="J94" s="47">
        <f>+D94/(C94+D94)</f>
        <v>0</v>
      </c>
    </row>
    <row r="95" spans="1:10" ht="12.75" customHeight="1" x14ac:dyDescent="0.2">
      <c r="A95" t="s">
        <v>104</v>
      </c>
      <c r="B95" s="9" t="s">
        <v>105</v>
      </c>
      <c r="C95" s="28">
        <v>0</v>
      </c>
      <c r="D95" s="28">
        <v>5</v>
      </c>
      <c r="E95" s="34">
        <v>0</v>
      </c>
      <c r="F95" s="48">
        <v>5</v>
      </c>
      <c r="G95" s="47">
        <f>1-E95/F95</f>
        <v>1</v>
      </c>
      <c r="H95" s="47">
        <f>C95/F95</f>
        <v>0</v>
      </c>
      <c r="I95" s="47">
        <f>D95/F95</f>
        <v>1</v>
      </c>
      <c r="J95" s="47">
        <f>+D95/(C95+D95)</f>
        <v>1</v>
      </c>
    </row>
    <row r="96" spans="1:10" ht="12.75" customHeight="1" x14ac:dyDescent="0.2">
      <c r="A96" t="s">
        <v>130</v>
      </c>
      <c r="B96" s="9" t="s">
        <v>131</v>
      </c>
      <c r="C96" s="28">
        <v>0</v>
      </c>
      <c r="D96" s="28">
        <v>0</v>
      </c>
      <c r="E96" s="34">
        <v>5</v>
      </c>
      <c r="F96" s="48">
        <v>5</v>
      </c>
      <c r="G96" s="47">
        <f>1-E96/F96</f>
        <v>0</v>
      </c>
      <c r="H96" s="47">
        <f>C96/F96</f>
        <v>0</v>
      </c>
      <c r="I96" s="47">
        <f>D96/F96</f>
        <v>0</v>
      </c>
      <c r="J96" s="47"/>
    </row>
    <row r="97" spans="1:10" ht="12.75" customHeight="1" x14ac:dyDescent="0.2">
      <c r="A97" t="s">
        <v>144</v>
      </c>
      <c r="B97" s="9" t="s">
        <v>145</v>
      </c>
      <c r="C97" s="28">
        <v>0</v>
      </c>
      <c r="D97" s="28">
        <v>0</v>
      </c>
      <c r="E97" s="34">
        <v>5</v>
      </c>
      <c r="F97" s="48">
        <v>5</v>
      </c>
      <c r="G97" s="47">
        <f>1-E97/F97</f>
        <v>0</v>
      </c>
      <c r="H97" s="47">
        <f>C97/F97</f>
        <v>0</v>
      </c>
      <c r="I97" s="47">
        <f>D97/F97</f>
        <v>0</v>
      </c>
      <c r="J97" s="47"/>
    </row>
    <row r="98" spans="1:10" ht="12.75" customHeight="1" x14ac:dyDescent="0.2">
      <c r="A98" t="s">
        <v>184</v>
      </c>
      <c r="B98" s="9" t="s">
        <v>185</v>
      </c>
      <c r="C98" s="28">
        <v>0</v>
      </c>
      <c r="D98" s="28">
        <v>0</v>
      </c>
      <c r="E98" s="34">
        <v>5</v>
      </c>
      <c r="F98" s="48">
        <v>5</v>
      </c>
      <c r="G98" s="47">
        <f>1-E98/F98</f>
        <v>0</v>
      </c>
      <c r="H98" s="47">
        <f>C98/F98</f>
        <v>0</v>
      </c>
      <c r="I98" s="47">
        <f>D98/F98</f>
        <v>0</v>
      </c>
      <c r="J98" s="47"/>
    </row>
    <row r="99" spans="1:10" ht="12.75" customHeight="1" x14ac:dyDescent="0.2">
      <c r="A99" t="s">
        <v>270</v>
      </c>
      <c r="B99" s="9" t="s">
        <v>271</v>
      </c>
      <c r="C99" s="28">
        <v>0</v>
      </c>
      <c r="D99" s="28">
        <v>0</v>
      </c>
      <c r="E99" s="34">
        <v>5</v>
      </c>
      <c r="F99" s="48">
        <v>5</v>
      </c>
      <c r="G99" s="47">
        <f>1-E99/F99</f>
        <v>0</v>
      </c>
      <c r="H99" s="47">
        <f>C99/F99</f>
        <v>0</v>
      </c>
      <c r="I99" s="47">
        <f>D99/F99</f>
        <v>0</v>
      </c>
      <c r="J99" s="47"/>
    </row>
  </sheetData>
  <autoFilter ref="A1:J99" xr:uid="{00000000-0009-0000-0000-000004000000}">
    <sortState ref="A2:J99">
      <sortCondition descending="1" ref="F1:F99"/>
    </sortState>
  </autoFilter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"/>
  <sheetViews>
    <sheetView topLeftCell="B13" zoomScale="191" zoomScaleNormal="191" workbookViewId="0">
      <selection activeCell="F34" sqref="F34"/>
    </sheetView>
  </sheetViews>
  <sheetFormatPr baseColWidth="10" defaultColWidth="9.140625" defaultRowHeight="12.75" x14ac:dyDescent="0.2"/>
  <cols>
    <col min="1" max="1" width="11.5703125"/>
    <col min="2" max="6" width="11.5703125" style="2"/>
    <col min="7" max="1025" width="11.5703125"/>
  </cols>
  <sheetData>
    <row r="1" spans="1:7" ht="12.75" customHeight="1" x14ac:dyDescent="0.2">
      <c r="A1" s="4" t="s">
        <v>94</v>
      </c>
      <c r="B1" s="49" t="s">
        <v>374</v>
      </c>
      <c r="C1" s="49" t="s">
        <v>375</v>
      </c>
      <c r="D1" s="49" t="s">
        <v>376</v>
      </c>
      <c r="E1" s="50" t="s">
        <v>383</v>
      </c>
      <c r="F1" s="51" t="s">
        <v>378</v>
      </c>
      <c r="G1" s="3" t="s">
        <v>379</v>
      </c>
    </row>
    <row r="2" spans="1:7" ht="12.75" customHeight="1" x14ac:dyDescent="0.2">
      <c r="A2" s="14" t="s">
        <v>388</v>
      </c>
      <c r="B2" s="52">
        <v>35090</v>
      </c>
      <c r="C2" s="52">
        <v>15195</v>
      </c>
      <c r="D2" s="16">
        <v>4740</v>
      </c>
      <c r="E2" s="15">
        <v>66880</v>
      </c>
      <c r="F2" s="53">
        <v>121905</v>
      </c>
      <c r="G2" s="47">
        <f t="shared" ref="G2:G35" si="0">1-E2/F2</f>
        <v>0.45137607153111026</v>
      </c>
    </row>
    <row r="3" spans="1:7" ht="12.75" customHeight="1" x14ac:dyDescent="0.2">
      <c r="A3" s="9" t="s">
        <v>311</v>
      </c>
      <c r="B3" s="11">
        <v>4510</v>
      </c>
      <c r="C3" s="11">
        <v>855</v>
      </c>
      <c r="D3" s="13">
        <v>550</v>
      </c>
      <c r="E3" s="12">
        <v>5335</v>
      </c>
      <c r="F3" s="54">
        <v>11250</v>
      </c>
      <c r="G3" s="47">
        <f t="shared" si="0"/>
        <v>0.52577777777777779</v>
      </c>
    </row>
    <row r="4" spans="1:7" ht="12.75" customHeight="1" x14ac:dyDescent="0.2">
      <c r="A4" s="9" t="s">
        <v>313</v>
      </c>
      <c r="B4" s="11">
        <v>4085</v>
      </c>
      <c r="C4" s="11">
        <v>720</v>
      </c>
      <c r="D4" s="13"/>
      <c r="E4" s="12">
        <v>6990</v>
      </c>
      <c r="F4" s="54">
        <v>11795</v>
      </c>
      <c r="G4" s="47">
        <f t="shared" si="0"/>
        <v>0.40737600678253494</v>
      </c>
    </row>
    <row r="5" spans="1:7" ht="12.75" customHeight="1" x14ac:dyDescent="0.2">
      <c r="A5" s="9" t="s">
        <v>315</v>
      </c>
      <c r="B5" s="11">
        <v>90</v>
      </c>
      <c r="C5" s="11">
        <v>175</v>
      </c>
      <c r="D5" s="13"/>
      <c r="E5" s="12">
        <v>650</v>
      </c>
      <c r="F5" s="54">
        <v>915</v>
      </c>
      <c r="G5" s="47">
        <f t="shared" si="0"/>
        <v>0.2896174863387978</v>
      </c>
    </row>
    <row r="6" spans="1:7" ht="12.75" customHeight="1" x14ac:dyDescent="0.2">
      <c r="A6" s="9" t="s">
        <v>317</v>
      </c>
      <c r="B6" s="11">
        <v>70</v>
      </c>
      <c r="C6" s="11">
        <v>420</v>
      </c>
      <c r="D6" s="13">
        <v>0</v>
      </c>
      <c r="E6" s="12">
        <v>770</v>
      </c>
      <c r="F6" s="54">
        <v>1260</v>
      </c>
      <c r="G6" s="47">
        <f t="shared" si="0"/>
        <v>0.38888888888888884</v>
      </c>
    </row>
    <row r="7" spans="1:7" ht="12.75" customHeight="1" x14ac:dyDescent="0.2">
      <c r="A7" s="9" t="s">
        <v>319</v>
      </c>
      <c r="B7" s="11">
        <v>20</v>
      </c>
      <c r="C7" s="11">
        <v>0</v>
      </c>
      <c r="D7" s="13">
        <v>0</v>
      </c>
      <c r="E7" s="12">
        <v>100</v>
      </c>
      <c r="F7" s="54">
        <v>120</v>
      </c>
      <c r="G7" s="47">
        <f t="shared" si="0"/>
        <v>0.16666666666666663</v>
      </c>
    </row>
    <row r="8" spans="1:7" ht="12.75" customHeight="1" x14ac:dyDescent="0.2">
      <c r="A8" s="9" t="s">
        <v>321</v>
      </c>
      <c r="B8" s="11">
        <v>460</v>
      </c>
      <c r="C8" s="11">
        <v>365</v>
      </c>
      <c r="D8" s="13">
        <v>235</v>
      </c>
      <c r="E8" s="12">
        <v>1215</v>
      </c>
      <c r="F8" s="54">
        <v>2275</v>
      </c>
      <c r="G8" s="47">
        <f t="shared" si="0"/>
        <v>0.46593406593406594</v>
      </c>
    </row>
    <row r="9" spans="1:7" ht="12.75" customHeight="1" x14ac:dyDescent="0.2">
      <c r="A9" s="9" t="s">
        <v>323</v>
      </c>
      <c r="B9" s="11">
        <v>850</v>
      </c>
      <c r="C9" s="11">
        <v>635</v>
      </c>
      <c r="D9" s="13">
        <v>14940</v>
      </c>
      <c r="E9" s="12">
        <v>11070</v>
      </c>
      <c r="F9" s="54">
        <v>27495</v>
      </c>
      <c r="G9" s="47">
        <f t="shared" si="0"/>
        <v>0.59738134206219318</v>
      </c>
    </row>
    <row r="10" spans="1:7" ht="12.75" customHeight="1" x14ac:dyDescent="0.2">
      <c r="A10" s="9" t="s">
        <v>325</v>
      </c>
      <c r="B10" s="11">
        <v>20</v>
      </c>
      <c r="C10" s="11">
        <v>0</v>
      </c>
      <c r="D10" s="13">
        <v>0</v>
      </c>
      <c r="E10" s="12">
        <v>35</v>
      </c>
      <c r="F10" s="54">
        <v>55</v>
      </c>
      <c r="G10" s="47">
        <f t="shared" si="0"/>
        <v>0.36363636363636365</v>
      </c>
    </row>
    <row r="11" spans="1:7" ht="12.75" customHeight="1" x14ac:dyDescent="0.2">
      <c r="A11" s="9" t="s">
        <v>327</v>
      </c>
      <c r="B11" s="11">
        <v>655</v>
      </c>
      <c r="C11" s="11">
        <v>105</v>
      </c>
      <c r="D11" s="13">
        <v>85</v>
      </c>
      <c r="E11" s="12">
        <v>1735</v>
      </c>
      <c r="F11" s="54">
        <v>2580</v>
      </c>
      <c r="G11" s="47">
        <f t="shared" si="0"/>
        <v>0.32751937984496127</v>
      </c>
    </row>
    <row r="12" spans="1:7" ht="12.75" customHeight="1" x14ac:dyDescent="0.2">
      <c r="A12" s="9" t="s">
        <v>329</v>
      </c>
      <c r="B12" s="11">
        <v>13145</v>
      </c>
      <c r="C12" s="11">
        <v>8615</v>
      </c>
      <c r="D12" s="13"/>
      <c r="E12" s="12">
        <v>64140</v>
      </c>
      <c r="F12" s="54">
        <v>85900</v>
      </c>
      <c r="G12" s="47">
        <f t="shared" si="0"/>
        <v>0.25331781140861465</v>
      </c>
    </row>
    <row r="13" spans="1:7" ht="12.75" customHeight="1" x14ac:dyDescent="0.2">
      <c r="A13" s="9" t="s">
        <v>331</v>
      </c>
      <c r="B13" s="11">
        <v>6760</v>
      </c>
      <c r="C13" s="11">
        <v>1465</v>
      </c>
      <c r="D13" s="13">
        <v>0</v>
      </c>
      <c r="E13" s="12">
        <v>7400</v>
      </c>
      <c r="F13" s="54">
        <v>15625</v>
      </c>
      <c r="G13" s="47">
        <f t="shared" si="0"/>
        <v>0.52639999999999998</v>
      </c>
    </row>
    <row r="14" spans="1:7" ht="12.75" customHeight="1" x14ac:dyDescent="0.2">
      <c r="A14" s="9" t="s">
        <v>333</v>
      </c>
      <c r="B14" s="11">
        <v>15</v>
      </c>
      <c r="C14" s="11">
        <v>20</v>
      </c>
      <c r="D14" s="13">
        <v>0</v>
      </c>
      <c r="E14" s="12">
        <v>470</v>
      </c>
      <c r="F14" s="54">
        <v>505</v>
      </c>
      <c r="G14" s="47">
        <f t="shared" si="0"/>
        <v>6.9306930693069257E-2</v>
      </c>
    </row>
    <row r="15" spans="1:7" ht="12.75" customHeight="1" x14ac:dyDescent="0.2">
      <c r="A15" s="9" t="s">
        <v>335</v>
      </c>
      <c r="B15" s="11">
        <v>310</v>
      </c>
      <c r="C15" s="11">
        <v>70</v>
      </c>
      <c r="D15" s="13">
        <v>225</v>
      </c>
      <c r="E15" s="12">
        <v>505</v>
      </c>
      <c r="F15" s="54">
        <v>1110</v>
      </c>
      <c r="G15" s="47">
        <f t="shared" si="0"/>
        <v>0.54504504504504503</v>
      </c>
    </row>
    <row r="16" spans="1:7" ht="12.75" customHeight="1" x14ac:dyDescent="0.2">
      <c r="A16" s="9" t="s">
        <v>337</v>
      </c>
      <c r="B16" s="11">
        <v>55</v>
      </c>
      <c r="C16" s="11">
        <v>115</v>
      </c>
      <c r="D16" s="13">
        <v>0</v>
      </c>
      <c r="E16" s="12">
        <v>320</v>
      </c>
      <c r="F16" s="54">
        <v>490</v>
      </c>
      <c r="G16" s="47">
        <f t="shared" si="0"/>
        <v>0.34693877551020413</v>
      </c>
    </row>
    <row r="17" spans="1:7" ht="12.75" customHeight="1" x14ac:dyDescent="0.2">
      <c r="A17" s="9" t="s">
        <v>339</v>
      </c>
      <c r="B17" s="11">
        <v>7650</v>
      </c>
      <c r="C17" s="11">
        <v>5055</v>
      </c>
      <c r="D17" s="13">
        <v>1020</v>
      </c>
      <c r="E17" s="12">
        <v>57430</v>
      </c>
      <c r="F17" s="54">
        <v>71155</v>
      </c>
      <c r="G17" s="47">
        <f t="shared" si="0"/>
        <v>0.19288876396598975</v>
      </c>
    </row>
    <row r="18" spans="1:7" ht="12.75" customHeight="1" x14ac:dyDescent="0.2">
      <c r="A18" s="9" t="s">
        <v>341</v>
      </c>
      <c r="B18" s="11">
        <v>15</v>
      </c>
      <c r="C18" s="11">
        <v>5</v>
      </c>
      <c r="D18" s="13"/>
      <c r="E18" s="12">
        <v>50</v>
      </c>
      <c r="F18" s="54">
        <v>70</v>
      </c>
      <c r="G18" s="47">
        <f t="shared" si="0"/>
        <v>0.2857142857142857</v>
      </c>
    </row>
    <row r="19" spans="1:7" ht="12.75" customHeight="1" x14ac:dyDescent="0.2">
      <c r="A19" s="9" t="s">
        <v>343</v>
      </c>
      <c r="B19" s="11">
        <v>0</v>
      </c>
      <c r="C19" s="11">
        <v>5</v>
      </c>
      <c r="D19" s="13">
        <v>0</v>
      </c>
      <c r="E19" s="12">
        <v>15</v>
      </c>
      <c r="F19" s="54">
        <v>20</v>
      </c>
      <c r="G19" s="47">
        <f t="shared" si="0"/>
        <v>0.25</v>
      </c>
    </row>
    <row r="20" spans="1:7" ht="12.75" customHeight="1" x14ac:dyDescent="0.2">
      <c r="A20" s="9" t="s">
        <v>345</v>
      </c>
      <c r="B20" s="11">
        <v>75</v>
      </c>
      <c r="C20" s="11">
        <v>10</v>
      </c>
      <c r="D20" s="13">
        <v>0</v>
      </c>
      <c r="E20" s="12">
        <v>170</v>
      </c>
      <c r="F20" s="54">
        <v>255</v>
      </c>
      <c r="G20" s="47">
        <f t="shared" si="0"/>
        <v>0.33333333333333337</v>
      </c>
    </row>
    <row r="21" spans="1:7" ht="12.75" customHeight="1" x14ac:dyDescent="0.2">
      <c r="A21" s="9" t="s">
        <v>347</v>
      </c>
      <c r="B21" s="11">
        <v>350</v>
      </c>
      <c r="C21" s="11">
        <v>15</v>
      </c>
      <c r="D21" s="13"/>
      <c r="E21" s="12">
        <v>250</v>
      </c>
      <c r="F21" s="54">
        <v>615</v>
      </c>
      <c r="G21" s="47">
        <f t="shared" si="0"/>
        <v>0.5934959349593496</v>
      </c>
    </row>
    <row r="22" spans="1:7" ht="12.75" customHeight="1" x14ac:dyDescent="0.2">
      <c r="A22" s="9" t="s">
        <v>349</v>
      </c>
      <c r="B22" s="11">
        <v>25</v>
      </c>
      <c r="C22" s="11">
        <v>145</v>
      </c>
      <c r="D22" s="13">
        <v>5</v>
      </c>
      <c r="E22" s="12">
        <v>415</v>
      </c>
      <c r="F22" s="54">
        <v>590</v>
      </c>
      <c r="G22" s="47">
        <f t="shared" si="0"/>
        <v>0.29661016949152541</v>
      </c>
    </row>
    <row r="23" spans="1:7" ht="12.75" customHeight="1" x14ac:dyDescent="0.2">
      <c r="A23" s="9" t="s">
        <v>351</v>
      </c>
      <c r="B23" s="11">
        <v>1215</v>
      </c>
      <c r="C23" s="11">
        <v>30</v>
      </c>
      <c r="D23" s="13">
        <v>60</v>
      </c>
      <c r="E23" s="12">
        <v>535</v>
      </c>
      <c r="F23" s="54">
        <v>1840</v>
      </c>
      <c r="G23" s="47">
        <f t="shared" si="0"/>
        <v>0.70923913043478259</v>
      </c>
    </row>
    <row r="24" spans="1:7" ht="12.75" customHeight="1" x14ac:dyDescent="0.2">
      <c r="A24" s="9" t="s">
        <v>353</v>
      </c>
      <c r="B24" s="11">
        <v>1820</v>
      </c>
      <c r="C24" s="11">
        <v>1440</v>
      </c>
      <c r="D24" s="13">
        <v>330</v>
      </c>
      <c r="E24" s="12">
        <v>5975</v>
      </c>
      <c r="F24" s="54">
        <v>9565</v>
      </c>
      <c r="G24" s="47">
        <f t="shared" si="0"/>
        <v>0.37532671197072665</v>
      </c>
    </row>
    <row r="25" spans="1:7" ht="12.75" customHeight="1" x14ac:dyDescent="0.2">
      <c r="A25" s="9" t="s">
        <v>355</v>
      </c>
      <c r="B25" s="11">
        <v>105</v>
      </c>
      <c r="C25" s="11">
        <v>100</v>
      </c>
      <c r="D25" s="13">
        <v>5</v>
      </c>
      <c r="E25" s="12">
        <v>1285</v>
      </c>
      <c r="F25" s="54">
        <v>1495</v>
      </c>
      <c r="G25" s="47">
        <f t="shared" si="0"/>
        <v>0.14046822742474918</v>
      </c>
    </row>
    <row r="26" spans="1:7" ht="12.75" customHeight="1" x14ac:dyDescent="0.2">
      <c r="A26" s="9" t="s">
        <v>357</v>
      </c>
      <c r="B26" s="11">
        <v>30</v>
      </c>
      <c r="C26" s="11">
        <v>90</v>
      </c>
      <c r="D26" s="13"/>
      <c r="E26" s="12">
        <v>195</v>
      </c>
      <c r="F26" s="54">
        <v>315</v>
      </c>
      <c r="G26" s="47">
        <f t="shared" si="0"/>
        <v>0.38095238095238093</v>
      </c>
    </row>
    <row r="27" spans="1:7" ht="12.75" customHeight="1" x14ac:dyDescent="0.2">
      <c r="A27" s="9" t="s">
        <v>359</v>
      </c>
      <c r="B27" s="11">
        <v>105</v>
      </c>
      <c r="C27" s="11">
        <v>145</v>
      </c>
      <c r="D27" s="13">
        <v>0</v>
      </c>
      <c r="E27" s="12">
        <v>300</v>
      </c>
      <c r="F27" s="54">
        <v>550</v>
      </c>
      <c r="G27" s="47">
        <f t="shared" si="0"/>
        <v>0.45454545454545459</v>
      </c>
    </row>
    <row r="28" spans="1:7" ht="12.75" customHeight="1" x14ac:dyDescent="0.2">
      <c r="A28" s="9" t="s">
        <v>361</v>
      </c>
      <c r="B28" s="11">
        <v>9300</v>
      </c>
      <c r="C28" s="11">
        <v>825</v>
      </c>
      <c r="D28" s="13">
        <v>885</v>
      </c>
      <c r="E28" s="12">
        <v>10405</v>
      </c>
      <c r="F28" s="54">
        <v>21415</v>
      </c>
      <c r="G28" s="47">
        <f t="shared" si="0"/>
        <v>0.5141256128881625</v>
      </c>
    </row>
    <row r="29" spans="1:7" ht="12.75" customHeight="1" x14ac:dyDescent="0.2">
      <c r="A29" s="9" t="s">
        <v>363</v>
      </c>
      <c r="B29" s="11">
        <v>0</v>
      </c>
      <c r="C29" s="11">
        <v>10</v>
      </c>
      <c r="D29" s="13">
        <v>10</v>
      </c>
      <c r="E29" s="12">
        <v>45</v>
      </c>
      <c r="F29" s="54">
        <v>65</v>
      </c>
      <c r="G29" s="47">
        <f t="shared" si="0"/>
        <v>0.30769230769230771</v>
      </c>
    </row>
    <row r="30" spans="1:7" ht="12.75" customHeight="1" x14ac:dyDescent="0.2">
      <c r="A30" s="9" t="s">
        <v>365</v>
      </c>
      <c r="B30" s="11">
        <v>55</v>
      </c>
      <c r="C30" s="11">
        <v>0</v>
      </c>
      <c r="D30" s="13"/>
      <c r="E30" s="12">
        <v>95</v>
      </c>
      <c r="F30" s="54">
        <v>150</v>
      </c>
      <c r="G30" s="47">
        <f t="shared" si="0"/>
        <v>0.3666666666666667</v>
      </c>
    </row>
    <row r="31" spans="1:7" ht="12.75" customHeight="1" x14ac:dyDescent="0.2">
      <c r="A31" s="9" t="s">
        <v>367</v>
      </c>
      <c r="B31" s="11">
        <v>2345</v>
      </c>
      <c r="C31" s="11">
        <v>1820</v>
      </c>
      <c r="D31" s="13">
        <v>350</v>
      </c>
      <c r="E31" s="12">
        <v>10520</v>
      </c>
      <c r="F31" s="54">
        <v>15035</v>
      </c>
      <c r="G31" s="47">
        <f t="shared" si="0"/>
        <v>0.30029930162953111</v>
      </c>
    </row>
    <row r="32" spans="1:7" ht="12.75" customHeight="1" x14ac:dyDescent="0.2">
      <c r="A32" s="9" t="s">
        <v>369</v>
      </c>
      <c r="B32" s="11">
        <v>3865</v>
      </c>
      <c r="C32" s="11">
        <v>665</v>
      </c>
      <c r="D32" s="13">
        <v>3145</v>
      </c>
      <c r="E32" s="12">
        <v>1230</v>
      </c>
      <c r="F32" s="54">
        <v>8905</v>
      </c>
      <c r="G32" s="47">
        <f t="shared" si="0"/>
        <v>0.86187535092644585</v>
      </c>
    </row>
    <row r="33" spans="1:7" ht="12.75" customHeight="1" x14ac:dyDescent="0.2">
      <c r="A33" s="9" t="s">
        <v>371</v>
      </c>
      <c r="B33" s="11">
        <v>35</v>
      </c>
      <c r="C33" s="11">
        <v>35</v>
      </c>
      <c r="D33" s="13">
        <v>5</v>
      </c>
      <c r="E33" s="12">
        <v>635</v>
      </c>
      <c r="F33" s="54">
        <v>710</v>
      </c>
      <c r="G33" s="47">
        <f t="shared" si="0"/>
        <v>0.10563380281690138</v>
      </c>
    </row>
    <row r="34" spans="1:7" ht="12.75" customHeight="1" x14ac:dyDescent="0.2">
      <c r="A34" s="9" t="s">
        <v>9</v>
      </c>
      <c r="B34" s="11">
        <v>93130</v>
      </c>
      <c r="C34" s="11">
        <v>39145</v>
      </c>
      <c r="D34" s="13">
        <v>26620</v>
      </c>
      <c r="E34" s="12">
        <v>257180</v>
      </c>
      <c r="F34" s="54">
        <v>416075</v>
      </c>
      <c r="G34" s="47">
        <f t="shared" si="0"/>
        <v>0.38189028420356907</v>
      </c>
    </row>
    <row r="35" spans="1:7" ht="12.75" customHeight="1" x14ac:dyDescent="0.2">
      <c r="A35" s="9" t="s">
        <v>372</v>
      </c>
      <c r="B35" s="55">
        <v>87985</v>
      </c>
      <c r="C35" s="55">
        <v>38325</v>
      </c>
      <c r="D35" s="18">
        <v>23390</v>
      </c>
      <c r="E35" s="17">
        <v>255075</v>
      </c>
      <c r="F35" s="56">
        <v>404775</v>
      </c>
      <c r="G35" s="47">
        <f t="shared" si="0"/>
        <v>0.36983509357050215</v>
      </c>
    </row>
  </sheetData>
  <autoFilter ref="A1:G35" xr:uid="{00000000-0009-0000-0000-000005000000}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9"/>
  <sheetViews>
    <sheetView zoomScale="191" zoomScaleNormal="191" workbookViewId="0">
      <selection activeCell="B1" sqref="B1:B1048576"/>
    </sheetView>
  </sheetViews>
  <sheetFormatPr baseColWidth="10" defaultColWidth="9.140625" defaultRowHeight="12.75" x14ac:dyDescent="0.2"/>
  <cols>
    <col min="1" max="1" width="10.28515625" bestFit="1" customWidth="1"/>
    <col min="2" max="2" width="16.140625" customWidth="1"/>
    <col min="3" max="3" width="11.5703125" style="2"/>
    <col min="4" max="5" width="11.5703125" style="2" hidden="1"/>
    <col min="6" max="6" width="11.5703125" style="2"/>
    <col min="7" max="8" width="11.5703125" style="2" hidden="1"/>
    <col min="9" max="9" width="11.5703125" style="2"/>
    <col min="10" max="11" width="11.5703125" style="2" hidden="1"/>
    <col min="12" max="12" width="11.5703125" style="2"/>
    <col min="13" max="14" width="11.5703125" style="2" hidden="1"/>
    <col min="15" max="15" width="11.5703125" style="2"/>
    <col min="16" max="16" width="11.5703125" style="57"/>
    <col min="17" max="17" width="16" customWidth="1"/>
    <col min="18" max="1026" width="11.5703125"/>
  </cols>
  <sheetData>
    <row r="1" spans="1:18" ht="12.75" customHeight="1" x14ac:dyDescent="0.2">
      <c r="A1" s="4" t="s">
        <v>1</v>
      </c>
      <c r="B1" s="4" t="s">
        <v>1</v>
      </c>
      <c r="C1" s="50" t="s">
        <v>389</v>
      </c>
      <c r="D1" s="49" t="s">
        <v>390</v>
      </c>
      <c r="E1" s="49" t="s">
        <v>391</v>
      </c>
      <c r="F1" s="49" t="s">
        <v>392</v>
      </c>
      <c r="G1" s="49" t="s">
        <v>393</v>
      </c>
      <c r="H1" s="49" t="s">
        <v>394</v>
      </c>
      <c r="I1" s="49" t="s">
        <v>395</v>
      </c>
      <c r="J1" s="49" t="s">
        <v>396</v>
      </c>
      <c r="K1" s="49" t="s">
        <v>397</v>
      </c>
      <c r="L1" s="49" t="s">
        <v>398</v>
      </c>
      <c r="M1" s="49" t="s">
        <v>399</v>
      </c>
      <c r="N1" s="49" t="s">
        <v>400</v>
      </c>
      <c r="O1" s="49" t="s">
        <v>401</v>
      </c>
      <c r="P1" s="58" t="s">
        <v>402</v>
      </c>
      <c r="Q1" s="44" t="s">
        <v>403</v>
      </c>
      <c r="R1" s="3" t="s">
        <v>404</v>
      </c>
    </row>
    <row r="2" spans="1:18" ht="12.75" customHeight="1" x14ac:dyDescent="0.2">
      <c r="A2" s="29" t="s">
        <v>12</v>
      </c>
      <c r="B2" s="9" t="s">
        <v>13</v>
      </c>
      <c r="C2" s="12">
        <v>6305</v>
      </c>
      <c r="D2" s="11">
        <v>6035</v>
      </c>
      <c r="E2" s="11">
        <v>5720</v>
      </c>
      <c r="F2" s="11">
        <v>5470</v>
      </c>
      <c r="G2" s="11">
        <v>5485</v>
      </c>
      <c r="H2" s="11">
        <v>5555</v>
      </c>
      <c r="I2" s="11">
        <v>5740</v>
      </c>
      <c r="J2" s="11">
        <v>6020</v>
      </c>
      <c r="K2" s="11">
        <v>6360</v>
      </c>
      <c r="L2" s="11">
        <v>6585</v>
      </c>
      <c r="M2" s="11">
        <v>7085</v>
      </c>
      <c r="N2" s="11">
        <v>7230</v>
      </c>
      <c r="O2" s="13">
        <v>7330</v>
      </c>
      <c r="P2" s="59">
        <f>+O2/C2-1</f>
        <v>0.16256938937351317</v>
      </c>
      <c r="Q2" s="48">
        <v>6325</v>
      </c>
      <c r="R2" s="60">
        <f>+O2/Q2*9</f>
        <v>10.430039525691699</v>
      </c>
    </row>
    <row r="3" spans="1:18" ht="12.75" customHeight="1" x14ac:dyDescent="0.2">
      <c r="A3" s="29" t="s">
        <v>280</v>
      </c>
      <c r="B3" s="14" t="s">
        <v>281</v>
      </c>
      <c r="C3" s="15">
        <v>25</v>
      </c>
      <c r="D3" s="52">
        <v>20</v>
      </c>
      <c r="E3" s="52">
        <v>25</v>
      </c>
      <c r="F3" s="52">
        <v>20</v>
      </c>
      <c r="G3" s="52">
        <v>20</v>
      </c>
      <c r="H3" s="52">
        <v>25</v>
      </c>
      <c r="I3" s="52">
        <v>30</v>
      </c>
      <c r="J3" s="52">
        <v>30</v>
      </c>
      <c r="K3" s="52">
        <v>30</v>
      </c>
      <c r="L3" s="52">
        <v>30</v>
      </c>
      <c r="M3" s="52">
        <v>30</v>
      </c>
      <c r="N3" s="52">
        <v>30</v>
      </c>
      <c r="O3" s="16">
        <v>30</v>
      </c>
      <c r="P3" s="59">
        <f>+O3/C3-1</f>
        <v>0.19999999999999996</v>
      </c>
      <c r="Q3" s="46">
        <v>25</v>
      </c>
      <c r="R3" s="60">
        <f>+O3/Q3*9</f>
        <v>10.799999999999999</v>
      </c>
    </row>
    <row r="4" spans="1:18" ht="12.75" customHeight="1" x14ac:dyDescent="0.2">
      <c r="A4" s="29" t="s">
        <v>16</v>
      </c>
      <c r="B4" s="9" t="s">
        <v>17</v>
      </c>
      <c r="C4" s="12">
        <v>2040</v>
      </c>
      <c r="D4" s="11">
        <v>2370</v>
      </c>
      <c r="E4" s="11">
        <v>2830</v>
      </c>
      <c r="F4" s="11">
        <v>3280</v>
      </c>
      <c r="G4" s="11">
        <v>3510</v>
      </c>
      <c r="H4" s="11">
        <v>3395</v>
      </c>
      <c r="I4" s="11">
        <v>3270</v>
      </c>
      <c r="J4" s="11">
        <v>3170</v>
      </c>
      <c r="K4" s="11">
        <v>2925</v>
      </c>
      <c r="L4" s="11">
        <v>2555</v>
      </c>
      <c r="M4" s="11">
        <v>2280</v>
      </c>
      <c r="N4" s="11">
        <v>2190</v>
      </c>
      <c r="O4" s="13">
        <v>2230</v>
      </c>
      <c r="P4" s="59">
        <f>+O4/C4-1</f>
        <v>9.3137254901960675E-2</v>
      </c>
      <c r="Q4" s="48">
        <v>8835</v>
      </c>
      <c r="R4" s="60">
        <f>+O4/Q4*9</f>
        <v>2.2716468590831917</v>
      </c>
    </row>
    <row r="5" spans="1:18" ht="12.75" customHeight="1" x14ac:dyDescent="0.2">
      <c r="A5" s="29" t="s">
        <v>78</v>
      </c>
      <c r="B5" s="9" t="s">
        <v>79</v>
      </c>
      <c r="C5" s="12">
        <v>855</v>
      </c>
      <c r="D5" s="11">
        <v>855</v>
      </c>
      <c r="E5" s="11">
        <v>890</v>
      </c>
      <c r="F5" s="11">
        <v>905</v>
      </c>
      <c r="G5" s="11">
        <v>860</v>
      </c>
      <c r="H5" s="11">
        <v>850</v>
      </c>
      <c r="I5" s="11">
        <v>865</v>
      </c>
      <c r="J5" s="11">
        <v>895</v>
      </c>
      <c r="K5" s="11">
        <v>920</v>
      </c>
      <c r="L5" s="11">
        <v>955</v>
      </c>
      <c r="M5" s="11">
        <v>925</v>
      </c>
      <c r="N5" s="11">
        <v>900</v>
      </c>
      <c r="O5" s="13">
        <v>875</v>
      </c>
      <c r="P5" s="59">
        <f>+O5/C5-1</f>
        <v>2.3391812865497075E-2</v>
      </c>
      <c r="Q5" s="48">
        <v>1985</v>
      </c>
      <c r="R5" s="60">
        <f>+O5/Q5*9</f>
        <v>3.967254408060453</v>
      </c>
    </row>
    <row r="6" spans="1:18" ht="12.75" customHeight="1" x14ac:dyDescent="0.2">
      <c r="A6" s="29" t="s">
        <v>14</v>
      </c>
      <c r="B6" s="9" t="s">
        <v>15</v>
      </c>
      <c r="C6" s="12">
        <v>455</v>
      </c>
      <c r="D6" s="11">
        <v>485</v>
      </c>
      <c r="E6" s="11">
        <v>535</v>
      </c>
      <c r="F6" s="11">
        <v>575</v>
      </c>
      <c r="G6" s="11">
        <v>560</v>
      </c>
      <c r="H6" s="11">
        <v>590</v>
      </c>
      <c r="I6" s="11">
        <v>635</v>
      </c>
      <c r="J6" s="11">
        <v>735</v>
      </c>
      <c r="K6" s="11">
        <v>800</v>
      </c>
      <c r="L6" s="11">
        <v>825</v>
      </c>
      <c r="M6" s="11">
        <v>860</v>
      </c>
      <c r="N6" s="11">
        <v>890</v>
      </c>
      <c r="O6" s="13">
        <v>900</v>
      </c>
      <c r="P6" s="59">
        <f>+O6/C6-1</f>
        <v>0.9780219780219781</v>
      </c>
      <c r="Q6" s="48">
        <v>730</v>
      </c>
      <c r="R6" s="60">
        <f>+O6/Q6*9</f>
        <v>11.095890410958905</v>
      </c>
    </row>
    <row r="7" spans="1:18" ht="12.75" customHeight="1" x14ac:dyDescent="0.2">
      <c r="A7" s="29" t="s">
        <v>424</v>
      </c>
      <c r="B7" s="9" t="s">
        <v>223</v>
      </c>
      <c r="C7" s="12">
        <v>470</v>
      </c>
      <c r="D7" s="11">
        <v>455</v>
      </c>
      <c r="E7" s="11">
        <v>480</v>
      </c>
      <c r="F7" s="11">
        <v>515</v>
      </c>
      <c r="G7" s="11">
        <v>505</v>
      </c>
      <c r="H7" s="11">
        <v>520</v>
      </c>
      <c r="I7" s="11">
        <v>505</v>
      </c>
      <c r="J7" s="11">
        <v>510</v>
      </c>
      <c r="K7" s="11">
        <v>500</v>
      </c>
      <c r="L7" s="11">
        <v>510</v>
      </c>
      <c r="M7" s="11">
        <v>490</v>
      </c>
      <c r="N7" s="11">
        <v>465</v>
      </c>
      <c r="O7" s="13">
        <v>480</v>
      </c>
      <c r="P7" s="59">
        <f>+O7/C7-1</f>
        <v>2.1276595744680771E-2</v>
      </c>
      <c r="Q7" s="48">
        <v>285</v>
      </c>
      <c r="R7" s="60">
        <f>+O7/Q7*9</f>
        <v>15.157894736842104</v>
      </c>
    </row>
    <row r="8" spans="1:18" ht="12.75" customHeight="1" x14ac:dyDescent="0.2">
      <c r="A8" s="29" t="s">
        <v>216</v>
      </c>
      <c r="B8" s="9" t="s">
        <v>217</v>
      </c>
      <c r="C8" s="12">
        <v>10</v>
      </c>
      <c r="D8" s="11">
        <v>15</v>
      </c>
      <c r="E8" s="11">
        <v>15</v>
      </c>
      <c r="F8" s="11">
        <v>15</v>
      </c>
      <c r="G8" s="11">
        <v>15</v>
      </c>
      <c r="H8" s="11">
        <v>15</v>
      </c>
      <c r="I8" s="11">
        <v>15</v>
      </c>
      <c r="J8" s="11">
        <v>15</v>
      </c>
      <c r="K8" s="11">
        <v>15</v>
      </c>
      <c r="L8" s="11">
        <v>15</v>
      </c>
      <c r="M8" s="11">
        <v>15</v>
      </c>
      <c r="N8" s="11">
        <v>15</v>
      </c>
      <c r="O8" s="13">
        <v>15</v>
      </c>
      <c r="P8" s="59">
        <f>+O8/C8-1</f>
        <v>0.5</v>
      </c>
      <c r="Q8" s="48">
        <v>5</v>
      </c>
      <c r="R8" s="60">
        <f>+O8/Q8*9</f>
        <v>27</v>
      </c>
    </row>
    <row r="9" spans="1:18" ht="12.75" customHeight="1" x14ac:dyDescent="0.2">
      <c r="A9" s="29" t="s">
        <v>425</v>
      </c>
      <c r="B9" s="9" t="s">
        <v>19</v>
      </c>
      <c r="C9" s="12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5</v>
      </c>
      <c r="N9" s="11">
        <v>5</v>
      </c>
      <c r="O9" s="13">
        <v>0</v>
      </c>
      <c r="P9" s="59" t="e">
        <f>+O9/C9-1</f>
        <v>#DIV/0!</v>
      </c>
      <c r="Q9" s="48"/>
      <c r="R9" s="60"/>
    </row>
    <row r="10" spans="1:18" ht="12.75" customHeight="1" x14ac:dyDescent="0.2">
      <c r="A10" s="29" t="s">
        <v>20</v>
      </c>
      <c r="B10" s="9" t="s">
        <v>21</v>
      </c>
      <c r="C10" s="12">
        <v>1120</v>
      </c>
      <c r="D10" s="11">
        <v>1215</v>
      </c>
      <c r="E10" s="11">
        <v>1170</v>
      </c>
      <c r="F10" s="11">
        <v>1095</v>
      </c>
      <c r="G10" s="11">
        <v>1080</v>
      </c>
      <c r="H10" s="11">
        <v>1085</v>
      </c>
      <c r="I10" s="11">
        <v>1040</v>
      </c>
      <c r="J10" s="11">
        <v>1090</v>
      </c>
      <c r="K10" s="11">
        <v>1070</v>
      </c>
      <c r="L10" s="11">
        <v>1080</v>
      </c>
      <c r="M10" s="11">
        <v>1105</v>
      </c>
      <c r="N10" s="11">
        <v>1120</v>
      </c>
      <c r="O10" s="13">
        <v>1140</v>
      </c>
      <c r="P10" s="59">
        <f>+O10/C10-1</f>
        <v>1.7857142857142794E-2</v>
      </c>
      <c r="Q10" s="48">
        <v>1385</v>
      </c>
      <c r="R10" s="60">
        <f>+O10/Q10*9</f>
        <v>7.4079422382671485</v>
      </c>
    </row>
    <row r="11" spans="1:18" ht="12.75" customHeight="1" x14ac:dyDescent="0.2">
      <c r="A11" s="29" t="s">
        <v>24</v>
      </c>
      <c r="B11" s="9" t="s">
        <v>25</v>
      </c>
      <c r="C11" s="12">
        <v>220</v>
      </c>
      <c r="D11" s="11">
        <v>200</v>
      </c>
      <c r="E11" s="11">
        <v>190</v>
      </c>
      <c r="F11" s="11">
        <v>185</v>
      </c>
      <c r="G11" s="11">
        <v>185</v>
      </c>
      <c r="H11" s="11">
        <v>215</v>
      </c>
      <c r="I11" s="11">
        <v>240</v>
      </c>
      <c r="J11" s="11">
        <v>270</v>
      </c>
      <c r="K11" s="11">
        <v>295</v>
      </c>
      <c r="L11" s="11">
        <v>315</v>
      </c>
      <c r="M11" s="11">
        <v>340</v>
      </c>
      <c r="N11" s="11">
        <v>370</v>
      </c>
      <c r="O11" s="13">
        <v>380</v>
      </c>
      <c r="P11" s="59">
        <f>+O11/C11-1</f>
        <v>0.72727272727272729</v>
      </c>
      <c r="Q11" s="48">
        <v>270</v>
      </c>
      <c r="R11" s="60">
        <f>+O11/Q11*9</f>
        <v>12.666666666666668</v>
      </c>
    </row>
    <row r="12" spans="1:18" ht="12.75" customHeight="1" x14ac:dyDescent="0.2">
      <c r="A12" s="29" t="s">
        <v>32</v>
      </c>
      <c r="B12" s="9" t="s">
        <v>33</v>
      </c>
      <c r="C12" s="12">
        <v>1765</v>
      </c>
      <c r="D12" s="11">
        <v>1925</v>
      </c>
      <c r="E12" s="11">
        <v>2055</v>
      </c>
      <c r="F12" s="11">
        <v>2170</v>
      </c>
      <c r="G12" s="11">
        <v>2305</v>
      </c>
      <c r="H12" s="11">
        <v>2490</v>
      </c>
      <c r="I12" s="11">
        <v>2560</v>
      </c>
      <c r="J12" s="11">
        <v>2545</v>
      </c>
      <c r="K12" s="11">
        <v>2560</v>
      </c>
      <c r="L12" s="11">
        <v>2680</v>
      </c>
      <c r="M12" s="11">
        <v>2890</v>
      </c>
      <c r="N12" s="11">
        <v>3120</v>
      </c>
      <c r="O12" s="13">
        <v>3385</v>
      </c>
      <c r="P12" s="59">
        <f>+O12/C12-1</f>
        <v>0.9178470254957507</v>
      </c>
      <c r="Q12" s="48">
        <v>3030</v>
      </c>
      <c r="R12" s="60">
        <f>+O12/Q12*9</f>
        <v>10.054455445544555</v>
      </c>
    </row>
    <row r="13" spans="1:18" ht="12.75" customHeight="1" x14ac:dyDescent="0.2">
      <c r="A13" s="29" t="s">
        <v>28</v>
      </c>
      <c r="B13" s="9" t="s">
        <v>29</v>
      </c>
      <c r="C13" s="12">
        <v>55</v>
      </c>
      <c r="D13" s="11">
        <v>65</v>
      </c>
      <c r="E13" s="11">
        <v>85</v>
      </c>
      <c r="F13" s="11">
        <v>90</v>
      </c>
      <c r="G13" s="11">
        <v>95</v>
      </c>
      <c r="H13" s="11">
        <v>110</v>
      </c>
      <c r="I13" s="11">
        <v>115</v>
      </c>
      <c r="J13" s="11">
        <v>120</v>
      </c>
      <c r="K13" s="11">
        <v>130</v>
      </c>
      <c r="L13" s="11">
        <v>125</v>
      </c>
      <c r="M13" s="11">
        <v>140</v>
      </c>
      <c r="N13" s="11">
        <v>145</v>
      </c>
      <c r="O13" s="13">
        <v>165</v>
      </c>
      <c r="P13" s="59">
        <f>+O13/C13-1</f>
        <v>2</v>
      </c>
      <c r="Q13" s="48">
        <v>75</v>
      </c>
      <c r="R13" s="60">
        <f>+O13/Q13*9</f>
        <v>19.8</v>
      </c>
    </row>
    <row r="14" spans="1:18" ht="12.75" customHeight="1" x14ac:dyDescent="0.2">
      <c r="A14" s="29" t="s">
        <v>426</v>
      </c>
      <c r="B14" s="9" t="s">
        <v>295</v>
      </c>
      <c r="C14" s="12">
        <v>5</v>
      </c>
      <c r="D14" s="11">
        <v>5</v>
      </c>
      <c r="E14" s="11">
        <v>5</v>
      </c>
      <c r="F14" s="11">
        <v>5</v>
      </c>
      <c r="G14" s="11">
        <v>5</v>
      </c>
      <c r="H14" s="11">
        <v>5</v>
      </c>
      <c r="I14" s="11">
        <v>5</v>
      </c>
      <c r="J14" s="11">
        <v>5</v>
      </c>
      <c r="K14" s="11">
        <v>5</v>
      </c>
      <c r="L14" s="11">
        <v>5</v>
      </c>
      <c r="M14" s="11">
        <v>5</v>
      </c>
      <c r="N14" s="11">
        <v>5</v>
      </c>
      <c r="O14" s="13">
        <v>5</v>
      </c>
      <c r="P14" s="59">
        <f>+O14/C14-1</f>
        <v>0</v>
      </c>
      <c r="Q14" s="48"/>
      <c r="R14" s="60"/>
    </row>
    <row r="15" spans="1:18" ht="12.75" customHeight="1" x14ac:dyDescent="0.2">
      <c r="A15" s="29" t="s">
        <v>38</v>
      </c>
      <c r="B15" s="9" t="s">
        <v>39</v>
      </c>
      <c r="C15" s="12">
        <v>40</v>
      </c>
      <c r="D15" s="11">
        <v>40</v>
      </c>
      <c r="E15" s="11">
        <v>40</v>
      </c>
      <c r="F15" s="11">
        <v>45</v>
      </c>
      <c r="G15" s="11">
        <v>45</v>
      </c>
      <c r="H15" s="11">
        <v>45</v>
      </c>
      <c r="I15" s="11">
        <v>55</v>
      </c>
      <c r="J15" s="11">
        <v>65</v>
      </c>
      <c r="K15" s="11">
        <v>60</v>
      </c>
      <c r="L15" s="11">
        <v>60</v>
      </c>
      <c r="M15" s="11">
        <v>60</v>
      </c>
      <c r="N15" s="11">
        <v>60</v>
      </c>
      <c r="O15" s="13">
        <v>60</v>
      </c>
      <c r="P15" s="59">
        <f>+O15/C15-1</f>
        <v>0.5</v>
      </c>
      <c r="Q15" s="48">
        <v>45</v>
      </c>
      <c r="R15" s="60">
        <f>+O15/Q15*9</f>
        <v>12</v>
      </c>
    </row>
    <row r="16" spans="1:18" ht="12.75" customHeight="1" x14ac:dyDescent="0.2">
      <c r="A16" s="29" t="s">
        <v>40</v>
      </c>
      <c r="B16" s="9" t="s">
        <v>41</v>
      </c>
      <c r="C16" s="12">
        <v>5</v>
      </c>
      <c r="D16" s="11">
        <v>5</v>
      </c>
      <c r="E16" s="11">
        <v>0</v>
      </c>
      <c r="F16" s="11">
        <v>0</v>
      </c>
      <c r="G16" s="11">
        <v>0</v>
      </c>
      <c r="H16" s="11">
        <v>0</v>
      </c>
      <c r="I16" s="11">
        <v>5</v>
      </c>
      <c r="J16" s="11">
        <v>5</v>
      </c>
      <c r="K16" s="11">
        <v>0</v>
      </c>
      <c r="L16" s="11">
        <v>0</v>
      </c>
      <c r="M16" s="11">
        <v>5</v>
      </c>
      <c r="N16" s="11">
        <v>5</v>
      </c>
      <c r="O16" s="13">
        <v>5</v>
      </c>
      <c r="P16" s="59">
        <f>+O16/C16-1</f>
        <v>0</v>
      </c>
      <c r="Q16" s="48">
        <v>15</v>
      </c>
      <c r="R16" s="60">
        <f>+O16/Q16*9</f>
        <v>3</v>
      </c>
    </row>
    <row r="17" spans="1:18" ht="12.75" customHeight="1" x14ac:dyDescent="0.2">
      <c r="A17" s="29" t="s">
        <v>36</v>
      </c>
      <c r="B17" s="9" t="s">
        <v>37</v>
      </c>
      <c r="C17" s="12">
        <v>255</v>
      </c>
      <c r="D17" s="11">
        <v>295</v>
      </c>
      <c r="E17" s="11">
        <v>280</v>
      </c>
      <c r="F17" s="11">
        <v>315</v>
      </c>
      <c r="G17" s="11">
        <v>320</v>
      </c>
      <c r="H17" s="11">
        <v>320</v>
      </c>
      <c r="I17" s="11">
        <v>375</v>
      </c>
      <c r="J17" s="11">
        <v>390</v>
      </c>
      <c r="K17" s="11">
        <v>380</v>
      </c>
      <c r="L17" s="11">
        <v>415</v>
      </c>
      <c r="M17" s="11">
        <v>440</v>
      </c>
      <c r="N17" s="11">
        <v>490</v>
      </c>
      <c r="O17" s="13">
        <v>510</v>
      </c>
      <c r="P17" s="59">
        <f>+O17/C17-1</f>
        <v>1</v>
      </c>
      <c r="Q17" s="48">
        <v>490</v>
      </c>
      <c r="R17" s="60">
        <f>+O17/Q17*9</f>
        <v>9.3673469387755102</v>
      </c>
    </row>
    <row r="18" spans="1:18" ht="12.75" customHeight="1" x14ac:dyDescent="0.2">
      <c r="A18" s="29" t="s">
        <v>42</v>
      </c>
      <c r="B18" s="9" t="s">
        <v>43</v>
      </c>
      <c r="C18" s="12">
        <v>25</v>
      </c>
      <c r="D18" s="11">
        <v>20</v>
      </c>
      <c r="E18" s="11">
        <v>20</v>
      </c>
      <c r="F18" s="11">
        <v>20</v>
      </c>
      <c r="G18" s="11">
        <v>25</v>
      </c>
      <c r="H18" s="11">
        <v>30</v>
      </c>
      <c r="I18" s="11">
        <v>35</v>
      </c>
      <c r="J18" s="11">
        <v>35</v>
      </c>
      <c r="K18" s="11">
        <v>45</v>
      </c>
      <c r="L18" s="11">
        <v>45</v>
      </c>
      <c r="M18" s="11">
        <v>35</v>
      </c>
      <c r="N18" s="11">
        <v>35</v>
      </c>
      <c r="O18" s="13">
        <v>30</v>
      </c>
      <c r="P18" s="59">
        <f>+O18/C18-1</f>
        <v>0.19999999999999996</v>
      </c>
      <c r="Q18" s="48">
        <v>40</v>
      </c>
      <c r="R18" s="60">
        <f>+O18/Q18*9</f>
        <v>6.75</v>
      </c>
    </row>
    <row r="19" spans="1:18" ht="12.75" customHeight="1" x14ac:dyDescent="0.2">
      <c r="A19" s="29" t="s">
        <v>30</v>
      </c>
      <c r="B19" s="9" t="s">
        <v>31</v>
      </c>
      <c r="C19" s="12">
        <v>85</v>
      </c>
      <c r="D19" s="11">
        <v>100</v>
      </c>
      <c r="E19" s="11">
        <v>105</v>
      </c>
      <c r="F19" s="11">
        <v>120</v>
      </c>
      <c r="G19" s="11">
        <v>130</v>
      </c>
      <c r="H19" s="11">
        <v>160</v>
      </c>
      <c r="I19" s="11">
        <v>175</v>
      </c>
      <c r="J19" s="11">
        <v>185</v>
      </c>
      <c r="K19" s="11">
        <v>200</v>
      </c>
      <c r="L19" s="11">
        <v>205</v>
      </c>
      <c r="M19" s="11">
        <v>220</v>
      </c>
      <c r="N19" s="11">
        <v>235</v>
      </c>
      <c r="O19" s="13">
        <v>240</v>
      </c>
      <c r="P19" s="59">
        <f>+O19/C19-1</f>
        <v>1.8235294117647061</v>
      </c>
      <c r="Q19" s="48">
        <v>80</v>
      </c>
      <c r="R19" s="60">
        <f>+O19/Q19*9</f>
        <v>27</v>
      </c>
    </row>
    <row r="20" spans="1:18" ht="12.75" customHeight="1" x14ac:dyDescent="0.2">
      <c r="A20" s="29" t="s">
        <v>26</v>
      </c>
      <c r="B20" s="9" t="s">
        <v>27</v>
      </c>
      <c r="C20" s="12">
        <v>225</v>
      </c>
      <c r="D20" s="11">
        <v>255</v>
      </c>
      <c r="E20" s="11">
        <v>215</v>
      </c>
      <c r="F20" s="11">
        <v>210</v>
      </c>
      <c r="G20" s="11">
        <v>210</v>
      </c>
      <c r="H20" s="11">
        <v>210</v>
      </c>
      <c r="I20" s="11">
        <v>215</v>
      </c>
      <c r="J20" s="11">
        <v>230</v>
      </c>
      <c r="K20" s="11">
        <v>290</v>
      </c>
      <c r="L20" s="11">
        <v>355</v>
      </c>
      <c r="M20" s="11">
        <v>365</v>
      </c>
      <c r="N20" s="11">
        <v>425</v>
      </c>
      <c r="O20" s="13">
        <v>500</v>
      </c>
      <c r="P20" s="59">
        <f>+O20/C20-1</f>
        <v>1.2222222222222223</v>
      </c>
      <c r="Q20" s="48">
        <v>300</v>
      </c>
      <c r="R20" s="60">
        <f>+O20/Q20*9</f>
        <v>15</v>
      </c>
    </row>
    <row r="21" spans="1:18" ht="12.75" customHeight="1" x14ac:dyDescent="0.2">
      <c r="A21" s="29" t="s">
        <v>138</v>
      </c>
      <c r="B21" s="9" t="s">
        <v>139</v>
      </c>
      <c r="C21" s="12">
        <v>20</v>
      </c>
      <c r="D21" s="11">
        <v>15</v>
      </c>
      <c r="E21" s="11">
        <v>20</v>
      </c>
      <c r="F21" s="11">
        <v>15</v>
      </c>
      <c r="G21" s="11">
        <v>20</v>
      </c>
      <c r="H21" s="11">
        <v>25</v>
      </c>
      <c r="I21" s="11">
        <v>30</v>
      </c>
      <c r="J21" s="11">
        <v>35</v>
      </c>
      <c r="K21" s="11">
        <v>40</v>
      </c>
      <c r="L21" s="11">
        <v>30</v>
      </c>
      <c r="M21" s="11">
        <v>35</v>
      </c>
      <c r="N21" s="11">
        <v>40</v>
      </c>
      <c r="O21" s="13">
        <v>40</v>
      </c>
      <c r="P21" s="59">
        <f>+O21/C21-1</f>
        <v>1</v>
      </c>
      <c r="Q21" s="48">
        <v>30</v>
      </c>
      <c r="R21" s="60">
        <f>+O21/Q21*9</f>
        <v>12</v>
      </c>
    </row>
    <row r="22" spans="1:18" ht="12.75" customHeight="1" x14ac:dyDescent="0.2">
      <c r="A22" s="29" t="s">
        <v>56</v>
      </c>
      <c r="B22" s="9" t="s">
        <v>57</v>
      </c>
      <c r="C22" s="12">
        <v>425</v>
      </c>
      <c r="D22" s="11">
        <v>475</v>
      </c>
      <c r="E22" s="11">
        <v>495</v>
      </c>
      <c r="F22" s="11">
        <v>550</v>
      </c>
      <c r="G22" s="11">
        <v>575</v>
      </c>
      <c r="H22" s="11">
        <v>610</v>
      </c>
      <c r="I22" s="11">
        <v>645</v>
      </c>
      <c r="J22" s="11">
        <v>685</v>
      </c>
      <c r="K22" s="11">
        <v>720</v>
      </c>
      <c r="L22" s="11">
        <v>760</v>
      </c>
      <c r="M22" s="11">
        <v>820</v>
      </c>
      <c r="N22" s="11">
        <v>890</v>
      </c>
      <c r="O22" s="13">
        <v>930</v>
      </c>
      <c r="P22" s="59">
        <f>+O22/C22-1</f>
        <v>1.1882352941176473</v>
      </c>
      <c r="Q22" s="48">
        <v>465</v>
      </c>
      <c r="R22" s="60">
        <f>+O22/Q22*9</f>
        <v>18</v>
      </c>
    </row>
    <row r="23" spans="1:18" ht="12.75" customHeight="1" x14ac:dyDescent="0.2">
      <c r="A23" s="29" t="s">
        <v>66</v>
      </c>
      <c r="B23" s="9" t="s">
        <v>67</v>
      </c>
      <c r="C23" s="12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</v>
      </c>
      <c r="K23" s="11">
        <v>5</v>
      </c>
      <c r="L23" s="11">
        <v>5</v>
      </c>
      <c r="M23" s="11">
        <v>5</v>
      </c>
      <c r="N23" s="11">
        <v>5</v>
      </c>
      <c r="O23" s="13">
        <v>5</v>
      </c>
      <c r="P23" s="59" t="e">
        <f>+O23/C23-1</f>
        <v>#DIV/0!</v>
      </c>
      <c r="Q23" s="48"/>
      <c r="R23" s="60"/>
    </row>
    <row r="24" spans="1:18" ht="12.75" customHeight="1" x14ac:dyDescent="0.2">
      <c r="A24" s="29" t="s">
        <v>50</v>
      </c>
      <c r="B24" s="9" t="s">
        <v>51</v>
      </c>
      <c r="C24" s="12">
        <v>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3">
        <v>0</v>
      </c>
      <c r="P24" s="59">
        <f>+O24/C24-1</f>
        <v>-1</v>
      </c>
      <c r="Q24" s="48"/>
      <c r="R24" s="60"/>
    </row>
    <row r="25" spans="1:18" ht="12.75" customHeight="1" x14ac:dyDescent="0.2">
      <c r="A25" s="29" t="s">
        <v>52</v>
      </c>
      <c r="B25" s="9" t="s">
        <v>53</v>
      </c>
      <c r="C25" s="12">
        <v>665</v>
      </c>
      <c r="D25" s="11">
        <v>660</v>
      </c>
      <c r="E25" s="11">
        <v>715</v>
      </c>
      <c r="F25" s="11">
        <v>560</v>
      </c>
      <c r="G25" s="11">
        <v>595</v>
      </c>
      <c r="H25" s="11">
        <v>680</v>
      </c>
      <c r="I25" s="11">
        <v>675</v>
      </c>
      <c r="J25" s="11">
        <v>760</v>
      </c>
      <c r="K25" s="11">
        <v>815</v>
      </c>
      <c r="L25" s="11">
        <v>910</v>
      </c>
      <c r="M25" s="11">
        <v>830</v>
      </c>
      <c r="N25" s="11">
        <v>875</v>
      </c>
      <c r="O25" s="13">
        <v>975</v>
      </c>
      <c r="P25" s="59">
        <f>+O25/C25-1</f>
        <v>0.46616541353383467</v>
      </c>
      <c r="Q25" s="48">
        <v>2240</v>
      </c>
      <c r="R25" s="60">
        <f>+O25/Q25*9</f>
        <v>3.9174107142857144</v>
      </c>
    </row>
    <row r="26" spans="1:18" ht="12.75" customHeight="1" x14ac:dyDescent="0.2">
      <c r="A26" s="29" t="s">
        <v>62</v>
      </c>
      <c r="B26" s="9" t="s">
        <v>63</v>
      </c>
      <c r="C26" s="12">
        <v>125</v>
      </c>
      <c r="D26" s="11">
        <v>130</v>
      </c>
      <c r="E26" s="11">
        <v>145</v>
      </c>
      <c r="F26" s="11">
        <v>150</v>
      </c>
      <c r="G26" s="11">
        <v>145</v>
      </c>
      <c r="H26" s="11">
        <v>150</v>
      </c>
      <c r="I26" s="11">
        <v>170</v>
      </c>
      <c r="J26" s="11">
        <v>175</v>
      </c>
      <c r="K26" s="11">
        <v>190</v>
      </c>
      <c r="L26" s="11">
        <v>220</v>
      </c>
      <c r="M26" s="11">
        <v>275</v>
      </c>
      <c r="N26" s="11">
        <v>285</v>
      </c>
      <c r="O26" s="13">
        <v>300</v>
      </c>
      <c r="P26" s="59">
        <f>+O26/C26-1</f>
        <v>1.4</v>
      </c>
      <c r="Q26" s="48">
        <v>160</v>
      </c>
      <c r="R26" s="60">
        <f>+O26/Q26*9</f>
        <v>16.875</v>
      </c>
    </row>
    <row r="27" spans="1:18" ht="12.75" customHeight="1" x14ac:dyDescent="0.2">
      <c r="A27" s="29" t="s">
        <v>64</v>
      </c>
      <c r="B27" s="9" t="s">
        <v>65</v>
      </c>
      <c r="C27" s="12">
        <v>85</v>
      </c>
      <c r="D27" s="11">
        <v>90</v>
      </c>
      <c r="E27" s="11">
        <v>165</v>
      </c>
      <c r="F27" s="11">
        <v>220</v>
      </c>
      <c r="G27" s="11">
        <v>280</v>
      </c>
      <c r="H27" s="11">
        <v>385</v>
      </c>
      <c r="I27" s="11">
        <v>400</v>
      </c>
      <c r="J27" s="11">
        <v>385</v>
      </c>
      <c r="K27" s="11">
        <v>385</v>
      </c>
      <c r="L27" s="11">
        <v>395</v>
      </c>
      <c r="M27" s="11">
        <v>455</v>
      </c>
      <c r="N27" s="11">
        <v>480</v>
      </c>
      <c r="O27" s="13">
        <v>515</v>
      </c>
      <c r="P27" s="59">
        <f>+O27/C27-1</f>
        <v>5.0588235294117645</v>
      </c>
      <c r="Q27" s="48">
        <v>445</v>
      </c>
      <c r="R27" s="60">
        <f>+O27/Q27*9</f>
        <v>10.415730337078651</v>
      </c>
    </row>
    <row r="28" spans="1:18" ht="12.75" customHeight="1" x14ac:dyDescent="0.2">
      <c r="A28" s="29" t="s">
        <v>60</v>
      </c>
      <c r="B28" s="9" t="s">
        <v>61</v>
      </c>
      <c r="C28" s="12">
        <v>565</v>
      </c>
      <c r="D28" s="11">
        <v>560</v>
      </c>
      <c r="E28" s="11">
        <v>590</v>
      </c>
      <c r="F28" s="11">
        <v>605</v>
      </c>
      <c r="G28" s="11">
        <v>570</v>
      </c>
      <c r="H28" s="11">
        <v>600</v>
      </c>
      <c r="I28" s="11">
        <v>640</v>
      </c>
      <c r="J28" s="11">
        <v>650</v>
      </c>
      <c r="K28" s="11">
        <v>675</v>
      </c>
      <c r="L28" s="11">
        <v>715</v>
      </c>
      <c r="M28" s="11">
        <v>725</v>
      </c>
      <c r="N28" s="11">
        <v>745</v>
      </c>
      <c r="O28" s="13">
        <v>780</v>
      </c>
      <c r="P28" s="59">
        <f>+O28/C28-1</f>
        <v>0.38053097345132736</v>
      </c>
      <c r="Q28" s="48">
        <v>555</v>
      </c>
      <c r="R28" s="60">
        <f>+O28/Q28*9</f>
        <v>12.648648648648649</v>
      </c>
    </row>
    <row r="29" spans="1:18" ht="12.75" customHeight="1" x14ac:dyDescent="0.2">
      <c r="A29" s="29" t="s">
        <v>427</v>
      </c>
      <c r="B29" s="9" t="s">
        <v>297</v>
      </c>
      <c r="C29" s="12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5</v>
      </c>
      <c r="O29" s="13">
        <v>5</v>
      </c>
      <c r="P29" s="59" t="e">
        <f>+O29/C29-1</f>
        <v>#DIV/0!</v>
      </c>
      <c r="Q29" s="48"/>
      <c r="R29" s="60"/>
    </row>
    <row r="30" spans="1:18" ht="12.75" customHeight="1" x14ac:dyDescent="0.2">
      <c r="A30" s="29" t="s">
        <v>54</v>
      </c>
      <c r="B30" s="9" t="s">
        <v>55</v>
      </c>
      <c r="C30" s="12">
        <v>2225</v>
      </c>
      <c r="D30" s="11">
        <v>2355</v>
      </c>
      <c r="E30" s="11">
        <v>2455</v>
      </c>
      <c r="F30" s="11">
        <v>2575</v>
      </c>
      <c r="G30" s="11">
        <v>2615</v>
      </c>
      <c r="H30" s="11">
        <v>2785</v>
      </c>
      <c r="I30" s="11">
        <v>2900</v>
      </c>
      <c r="J30" s="11">
        <v>2975</v>
      </c>
      <c r="K30" s="11">
        <v>3075</v>
      </c>
      <c r="L30" s="11">
        <v>3190</v>
      </c>
      <c r="M30" s="11">
        <v>3305</v>
      </c>
      <c r="N30" s="11">
        <v>3450</v>
      </c>
      <c r="O30" s="13">
        <v>3555</v>
      </c>
      <c r="P30" s="59">
        <f>+O30/C30-1</f>
        <v>0.59775280898876404</v>
      </c>
      <c r="Q30" s="48">
        <v>3150</v>
      </c>
      <c r="R30" s="60">
        <f>+O30/Q30*9</f>
        <v>10.157142857142857</v>
      </c>
    </row>
    <row r="31" spans="1:18" ht="12.75" customHeight="1" x14ac:dyDescent="0.2">
      <c r="A31" s="29" t="s">
        <v>70</v>
      </c>
      <c r="B31" s="9" t="s">
        <v>71</v>
      </c>
      <c r="C31" s="12">
        <v>30</v>
      </c>
      <c r="D31" s="11">
        <v>25</v>
      </c>
      <c r="E31" s="11">
        <v>25</v>
      </c>
      <c r="F31" s="11">
        <v>20</v>
      </c>
      <c r="G31" s="11">
        <v>15</v>
      </c>
      <c r="H31" s="11">
        <v>15</v>
      </c>
      <c r="I31" s="11">
        <v>15</v>
      </c>
      <c r="J31" s="11">
        <v>15</v>
      </c>
      <c r="K31" s="11">
        <v>20</v>
      </c>
      <c r="L31" s="11">
        <v>30</v>
      </c>
      <c r="M31" s="11">
        <v>35</v>
      </c>
      <c r="N31" s="11">
        <v>35</v>
      </c>
      <c r="O31" s="13">
        <v>45</v>
      </c>
      <c r="P31" s="59">
        <f>+O31/C31-1</f>
        <v>0.5</v>
      </c>
      <c r="Q31" s="48">
        <v>55</v>
      </c>
      <c r="R31" s="60">
        <f>+O31/Q31*9</f>
        <v>7.3636363636363642</v>
      </c>
    </row>
    <row r="32" spans="1:18" ht="12.75" customHeight="1" x14ac:dyDescent="0.2">
      <c r="A32" s="29" t="s">
        <v>72</v>
      </c>
      <c r="B32" s="9" t="s">
        <v>73</v>
      </c>
      <c r="C32" s="12">
        <v>30</v>
      </c>
      <c r="D32" s="11">
        <v>30</v>
      </c>
      <c r="E32" s="11">
        <v>35</v>
      </c>
      <c r="F32" s="11">
        <v>30</v>
      </c>
      <c r="G32" s="11">
        <v>35</v>
      </c>
      <c r="H32" s="11">
        <v>40</v>
      </c>
      <c r="I32" s="11">
        <v>35</v>
      </c>
      <c r="J32" s="11">
        <v>40</v>
      </c>
      <c r="K32" s="11">
        <v>50</v>
      </c>
      <c r="L32" s="11">
        <v>50</v>
      </c>
      <c r="M32" s="11">
        <v>55</v>
      </c>
      <c r="N32" s="11">
        <v>65</v>
      </c>
      <c r="O32" s="13">
        <v>80</v>
      </c>
      <c r="P32" s="59">
        <f>+O32/C32-1</f>
        <v>1.6666666666666665</v>
      </c>
      <c r="Q32" s="48">
        <v>30</v>
      </c>
      <c r="R32" s="60">
        <f>+O32/Q32*9</f>
        <v>24</v>
      </c>
    </row>
    <row r="33" spans="1:18" ht="12.75" customHeight="1" x14ac:dyDescent="0.2">
      <c r="A33" s="29" t="s">
        <v>74</v>
      </c>
      <c r="B33" s="9" t="s">
        <v>75</v>
      </c>
      <c r="C33" s="12">
        <v>5</v>
      </c>
      <c r="D33" s="11">
        <v>5</v>
      </c>
      <c r="E33" s="11">
        <v>5</v>
      </c>
      <c r="F33" s="11">
        <v>5</v>
      </c>
      <c r="G33" s="11">
        <v>5</v>
      </c>
      <c r="H33" s="11">
        <v>5</v>
      </c>
      <c r="I33" s="11">
        <v>5</v>
      </c>
      <c r="J33" s="11">
        <v>0</v>
      </c>
      <c r="K33" s="11">
        <v>0</v>
      </c>
      <c r="L33" s="11">
        <v>0</v>
      </c>
      <c r="M33" s="11">
        <v>5</v>
      </c>
      <c r="N33" s="11">
        <v>0</v>
      </c>
      <c r="O33" s="13">
        <v>5</v>
      </c>
      <c r="P33" s="59">
        <f>+O33/C33-1</f>
        <v>0</v>
      </c>
      <c r="Q33" s="48"/>
      <c r="R33" s="60"/>
    </row>
    <row r="34" spans="1:18" ht="12.75" customHeight="1" x14ac:dyDescent="0.2">
      <c r="A34" s="29" t="s">
        <v>82</v>
      </c>
      <c r="B34" s="9" t="s">
        <v>83</v>
      </c>
      <c r="C34" s="12">
        <v>205</v>
      </c>
      <c r="D34" s="11">
        <v>200</v>
      </c>
      <c r="E34" s="11">
        <v>190</v>
      </c>
      <c r="F34" s="11">
        <v>195</v>
      </c>
      <c r="G34" s="11">
        <v>185</v>
      </c>
      <c r="H34" s="11">
        <v>185</v>
      </c>
      <c r="I34" s="11">
        <v>190</v>
      </c>
      <c r="J34" s="11">
        <v>205</v>
      </c>
      <c r="K34" s="11">
        <v>200</v>
      </c>
      <c r="L34" s="11">
        <v>195</v>
      </c>
      <c r="M34" s="11">
        <v>210</v>
      </c>
      <c r="N34" s="11">
        <v>220</v>
      </c>
      <c r="O34" s="13">
        <v>240</v>
      </c>
      <c r="P34" s="59">
        <f>+O34/C34-1</f>
        <v>0.1707317073170731</v>
      </c>
      <c r="Q34" s="48">
        <v>380</v>
      </c>
      <c r="R34" s="60">
        <f>+O34/Q34*9</f>
        <v>5.6842105263157894</v>
      </c>
    </row>
    <row r="35" spans="1:18" ht="12.75" customHeight="1" x14ac:dyDescent="0.2">
      <c r="A35" s="29" t="s">
        <v>88</v>
      </c>
      <c r="B35" s="9" t="s">
        <v>89</v>
      </c>
      <c r="C35" s="12">
        <v>20</v>
      </c>
      <c r="D35" s="11">
        <v>15</v>
      </c>
      <c r="E35" s="11">
        <v>10</v>
      </c>
      <c r="F35" s="11">
        <v>10</v>
      </c>
      <c r="G35" s="11">
        <v>15</v>
      </c>
      <c r="H35" s="11">
        <v>15</v>
      </c>
      <c r="I35" s="11">
        <v>15</v>
      </c>
      <c r="J35" s="11">
        <v>15</v>
      </c>
      <c r="K35" s="11">
        <v>10</v>
      </c>
      <c r="L35" s="11">
        <v>15</v>
      </c>
      <c r="M35" s="11">
        <v>15</v>
      </c>
      <c r="N35" s="11">
        <v>15</v>
      </c>
      <c r="O35" s="13">
        <v>15</v>
      </c>
      <c r="P35" s="59">
        <f>+O35/C35-1</f>
        <v>-0.25</v>
      </c>
      <c r="Q35" s="48">
        <v>15</v>
      </c>
      <c r="R35" s="60">
        <f>+O35/Q35*9</f>
        <v>9</v>
      </c>
    </row>
    <row r="36" spans="1:18" ht="12.75" customHeight="1" x14ac:dyDescent="0.2">
      <c r="A36" s="29" t="s">
        <v>84</v>
      </c>
      <c r="B36" s="9" t="s">
        <v>85</v>
      </c>
      <c r="C36" s="12">
        <v>655</v>
      </c>
      <c r="D36" s="11">
        <v>670</v>
      </c>
      <c r="E36" s="11">
        <v>655</v>
      </c>
      <c r="F36" s="11">
        <v>680</v>
      </c>
      <c r="G36" s="11">
        <v>670</v>
      </c>
      <c r="H36" s="11">
        <v>710</v>
      </c>
      <c r="I36" s="11">
        <v>775</v>
      </c>
      <c r="J36" s="11">
        <v>810</v>
      </c>
      <c r="K36" s="11">
        <v>825</v>
      </c>
      <c r="L36" s="11">
        <v>880</v>
      </c>
      <c r="M36" s="11">
        <v>925</v>
      </c>
      <c r="N36" s="11">
        <v>950</v>
      </c>
      <c r="O36" s="13">
        <v>1000</v>
      </c>
      <c r="P36" s="59">
        <f>+O36/C36-1</f>
        <v>0.5267175572519085</v>
      </c>
      <c r="Q36" s="48">
        <v>950</v>
      </c>
      <c r="R36" s="60">
        <f>+O36/Q36*9</f>
        <v>9.473684210526315</v>
      </c>
    </row>
    <row r="37" spans="1:18" ht="12.75" customHeight="1" x14ac:dyDescent="0.2">
      <c r="A37" s="29" t="s">
        <v>268</v>
      </c>
      <c r="B37" s="9" t="s">
        <v>269</v>
      </c>
      <c r="C37" s="12">
        <v>0</v>
      </c>
      <c r="D37" s="11">
        <v>5</v>
      </c>
      <c r="E37" s="11">
        <v>5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5</v>
      </c>
      <c r="L37" s="11">
        <v>5</v>
      </c>
      <c r="M37" s="11">
        <v>5</v>
      </c>
      <c r="N37" s="11">
        <v>5</v>
      </c>
      <c r="O37" s="13">
        <v>10</v>
      </c>
      <c r="P37" s="59" t="e">
        <f>+O37/C37-1</f>
        <v>#DIV/0!</v>
      </c>
      <c r="Q37" s="48">
        <v>10</v>
      </c>
      <c r="R37" s="60">
        <f>+O37/Q37*9</f>
        <v>9</v>
      </c>
    </row>
    <row r="38" spans="1:18" ht="12.75" customHeight="1" x14ac:dyDescent="0.2">
      <c r="A38" s="29" t="s">
        <v>90</v>
      </c>
      <c r="B38" s="9" t="s">
        <v>91</v>
      </c>
      <c r="C38" s="12">
        <v>340</v>
      </c>
      <c r="D38" s="11">
        <v>305</v>
      </c>
      <c r="E38" s="11">
        <v>290</v>
      </c>
      <c r="F38" s="11">
        <v>275</v>
      </c>
      <c r="G38" s="11">
        <v>275</v>
      </c>
      <c r="H38" s="11">
        <v>270</v>
      </c>
      <c r="I38" s="11">
        <v>280</v>
      </c>
      <c r="J38" s="11">
        <v>300</v>
      </c>
      <c r="K38" s="11">
        <v>310</v>
      </c>
      <c r="L38" s="11">
        <v>315</v>
      </c>
      <c r="M38" s="11">
        <v>325</v>
      </c>
      <c r="N38" s="11">
        <v>360</v>
      </c>
      <c r="O38" s="13">
        <v>385</v>
      </c>
      <c r="P38" s="59">
        <f>+O38/C38-1</f>
        <v>0.13235294117647056</v>
      </c>
      <c r="Q38" s="48">
        <v>335</v>
      </c>
      <c r="R38" s="60">
        <f>+O38/Q38*9</f>
        <v>10.343283582089551</v>
      </c>
    </row>
    <row r="39" spans="1:18" ht="12.75" customHeight="1" x14ac:dyDescent="0.2">
      <c r="A39" s="29" t="s">
        <v>92</v>
      </c>
      <c r="B39" s="9" t="s">
        <v>93</v>
      </c>
      <c r="C39" s="12">
        <v>150</v>
      </c>
      <c r="D39" s="11">
        <v>165</v>
      </c>
      <c r="E39" s="11">
        <v>170</v>
      </c>
      <c r="F39" s="11">
        <v>185</v>
      </c>
      <c r="G39" s="11">
        <v>195</v>
      </c>
      <c r="H39" s="11">
        <v>235</v>
      </c>
      <c r="I39" s="11">
        <v>265</v>
      </c>
      <c r="J39" s="11">
        <v>280</v>
      </c>
      <c r="K39" s="11">
        <v>285</v>
      </c>
      <c r="L39" s="11">
        <v>285</v>
      </c>
      <c r="M39" s="11">
        <v>305</v>
      </c>
      <c r="N39" s="11">
        <v>325</v>
      </c>
      <c r="O39" s="13">
        <v>335</v>
      </c>
      <c r="P39" s="59">
        <f>+O39/C39-1</f>
        <v>1.2333333333333334</v>
      </c>
      <c r="Q39" s="48">
        <v>175</v>
      </c>
      <c r="R39" s="60">
        <f>+O39/Q39*9</f>
        <v>17.228571428571428</v>
      </c>
    </row>
    <row r="40" spans="1:18" ht="12.75" customHeight="1" x14ac:dyDescent="0.2">
      <c r="A40" s="29" t="s">
        <v>100</v>
      </c>
      <c r="B40" s="9" t="s">
        <v>101</v>
      </c>
      <c r="C40" s="12">
        <v>70</v>
      </c>
      <c r="D40" s="11">
        <v>65</v>
      </c>
      <c r="E40" s="11">
        <v>80</v>
      </c>
      <c r="F40" s="11">
        <v>90</v>
      </c>
      <c r="G40" s="11">
        <v>100</v>
      </c>
      <c r="H40" s="11">
        <v>110</v>
      </c>
      <c r="I40" s="11">
        <v>115</v>
      </c>
      <c r="J40" s="11">
        <v>125</v>
      </c>
      <c r="K40" s="11">
        <v>130</v>
      </c>
      <c r="L40" s="11">
        <v>125</v>
      </c>
      <c r="M40" s="11">
        <v>135</v>
      </c>
      <c r="N40" s="11">
        <v>150</v>
      </c>
      <c r="O40" s="13">
        <v>165</v>
      </c>
      <c r="P40" s="59">
        <f>+O40/C40-1</f>
        <v>1.3571428571428572</v>
      </c>
      <c r="Q40" s="48">
        <v>155</v>
      </c>
      <c r="R40" s="60">
        <f>+O40/Q40*9</f>
        <v>9.5806451612903221</v>
      </c>
    </row>
    <row r="41" spans="1:18" ht="12.75" customHeight="1" x14ac:dyDescent="0.2">
      <c r="A41" s="29" t="s">
        <v>94</v>
      </c>
      <c r="B41" s="9" t="s">
        <v>95</v>
      </c>
      <c r="C41" s="12">
        <v>2150</v>
      </c>
      <c r="D41" s="11">
        <v>2295</v>
      </c>
      <c r="E41" s="11">
        <v>2540</v>
      </c>
      <c r="F41" s="11">
        <v>2895</v>
      </c>
      <c r="G41" s="11">
        <v>3450</v>
      </c>
      <c r="H41" s="11">
        <v>3690</v>
      </c>
      <c r="I41" s="11">
        <v>3755</v>
      </c>
      <c r="J41" s="11">
        <v>4195</v>
      </c>
      <c r="K41" s="11">
        <v>4165</v>
      </c>
      <c r="L41" s="11">
        <v>3765</v>
      </c>
      <c r="M41" s="11">
        <v>3235</v>
      </c>
      <c r="N41" s="11">
        <v>2680</v>
      </c>
      <c r="O41" s="13">
        <v>2120</v>
      </c>
      <c r="P41" s="59">
        <f>+O41/C41-1</f>
        <v>-1.3953488372092981E-2</v>
      </c>
      <c r="Q41" s="48">
        <v>8060</v>
      </c>
      <c r="R41" s="60">
        <f>+O41/Q41*9</f>
        <v>2.3672456575682381</v>
      </c>
    </row>
    <row r="42" spans="1:18" ht="12.75" customHeight="1" x14ac:dyDescent="0.2">
      <c r="A42" s="29" t="s">
        <v>96</v>
      </c>
      <c r="B42" s="9" t="s">
        <v>97</v>
      </c>
      <c r="C42" s="12">
        <v>20</v>
      </c>
      <c r="D42" s="11">
        <v>20</v>
      </c>
      <c r="E42" s="11">
        <v>25</v>
      </c>
      <c r="F42" s="11">
        <v>35</v>
      </c>
      <c r="G42" s="11">
        <v>40</v>
      </c>
      <c r="H42" s="11">
        <v>40</v>
      </c>
      <c r="I42" s="11">
        <v>45</v>
      </c>
      <c r="J42" s="11">
        <v>40</v>
      </c>
      <c r="K42" s="11">
        <v>40</v>
      </c>
      <c r="L42" s="11">
        <v>45</v>
      </c>
      <c r="M42" s="11">
        <v>50</v>
      </c>
      <c r="N42" s="11">
        <v>55</v>
      </c>
      <c r="O42" s="13">
        <v>65</v>
      </c>
      <c r="P42" s="59">
        <f>+O42/C42-1</f>
        <v>2.25</v>
      </c>
      <c r="Q42" s="48">
        <v>45</v>
      </c>
      <c r="R42" s="60">
        <f>+O42/Q42*9</f>
        <v>13</v>
      </c>
    </row>
    <row r="43" spans="1:18" ht="12.75" customHeight="1" x14ac:dyDescent="0.2">
      <c r="A43" s="29" t="s">
        <v>108</v>
      </c>
      <c r="B43" s="9" t="s">
        <v>109</v>
      </c>
      <c r="C43" s="12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5</v>
      </c>
      <c r="K43" s="11">
        <v>5</v>
      </c>
      <c r="L43" s="11">
        <v>5</v>
      </c>
      <c r="M43" s="11">
        <v>5</v>
      </c>
      <c r="N43" s="11">
        <v>5</v>
      </c>
      <c r="O43" s="13">
        <v>0</v>
      </c>
      <c r="P43" s="59" t="e">
        <f>+O43/C43-1</f>
        <v>#DIV/0!</v>
      </c>
      <c r="Q43" s="48"/>
      <c r="R43" s="60"/>
    </row>
    <row r="44" spans="1:18" ht="12.75" customHeight="1" x14ac:dyDescent="0.2">
      <c r="A44" s="29" t="s">
        <v>98</v>
      </c>
      <c r="B44" s="9" t="s">
        <v>99</v>
      </c>
      <c r="C44" s="12">
        <v>2635</v>
      </c>
      <c r="D44" s="11">
        <v>3005</v>
      </c>
      <c r="E44" s="11">
        <v>3350</v>
      </c>
      <c r="F44" s="11">
        <v>3850</v>
      </c>
      <c r="G44" s="11">
        <v>4035</v>
      </c>
      <c r="H44" s="11">
        <v>4200</v>
      </c>
      <c r="I44" s="11">
        <v>4315</v>
      </c>
      <c r="J44" s="11">
        <v>4265</v>
      </c>
      <c r="K44" s="11">
        <v>4230</v>
      </c>
      <c r="L44" s="11">
        <v>4205</v>
      </c>
      <c r="M44" s="11">
        <v>4150</v>
      </c>
      <c r="N44" s="11">
        <v>4140</v>
      </c>
      <c r="O44" s="13">
        <v>4060</v>
      </c>
      <c r="P44" s="59">
        <f>+O44/C44-1</f>
        <v>0.54079696394686905</v>
      </c>
      <c r="Q44" s="48">
        <v>5040</v>
      </c>
      <c r="R44" s="60">
        <f>+O44/Q44*9</f>
        <v>7.25</v>
      </c>
    </row>
    <row r="45" spans="1:18" ht="12.75" customHeight="1" x14ac:dyDescent="0.2">
      <c r="A45" s="29" t="s">
        <v>104</v>
      </c>
      <c r="B45" s="9" t="s">
        <v>105</v>
      </c>
      <c r="C45" s="12">
        <v>10</v>
      </c>
      <c r="D45" s="11">
        <v>15</v>
      </c>
      <c r="E45" s="11">
        <v>15</v>
      </c>
      <c r="F45" s="11">
        <v>20</v>
      </c>
      <c r="G45" s="11">
        <v>20</v>
      </c>
      <c r="H45" s="11">
        <v>20</v>
      </c>
      <c r="I45" s="11">
        <v>20</v>
      </c>
      <c r="J45" s="11">
        <v>20</v>
      </c>
      <c r="K45" s="11">
        <v>25</v>
      </c>
      <c r="L45" s="11">
        <v>25</v>
      </c>
      <c r="M45" s="11">
        <v>25</v>
      </c>
      <c r="N45" s="11">
        <v>25</v>
      </c>
      <c r="O45" s="13">
        <v>25</v>
      </c>
      <c r="P45" s="59">
        <f>+O45/C45-1</f>
        <v>1.5</v>
      </c>
      <c r="Q45" s="48">
        <v>5</v>
      </c>
      <c r="R45" s="60">
        <f>+O45/Q45*9</f>
        <v>45</v>
      </c>
    </row>
    <row r="46" spans="1:18" ht="12.75" customHeight="1" x14ac:dyDescent="0.2">
      <c r="A46" s="29" t="s">
        <v>102</v>
      </c>
      <c r="B46" s="9" t="s">
        <v>103</v>
      </c>
      <c r="C46" s="12">
        <v>40</v>
      </c>
      <c r="D46" s="11">
        <v>35</v>
      </c>
      <c r="E46" s="11">
        <v>30</v>
      </c>
      <c r="F46" s="11">
        <v>25</v>
      </c>
      <c r="G46" s="11">
        <v>30</v>
      </c>
      <c r="H46" s="11">
        <v>40</v>
      </c>
      <c r="I46" s="11">
        <v>45</v>
      </c>
      <c r="J46" s="11">
        <v>45</v>
      </c>
      <c r="K46" s="11">
        <v>55</v>
      </c>
      <c r="L46" s="11">
        <v>60</v>
      </c>
      <c r="M46" s="11">
        <v>65</v>
      </c>
      <c r="N46" s="11">
        <v>75</v>
      </c>
      <c r="O46" s="13">
        <v>85</v>
      </c>
      <c r="P46" s="59">
        <f>+O46/C46-1</f>
        <v>1.125</v>
      </c>
      <c r="Q46" s="48">
        <v>55</v>
      </c>
      <c r="R46" s="60">
        <f>+O46/Q46*9</f>
        <v>13.909090909090908</v>
      </c>
    </row>
    <row r="47" spans="1:18" ht="12.75" customHeight="1" x14ac:dyDescent="0.2">
      <c r="A47" s="29" t="s">
        <v>110</v>
      </c>
      <c r="B47" s="9" t="s">
        <v>111</v>
      </c>
      <c r="C47" s="12">
        <v>5</v>
      </c>
      <c r="D47" s="11">
        <v>5</v>
      </c>
      <c r="E47" s="11">
        <v>5</v>
      </c>
      <c r="F47" s="11">
        <v>5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3">
        <v>0</v>
      </c>
      <c r="P47" s="59">
        <f>+O47/C47-1</f>
        <v>-1</v>
      </c>
      <c r="Q47" s="48">
        <v>15</v>
      </c>
      <c r="R47" s="60">
        <f>+O47/Q47*9</f>
        <v>0</v>
      </c>
    </row>
    <row r="48" spans="1:18" ht="12.75" customHeight="1" x14ac:dyDescent="0.2">
      <c r="A48" s="29" t="s">
        <v>114</v>
      </c>
      <c r="B48" s="9" t="s">
        <v>115</v>
      </c>
      <c r="C48" s="12">
        <v>575</v>
      </c>
      <c r="D48" s="11">
        <v>505</v>
      </c>
      <c r="E48" s="11">
        <v>430</v>
      </c>
      <c r="F48" s="11">
        <v>340</v>
      </c>
      <c r="G48" s="11">
        <v>380</v>
      </c>
      <c r="H48" s="11">
        <v>525</v>
      </c>
      <c r="I48" s="11">
        <v>710</v>
      </c>
      <c r="J48" s="11">
        <v>1020</v>
      </c>
      <c r="K48" s="11">
        <v>985</v>
      </c>
      <c r="L48" s="11">
        <v>1105</v>
      </c>
      <c r="M48" s="11">
        <v>1030</v>
      </c>
      <c r="N48" s="11">
        <v>1120</v>
      </c>
      <c r="O48" s="13">
        <v>995</v>
      </c>
      <c r="P48" s="59">
        <f>+O48/C48-1</f>
        <v>0.73043478260869565</v>
      </c>
      <c r="Q48" s="48">
        <v>3155</v>
      </c>
      <c r="R48" s="60">
        <f>+O48/Q48*9</f>
        <v>2.8383518225039617</v>
      </c>
    </row>
    <row r="49" spans="1:18" ht="12.75" customHeight="1" x14ac:dyDescent="0.2">
      <c r="A49" s="29" t="s">
        <v>112</v>
      </c>
      <c r="B49" s="9" t="s">
        <v>113</v>
      </c>
      <c r="C49" s="12">
        <v>15</v>
      </c>
      <c r="D49" s="11">
        <v>10</v>
      </c>
      <c r="E49" s="11">
        <v>10</v>
      </c>
      <c r="F49" s="11">
        <v>5</v>
      </c>
      <c r="G49" s="11">
        <v>10</v>
      </c>
      <c r="H49" s="11">
        <v>5</v>
      </c>
      <c r="I49" s="11">
        <v>5</v>
      </c>
      <c r="J49" s="11">
        <v>5</v>
      </c>
      <c r="K49" s="11">
        <v>5</v>
      </c>
      <c r="L49" s="11">
        <v>10</v>
      </c>
      <c r="M49" s="11">
        <v>10</v>
      </c>
      <c r="N49" s="11">
        <v>10</v>
      </c>
      <c r="O49" s="13">
        <v>10</v>
      </c>
      <c r="P49" s="59">
        <f>+O49/C49-1</f>
        <v>-0.33333333333333337</v>
      </c>
      <c r="Q49" s="48">
        <v>15</v>
      </c>
      <c r="R49" s="60">
        <f>+O49/Q49*9</f>
        <v>6</v>
      </c>
    </row>
    <row r="50" spans="1:18" ht="12.75" customHeight="1" x14ac:dyDescent="0.2">
      <c r="A50" s="29" t="s">
        <v>118</v>
      </c>
      <c r="B50" s="9" t="s">
        <v>119</v>
      </c>
      <c r="C50" s="12">
        <v>90</v>
      </c>
      <c r="D50" s="11">
        <v>100</v>
      </c>
      <c r="E50" s="11">
        <v>140</v>
      </c>
      <c r="F50" s="11">
        <v>145</v>
      </c>
      <c r="G50" s="11">
        <v>155</v>
      </c>
      <c r="H50" s="11">
        <v>190</v>
      </c>
      <c r="I50" s="11">
        <v>205</v>
      </c>
      <c r="J50" s="11">
        <v>215</v>
      </c>
      <c r="K50" s="11">
        <v>225</v>
      </c>
      <c r="L50" s="11">
        <v>250</v>
      </c>
      <c r="M50" s="11">
        <v>250</v>
      </c>
      <c r="N50" s="11">
        <v>270</v>
      </c>
      <c r="O50" s="13">
        <v>285</v>
      </c>
      <c r="P50" s="59">
        <f>+O50/C50-1</f>
        <v>2.1666666666666665</v>
      </c>
      <c r="Q50" s="48">
        <v>210</v>
      </c>
      <c r="R50" s="60">
        <f>+O50/Q50*9</f>
        <v>12.214285714285715</v>
      </c>
    </row>
    <row r="51" spans="1:18" ht="12.75" customHeight="1" x14ac:dyDescent="0.2">
      <c r="A51" s="29" t="s">
        <v>116</v>
      </c>
      <c r="B51" s="9" t="s">
        <v>117</v>
      </c>
      <c r="C51" s="12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3">
        <v>5</v>
      </c>
      <c r="P51" s="59" t="e">
        <f>+O51/C51-1</f>
        <v>#DIV/0!</v>
      </c>
      <c r="Q51" s="48"/>
      <c r="R51" s="60"/>
    </row>
    <row r="52" spans="1:18" ht="12.75" customHeight="1" x14ac:dyDescent="0.2">
      <c r="A52" s="29" t="s">
        <v>120</v>
      </c>
      <c r="B52" s="9" t="s">
        <v>121</v>
      </c>
      <c r="C52" s="12">
        <v>295</v>
      </c>
      <c r="D52" s="11">
        <v>325</v>
      </c>
      <c r="E52" s="11">
        <v>335</v>
      </c>
      <c r="F52" s="11">
        <v>340</v>
      </c>
      <c r="G52" s="11">
        <v>350</v>
      </c>
      <c r="H52" s="11">
        <v>370</v>
      </c>
      <c r="I52" s="11">
        <v>380</v>
      </c>
      <c r="J52" s="11">
        <v>360</v>
      </c>
      <c r="K52" s="11">
        <v>350</v>
      </c>
      <c r="L52" s="11">
        <v>340</v>
      </c>
      <c r="M52" s="11">
        <v>315</v>
      </c>
      <c r="N52" s="11">
        <v>305</v>
      </c>
      <c r="O52" s="13">
        <v>315</v>
      </c>
      <c r="P52" s="59">
        <f>+O52/C52-1</f>
        <v>6.7796610169491567E-2</v>
      </c>
      <c r="Q52" s="48">
        <v>490</v>
      </c>
      <c r="R52" s="60">
        <f>+O52/Q52*9</f>
        <v>5.7857142857142865</v>
      </c>
    </row>
    <row r="53" spans="1:18" ht="12.75" customHeight="1" x14ac:dyDescent="0.2">
      <c r="A53" s="29" t="s">
        <v>122</v>
      </c>
      <c r="B53" s="9" t="s">
        <v>123</v>
      </c>
      <c r="C53" s="12">
        <v>1065</v>
      </c>
      <c r="D53" s="11">
        <v>1025</v>
      </c>
      <c r="E53" s="11">
        <v>1090</v>
      </c>
      <c r="F53" s="11">
        <v>1085</v>
      </c>
      <c r="G53" s="11">
        <v>1120</v>
      </c>
      <c r="H53" s="11">
        <v>1085</v>
      </c>
      <c r="I53" s="11">
        <v>1085</v>
      </c>
      <c r="J53" s="11">
        <v>1160</v>
      </c>
      <c r="K53" s="11">
        <v>1155</v>
      </c>
      <c r="L53" s="11">
        <v>1245</v>
      </c>
      <c r="M53" s="11">
        <v>1200</v>
      </c>
      <c r="N53" s="11">
        <v>1175</v>
      </c>
      <c r="O53" s="13">
        <v>1135</v>
      </c>
      <c r="P53" s="59">
        <f>+O53/C53-1</f>
        <v>6.5727699530516492E-2</v>
      </c>
      <c r="Q53" s="48">
        <v>1115</v>
      </c>
      <c r="R53" s="60">
        <f>+O53/Q53*9</f>
        <v>9.1614349775784767</v>
      </c>
    </row>
    <row r="54" spans="1:18" ht="12.75" customHeight="1" x14ac:dyDescent="0.2">
      <c r="A54" s="29" t="s">
        <v>124</v>
      </c>
      <c r="B54" s="9" t="s">
        <v>125</v>
      </c>
      <c r="C54" s="12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5</v>
      </c>
      <c r="J54" s="11">
        <v>5</v>
      </c>
      <c r="K54" s="11">
        <v>0</v>
      </c>
      <c r="L54" s="11">
        <v>0</v>
      </c>
      <c r="M54" s="11">
        <v>0</v>
      </c>
      <c r="N54" s="11">
        <v>0</v>
      </c>
      <c r="O54" s="13">
        <v>0</v>
      </c>
      <c r="P54" s="59" t="e">
        <f>+O54/C54-1</f>
        <v>#DIV/0!</v>
      </c>
      <c r="Q54" s="48"/>
      <c r="R54" s="60"/>
    </row>
    <row r="55" spans="1:18" ht="12.75" customHeight="1" x14ac:dyDescent="0.2">
      <c r="A55" s="29" t="s">
        <v>126</v>
      </c>
      <c r="B55" s="9" t="s">
        <v>127</v>
      </c>
      <c r="C55" s="12">
        <v>5</v>
      </c>
      <c r="D55" s="11">
        <v>5</v>
      </c>
      <c r="E55" s="11">
        <v>5</v>
      </c>
      <c r="F55" s="11">
        <v>5</v>
      </c>
      <c r="G55" s="11">
        <v>5</v>
      </c>
      <c r="H55" s="11">
        <v>5</v>
      </c>
      <c r="I55" s="11">
        <v>5</v>
      </c>
      <c r="J55" s="11">
        <v>5</v>
      </c>
      <c r="K55" s="11">
        <v>10</v>
      </c>
      <c r="L55" s="11">
        <v>5</v>
      </c>
      <c r="M55" s="11">
        <v>10</v>
      </c>
      <c r="N55" s="11">
        <v>10</v>
      </c>
      <c r="O55" s="13">
        <v>10</v>
      </c>
      <c r="P55" s="59">
        <f>+O55/C55-1</f>
        <v>1</v>
      </c>
      <c r="Q55" s="48"/>
      <c r="R55" s="60"/>
    </row>
    <row r="56" spans="1:18" ht="12.75" customHeight="1" x14ac:dyDescent="0.2">
      <c r="A56" s="29" t="s">
        <v>130</v>
      </c>
      <c r="B56" s="9" t="s">
        <v>131</v>
      </c>
      <c r="C56" s="12">
        <v>10</v>
      </c>
      <c r="D56" s="11">
        <v>10</v>
      </c>
      <c r="E56" s="11">
        <v>10</v>
      </c>
      <c r="F56" s="11">
        <v>10</v>
      </c>
      <c r="G56" s="11">
        <v>10</v>
      </c>
      <c r="H56" s="11">
        <v>10</v>
      </c>
      <c r="I56" s="11">
        <v>10</v>
      </c>
      <c r="J56" s="11">
        <v>15</v>
      </c>
      <c r="K56" s="11">
        <v>15</v>
      </c>
      <c r="L56" s="11">
        <v>10</v>
      </c>
      <c r="M56" s="11">
        <v>10</v>
      </c>
      <c r="N56" s="11">
        <v>10</v>
      </c>
      <c r="O56" s="13">
        <v>10</v>
      </c>
      <c r="P56" s="59">
        <f>+O56/C56-1</f>
        <v>0</v>
      </c>
      <c r="Q56" s="48">
        <v>5</v>
      </c>
      <c r="R56" s="60">
        <f>+O56/Q56*9</f>
        <v>18</v>
      </c>
    </row>
    <row r="57" spans="1:18" ht="12.75" customHeight="1" x14ac:dyDescent="0.2">
      <c r="A57" s="29" t="s">
        <v>132</v>
      </c>
      <c r="B57" s="9" t="s">
        <v>133</v>
      </c>
      <c r="C57" s="12">
        <v>105</v>
      </c>
      <c r="D57" s="11">
        <v>135</v>
      </c>
      <c r="E57" s="11">
        <v>110</v>
      </c>
      <c r="F57" s="11">
        <v>115</v>
      </c>
      <c r="G57" s="11">
        <v>125</v>
      </c>
      <c r="H57" s="11">
        <v>150</v>
      </c>
      <c r="I57" s="11">
        <v>145</v>
      </c>
      <c r="J57" s="11">
        <v>170</v>
      </c>
      <c r="K57" s="11">
        <v>180</v>
      </c>
      <c r="L57" s="11">
        <v>185</v>
      </c>
      <c r="M57" s="11">
        <v>165</v>
      </c>
      <c r="N57" s="11">
        <v>210</v>
      </c>
      <c r="O57" s="13">
        <v>230</v>
      </c>
      <c r="P57" s="59">
        <f>+O57/C57-1</f>
        <v>1.1904761904761907</v>
      </c>
      <c r="Q57" s="48">
        <v>160</v>
      </c>
      <c r="R57" s="60">
        <f>+O57/Q57*9</f>
        <v>12.9375</v>
      </c>
    </row>
    <row r="58" spans="1:18" ht="12.75" customHeight="1" x14ac:dyDescent="0.2">
      <c r="A58" s="29" t="s">
        <v>134</v>
      </c>
      <c r="B58" s="9" t="s">
        <v>135</v>
      </c>
      <c r="C58" s="12">
        <v>25</v>
      </c>
      <c r="D58" s="11">
        <v>25</v>
      </c>
      <c r="E58" s="11">
        <v>20</v>
      </c>
      <c r="F58" s="11">
        <v>20</v>
      </c>
      <c r="G58" s="11">
        <v>20</v>
      </c>
      <c r="H58" s="11">
        <v>15</v>
      </c>
      <c r="I58" s="11">
        <v>15</v>
      </c>
      <c r="J58" s="11">
        <v>15</v>
      </c>
      <c r="K58" s="11">
        <v>20</v>
      </c>
      <c r="L58" s="11">
        <v>20</v>
      </c>
      <c r="M58" s="11">
        <v>25</v>
      </c>
      <c r="N58" s="11">
        <v>20</v>
      </c>
      <c r="O58" s="13">
        <v>20</v>
      </c>
      <c r="P58" s="59">
        <f>+O58/C58-1</f>
        <v>-0.19999999999999996</v>
      </c>
      <c r="Q58" s="48">
        <v>25</v>
      </c>
      <c r="R58" s="60">
        <f>+O58/Q58*9</f>
        <v>7.2</v>
      </c>
    </row>
    <row r="59" spans="1:18" ht="12.75" customHeight="1" x14ac:dyDescent="0.2">
      <c r="A59" s="29" t="s">
        <v>136</v>
      </c>
      <c r="B59" s="9" t="s">
        <v>137</v>
      </c>
      <c r="C59" s="12">
        <v>25</v>
      </c>
      <c r="D59" s="11">
        <v>25</v>
      </c>
      <c r="E59" s="11">
        <v>25</v>
      </c>
      <c r="F59" s="11">
        <v>25</v>
      </c>
      <c r="G59" s="11">
        <v>25</v>
      </c>
      <c r="H59" s="11">
        <v>25</v>
      </c>
      <c r="I59" s="11">
        <v>25</v>
      </c>
      <c r="J59" s="11">
        <v>30</v>
      </c>
      <c r="K59" s="11">
        <v>25</v>
      </c>
      <c r="L59" s="11">
        <v>25</v>
      </c>
      <c r="M59" s="11">
        <v>25</v>
      </c>
      <c r="N59" s="11">
        <v>30</v>
      </c>
      <c r="O59" s="13">
        <v>30</v>
      </c>
      <c r="P59" s="59">
        <f>+O59/C59-1</f>
        <v>0.19999999999999996</v>
      </c>
      <c r="Q59" s="48">
        <v>25</v>
      </c>
      <c r="R59" s="60">
        <f>+O59/Q59*9</f>
        <v>10.799999999999999</v>
      </c>
    </row>
    <row r="60" spans="1:18" ht="12.75" customHeight="1" x14ac:dyDescent="0.2">
      <c r="A60" s="29" t="s">
        <v>140</v>
      </c>
      <c r="B60" s="9" t="s">
        <v>381</v>
      </c>
      <c r="C60" s="12">
        <v>730</v>
      </c>
      <c r="D60" s="11">
        <v>745</v>
      </c>
      <c r="E60" s="11">
        <v>755</v>
      </c>
      <c r="F60" s="11">
        <v>795</v>
      </c>
      <c r="G60" s="11">
        <v>795</v>
      </c>
      <c r="H60" s="11">
        <v>750</v>
      </c>
      <c r="I60" s="11">
        <v>720</v>
      </c>
      <c r="J60" s="11">
        <v>750</v>
      </c>
      <c r="K60" s="11">
        <v>735</v>
      </c>
      <c r="L60" s="11">
        <v>660</v>
      </c>
      <c r="M60" s="11">
        <v>625</v>
      </c>
      <c r="N60" s="11">
        <v>605</v>
      </c>
      <c r="O60" s="13">
        <v>595</v>
      </c>
      <c r="P60" s="59">
        <f>+O60/C60-1</f>
        <v>-0.18493150684931503</v>
      </c>
      <c r="Q60" s="48">
        <v>1930</v>
      </c>
      <c r="R60" s="60">
        <f>+O60/Q60*9</f>
        <v>2.7746113989637307</v>
      </c>
    </row>
    <row r="61" spans="1:18" ht="12.75" customHeight="1" x14ac:dyDescent="0.2">
      <c r="A61" s="29" t="s">
        <v>142</v>
      </c>
      <c r="B61" s="9" t="s">
        <v>143</v>
      </c>
      <c r="C61" s="12">
        <v>170</v>
      </c>
      <c r="D61" s="11">
        <v>180</v>
      </c>
      <c r="E61" s="11">
        <v>150</v>
      </c>
      <c r="F61" s="11">
        <v>165</v>
      </c>
      <c r="G61" s="11">
        <v>185</v>
      </c>
      <c r="H61" s="11">
        <v>200</v>
      </c>
      <c r="I61" s="11">
        <v>225</v>
      </c>
      <c r="J61" s="11">
        <v>235</v>
      </c>
      <c r="K61" s="11">
        <v>250</v>
      </c>
      <c r="L61" s="11">
        <v>250</v>
      </c>
      <c r="M61" s="11">
        <v>275</v>
      </c>
      <c r="N61" s="11">
        <v>305</v>
      </c>
      <c r="O61" s="13">
        <v>315</v>
      </c>
      <c r="P61" s="59">
        <f>+O61/C61-1</f>
        <v>0.85294117647058831</v>
      </c>
      <c r="Q61" s="48">
        <v>35</v>
      </c>
      <c r="R61" s="60">
        <f>+O61/Q61*9</f>
        <v>81</v>
      </c>
    </row>
    <row r="62" spans="1:18" ht="12.75" customHeight="1" x14ac:dyDescent="0.2">
      <c r="A62" s="29" t="s">
        <v>144</v>
      </c>
      <c r="B62" s="9" t="s">
        <v>145</v>
      </c>
      <c r="C62" s="12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5</v>
      </c>
      <c r="K62" s="11">
        <v>5</v>
      </c>
      <c r="L62" s="11">
        <v>5</v>
      </c>
      <c r="M62" s="11">
        <v>5</v>
      </c>
      <c r="N62" s="11">
        <v>10</v>
      </c>
      <c r="O62" s="13">
        <v>10</v>
      </c>
      <c r="P62" s="59" t="e">
        <f>+O62/C62-1</f>
        <v>#DIV/0!</v>
      </c>
      <c r="Q62" s="48">
        <v>5</v>
      </c>
      <c r="R62" s="60">
        <f>+O62/Q62*9</f>
        <v>18</v>
      </c>
    </row>
    <row r="63" spans="1:18" ht="12.75" customHeight="1" x14ac:dyDescent="0.2">
      <c r="A63" s="29" t="s">
        <v>146</v>
      </c>
      <c r="B63" s="9" t="s">
        <v>147</v>
      </c>
      <c r="C63" s="12">
        <v>100</v>
      </c>
      <c r="D63" s="11">
        <v>100</v>
      </c>
      <c r="E63" s="11">
        <v>100</v>
      </c>
      <c r="F63" s="11">
        <v>100</v>
      </c>
      <c r="G63" s="11">
        <v>110</v>
      </c>
      <c r="H63" s="11">
        <v>120</v>
      </c>
      <c r="I63" s="11">
        <v>125</v>
      </c>
      <c r="J63" s="11">
        <v>115</v>
      </c>
      <c r="K63" s="11">
        <v>120</v>
      </c>
      <c r="L63" s="11">
        <v>125</v>
      </c>
      <c r="M63" s="11">
        <v>110</v>
      </c>
      <c r="N63" s="11">
        <v>105</v>
      </c>
      <c r="O63" s="13">
        <v>105</v>
      </c>
      <c r="P63" s="59">
        <f>+O63/C63-1</f>
        <v>5.0000000000000044E-2</v>
      </c>
      <c r="Q63" s="48">
        <v>110</v>
      </c>
      <c r="R63" s="60">
        <f>+O63/Q63*9</f>
        <v>8.5909090909090917</v>
      </c>
    </row>
    <row r="64" spans="1:18" ht="12.75" customHeight="1" x14ac:dyDescent="0.2">
      <c r="A64" s="29" t="s">
        <v>148</v>
      </c>
      <c r="B64" s="9" t="s">
        <v>149</v>
      </c>
      <c r="C64" s="12">
        <v>15</v>
      </c>
      <c r="D64" s="11">
        <v>10</v>
      </c>
      <c r="E64" s="11">
        <v>15</v>
      </c>
      <c r="F64" s="11">
        <v>15</v>
      </c>
      <c r="G64" s="11">
        <v>15</v>
      </c>
      <c r="H64" s="11">
        <v>15</v>
      </c>
      <c r="I64" s="11">
        <v>20</v>
      </c>
      <c r="J64" s="11">
        <v>25</v>
      </c>
      <c r="K64" s="11">
        <v>30</v>
      </c>
      <c r="L64" s="11">
        <v>35</v>
      </c>
      <c r="M64" s="11">
        <v>35</v>
      </c>
      <c r="N64" s="11">
        <v>35</v>
      </c>
      <c r="O64" s="13">
        <v>40</v>
      </c>
      <c r="P64" s="59">
        <f>+O64/C64-1</f>
        <v>1.6666666666666665</v>
      </c>
      <c r="Q64" s="48">
        <v>20</v>
      </c>
      <c r="R64" s="60">
        <f>+O64/Q64*9</f>
        <v>18</v>
      </c>
    </row>
    <row r="65" spans="1:18" ht="12.75" customHeight="1" x14ac:dyDescent="0.2">
      <c r="A65" s="29" t="s">
        <v>150</v>
      </c>
      <c r="B65" s="9" t="s">
        <v>151</v>
      </c>
      <c r="C65" s="12">
        <v>435</v>
      </c>
      <c r="D65" s="11">
        <v>435</v>
      </c>
      <c r="E65" s="11">
        <v>440</v>
      </c>
      <c r="F65" s="11">
        <v>430</v>
      </c>
      <c r="G65" s="11">
        <v>415</v>
      </c>
      <c r="H65" s="11">
        <v>380</v>
      </c>
      <c r="I65" s="11">
        <v>395</v>
      </c>
      <c r="J65" s="11">
        <v>400</v>
      </c>
      <c r="K65" s="11">
        <v>390</v>
      </c>
      <c r="L65" s="11">
        <v>370</v>
      </c>
      <c r="M65" s="11">
        <v>345</v>
      </c>
      <c r="N65" s="11">
        <v>340</v>
      </c>
      <c r="O65" s="13">
        <v>325</v>
      </c>
      <c r="P65" s="59">
        <f>+O65/C65-1</f>
        <v>-0.25287356321839083</v>
      </c>
      <c r="Q65" s="48">
        <v>505</v>
      </c>
      <c r="R65" s="60">
        <f>+O65/Q65*9</f>
        <v>5.7920792079207919</v>
      </c>
    </row>
    <row r="66" spans="1:18" ht="12.75" customHeight="1" x14ac:dyDescent="0.2">
      <c r="A66" s="29" t="s">
        <v>166</v>
      </c>
      <c r="B66" s="9" t="s">
        <v>167</v>
      </c>
      <c r="C66" s="12">
        <v>420</v>
      </c>
      <c r="D66" s="11">
        <v>505</v>
      </c>
      <c r="E66" s="11">
        <v>525</v>
      </c>
      <c r="F66" s="11">
        <v>460</v>
      </c>
      <c r="G66" s="11">
        <v>385</v>
      </c>
      <c r="H66" s="11">
        <v>335</v>
      </c>
      <c r="I66" s="11">
        <v>325</v>
      </c>
      <c r="J66" s="11">
        <v>350</v>
      </c>
      <c r="K66" s="11">
        <v>365</v>
      </c>
      <c r="L66" s="11">
        <v>360</v>
      </c>
      <c r="M66" s="11">
        <v>370</v>
      </c>
      <c r="N66" s="11">
        <v>380</v>
      </c>
      <c r="O66" s="13">
        <v>410</v>
      </c>
      <c r="P66" s="59">
        <f>+O66/C66-1</f>
        <v>-2.3809523809523836E-2</v>
      </c>
      <c r="Q66" s="48">
        <v>750</v>
      </c>
      <c r="R66" s="60">
        <f>+O66/Q66*9</f>
        <v>4.92</v>
      </c>
    </row>
    <row r="67" spans="1:18" ht="12.75" customHeight="1" x14ac:dyDescent="0.2">
      <c r="A67" s="29" t="s">
        <v>162</v>
      </c>
      <c r="B67" s="9" t="s">
        <v>163</v>
      </c>
      <c r="C67" s="12">
        <v>65</v>
      </c>
      <c r="D67" s="11">
        <v>75</v>
      </c>
      <c r="E67" s="11">
        <v>75</v>
      </c>
      <c r="F67" s="11">
        <v>75</v>
      </c>
      <c r="G67" s="11">
        <v>80</v>
      </c>
      <c r="H67" s="11">
        <v>90</v>
      </c>
      <c r="I67" s="11">
        <v>95</v>
      </c>
      <c r="J67" s="11">
        <v>95</v>
      </c>
      <c r="K67" s="11">
        <v>105</v>
      </c>
      <c r="L67" s="11">
        <v>100</v>
      </c>
      <c r="M67" s="11">
        <v>110</v>
      </c>
      <c r="N67" s="11">
        <v>110</v>
      </c>
      <c r="O67" s="13">
        <v>110</v>
      </c>
      <c r="P67" s="59">
        <f>+O67/C67-1</f>
        <v>0.69230769230769229</v>
      </c>
      <c r="Q67" s="48">
        <v>40</v>
      </c>
      <c r="R67" s="60">
        <f>+O67/Q67*9</f>
        <v>24.75</v>
      </c>
    </row>
    <row r="68" spans="1:18" ht="12.75" customHeight="1" x14ac:dyDescent="0.2">
      <c r="A68" s="29" t="s">
        <v>184</v>
      </c>
      <c r="B68" s="9" t="s">
        <v>185</v>
      </c>
      <c r="C68" s="12">
        <v>0</v>
      </c>
      <c r="D68" s="11">
        <v>0</v>
      </c>
      <c r="E68" s="11">
        <v>0</v>
      </c>
      <c r="F68" s="11">
        <v>0</v>
      </c>
      <c r="G68" s="11">
        <v>0</v>
      </c>
      <c r="H68" s="11">
        <v>5</v>
      </c>
      <c r="I68" s="11">
        <v>5</v>
      </c>
      <c r="J68" s="11">
        <v>5</v>
      </c>
      <c r="K68" s="11">
        <v>5</v>
      </c>
      <c r="L68" s="11">
        <v>5</v>
      </c>
      <c r="M68" s="11">
        <v>5</v>
      </c>
      <c r="N68" s="11">
        <v>5</v>
      </c>
      <c r="O68" s="13">
        <v>5</v>
      </c>
      <c r="P68" s="59" t="e">
        <f>+O68/C68-1</f>
        <v>#DIV/0!</v>
      </c>
      <c r="Q68" s="48">
        <v>5</v>
      </c>
      <c r="R68" s="60">
        <f>+O68/Q68*9</f>
        <v>9</v>
      </c>
    </row>
    <row r="69" spans="1:18" ht="12.75" customHeight="1" x14ac:dyDescent="0.2">
      <c r="A69" s="29" t="s">
        <v>168</v>
      </c>
      <c r="B69" s="9" t="s">
        <v>169</v>
      </c>
      <c r="C69" s="12">
        <v>965</v>
      </c>
      <c r="D69" s="11">
        <v>1105</v>
      </c>
      <c r="E69" s="11">
        <v>1345</v>
      </c>
      <c r="F69" s="11">
        <v>1590</v>
      </c>
      <c r="G69" s="11">
        <v>1800</v>
      </c>
      <c r="H69" s="11">
        <v>2005</v>
      </c>
      <c r="I69" s="11">
        <v>2155</v>
      </c>
      <c r="J69" s="11">
        <v>2140</v>
      </c>
      <c r="K69" s="11">
        <v>2080</v>
      </c>
      <c r="L69" s="11">
        <v>1970</v>
      </c>
      <c r="M69" s="11">
        <v>1950</v>
      </c>
      <c r="N69" s="11">
        <v>1895</v>
      </c>
      <c r="O69" s="13">
        <v>1865</v>
      </c>
      <c r="P69" s="59">
        <f>+O69/C69-1</f>
        <v>0.93264248704663211</v>
      </c>
      <c r="Q69" s="48">
        <v>2725</v>
      </c>
      <c r="R69" s="60">
        <f>+O69/Q69*9</f>
        <v>6.1596330275229354</v>
      </c>
    </row>
    <row r="70" spans="1:18" ht="12.75" customHeight="1" x14ac:dyDescent="0.2">
      <c r="A70" s="29" t="s">
        <v>158</v>
      </c>
      <c r="B70" s="9" t="s">
        <v>159</v>
      </c>
      <c r="C70" s="12">
        <v>255</v>
      </c>
      <c r="D70" s="11">
        <v>245</v>
      </c>
      <c r="E70" s="11">
        <v>255</v>
      </c>
      <c r="F70" s="11">
        <v>245</v>
      </c>
      <c r="G70" s="11">
        <v>240</v>
      </c>
      <c r="H70" s="11">
        <v>250</v>
      </c>
      <c r="I70" s="11">
        <v>280</v>
      </c>
      <c r="J70" s="11">
        <v>295</v>
      </c>
      <c r="K70" s="11">
        <v>295</v>
      </c>
      <c r="L70" s="11">
        <v>300</v>
      </c>
      <c r="M70" s="11">
        <v>305</v>
      </c>
      <c r="N70" s="11">
        <v>330</v>
      </c>
      <c r="O70" s="13">
        <v>340</v>
      </c>
      <c r="P70" s="59">
        <f>+O70/C70-1</f>
        <v>0.33333333333333326</v>
      </c>
      <c r="Q70" s="48">
        <v>445</v>
      </c>
      <c r="R70" s="60">
        <f>+O70/Q70*9</f>
        <v>6.8764044943820224</v>
      </c>
    </row>
    <row r="71" spans="1:18" ht="12.75" customHeight="1" x14ac:dyDescent="0.2">
      <c r="A71" s="29" t="s">
        <v>180</v>
      </c>
      <c r="B71" s="9" t="s">
        <v>181</v>
      </c>
      <c r="C71" s="12">
        <v>10</v>
      </c>
      <c r="D71" s="11">
        <v>10</v>
      </c>
      <c r="E71" s="11">
        <v>10</v>
      </c>
      <c r="F71" s="11">
        <v>10</v>
      </c>
      <c r="G71" s="11">
        <v>5</v>
      </c>
      <c r="H71" s="11">
        <v>10</v>
      </c>
      <c r="I71" s="11">
        <v>10</v>
      </c>
      <c r="J71" s="11">
        <v>10</v>
      </c>
      <c r="K71" s="11">
        <v>15</v>
      </c>
      <c r="L71" s="11">
        <v>15</v>
      </c>
      <c r="M71" s="11">
        <v>15</v>
      </c>
      <c r="N71" s="11">
        <v>15</v>
      </c>
      <c r="O71" s="13">
        <v>15</v>
      </c>
      <c r="P71" s="59">
        <f>+O71/C71-1</f>
        <v>0.5</v>
      </c>
      <c r="Q71" s="48"/>
      <c r="R71" s="60"/>
    </row>
    <row r="72" spans="1:18" ht="12.75" customHeight="1" x14ac:dyDescent="0.2">
      <c r="A72" s="29" t="s">
        <v>178</v>
      </c>
      <c r="B72" s="9" t="s">
        <v>179</v>
      </c>
      <c r="C72" s="12">
        <v>450</v>
      </c>
      <c r="D72" s="11">
        <v>500</v>
      </c>
      <c r="E72" s="11">
        <v>610</v>
      </c>
      <c r="F72" s="11">
        <v>665</v>
      </c>
      <c r="G72" s="11">
        <v>730</v>
      </c>
      <c r="H72" s="11">
        <v>845</v>
      </c>
      <c r="I72" s="11">
        <v>935</v>
      </c>
      <c r="J72" s="11">
        <v>945</v>
      </c>
      <c r="K72" s="11">
        <v>955</v>
      </c>
      <c r="L72" s="11">
        <v>955</v>
      </c>
      <c r="M72" s="11">
        <v>925</v>
      </c>
      <c r="N72" s="11">
        <v>915</v>
      </c>
      <c r="O72" s="13">
        <v>940</v>
      </c>
      <c r="P72" s="59">
        <f>+O72/C72-1</f>
        <v>1.088888888888889</v>
      </c>
      <c r="Q72" s="48">
        <v>945</v>
      </c>
      <c r="R72" s="60">
        <f>+O72/Q72*9</f>
        <v>8.9523809523809526</v>
      </c>
    </row>
    <row r="73" spans="1:18" ht="12.75" customHeight="1" x14ac:dyDescent="0.2">
      <c r="A73" s="29" t="s">
        <v>164</v>
      </c>
      <c r="B73" s="9" t="s">
        <v>165</v>
      </c>
      <c r="C73" s="12">
        <v>5</v>
      </c>
      <c r="D73" s="11">
        <v>5</v>
      </c>
      <c r="E73" s="11">
        <v>0</v>
      </c>
      <c r="F73" s="11">
        <v>0</v>
      </c>
      <c r="G73" s="11">
        <v>0</v>
      </c>
      <c r="H73" s="11">
        <v>5</v>
      </c>
      <c r="I73" s="11">
        <v>5</v>
      </c>
      <c r="J73" s="11">
        <v>0</v>
      </c>
      <c r="K73" s="11">
        <v>5</v>
      </c>
      <c r="L73" s="11">
        <v>5</v>
      </c>
      <c r="M73" s="11">
        <v>0</v>
      </c>
      <c r="N73" s="11">
        <v>0</v>
      </c>
      <c r="O73" s="13">
        <v>5</v>
      </c>
      <c r="P73" s="59">
        <f>+O73/C73-1</f>
        <v>0</v>
      </c>
      <c r="Q73" s="48"/>
      <c r="R73" s="60"/>
    </row>
    <row r="74" spans="1:18" ht="12.75" customHeight="1" x14ac:dyDescent="0.2">
      <c r="A74" s="29" t="s">
        <v>160</v>
      </c>
      <c r="B74" s="9" t="s">
        <v>161</v>
      </c>
      <c r="C74" s="12">
        <v>155</v>
      </c>
      <c r="D74" s="11">
        <v>170</v>
      </c>
      <c r="E74" s="11">
        <v>180</v>
      </c>
      <c r="F74" s="11">
        <v>185</v>
      </c>
      <c r="G74" s="11">
        <v>210</v>
      </c>
      <c r="H74" s="11">
        <v>220</v>
      </c>
      <c r="I74" s="11">
        <v>230</v>
      </c>
      <c r="J74" s="11">
        <v>250</v>
      </c>
      <c r="K74" s="11">
        <v>295</v>
      </c>
      <c r="L74" s="11">
        <v>385</v>
      </c>
      <c r="M74" s="11">
        <v>615</v>
      </c>
      <c r="N74" s="11">
        <v>735</v>
      </c>
      <c r="O74" s="13">
        <v>820</v>
      </c>
      <c r="P74" s="59">
        <f>+O74/C74-1</f>
        <v>4.290322580645161</v>
      </c>
      <c r="Q74" s="48">
        <v>370</v>
      </c>
      <c r="R74" s="60">
        <f>+O74/Q74*9</f>
        <v>19.945945945945947</v>
      </c>
    </row>
    <row r="75" spans="1:18" ht="12.75" customHeight="1" x14ac:dyDescent="0.2">
      <c r="A75" s="29" t="s">
        <v>174</v>
      </c>
      <c r="B75" s="9" t="s">
        <v>175</v>
      </c>
      <c r="C75" s="12">
        <v>105</v>
      </c>
      <c r="D75" s="11">
        <v>110</v>
      </c>
      <c r="E75" s="11">
        <v>120</v>
      </c>
      <c r="F75" s="11">
        <v>125</v>
      </c>
      <c r="G75" s="11">
        <v>115</v>
      </c>
      <c r="H75" s="11">
        <v>105</v>
      </c>
      <c r="I75" s="11">
        <v>90</v>
      </c>
      <c r="J75" s="11">
        <v>100</v>
      </c>
      <c r="K75" s="11">
        <v>105</v>
      </c>
      <c r="L75" s="11">
        <v>105</v>
      </c>
      <c r="M75" s="11">
        <v>110</v>
      </c>
      <c r="N75" s="11">
        <v>120</v>
      </c>
      <c r="O75" s="13">
        <v>135</v>
      </c>
      <c r="P75" s="59">
        <f>+O75/C75-1</f>
        <v>0.28571428571428581</v>
      </c>
      <c r="Q75" s="48">
        <v>180</v>
      </c>
      <c r="R75" s="60">
        <f>+O75/Q75*9</f>
        <v>6.75</v>
      </c>
    </row>
    <row r="76" spans="1:18" ht="12.75" customHeight="1" x14ac:dyDescent="0.2">
      <c r="A76" s="29" t="s">
        <v>172</v>
      </c>
      <c r="B76" s="9" t="s">
        <v>173</v>
      </c>
      <c r="C76" s="12">
        <v>75</v>
      </c>
      <c r="D76" s="11">
        <v>80</v>
      </c>
      <c r="E76" s="11">
        <v>75</v>
      </c>
      <c r="F76" s="11">
        <v>85</v>
      </c>
      <c r="G76" s="11">
        <v>75</v>
      </c>
      <c r="H76" s="11">
        <v>65</v>
      </c>
      <c r="I76" s="11">
        <v>65</v>
      </c>
      <c r="J76" s="11">
        <v>50</v>
      </c>
      <c r="K76" s="11">
        <v>60</v>
      </c>
      <c r="L76" s="11">
        <v>55</v>
      </c>
      <c r="M76" s="11">
        <v>55</v>
      </c>
      <c r="N76" s="11">
        <v>45</v>
      </c>
      <c r="O76" s="13">
        <v>40</v>
      </c>
      <c r="P76" s="59">
        <f>+O76/C76-1</f>
        <v>-0.46666666666666667</v>
      </c>
      <c r="Q76" s="48">
        <v>125</v>
      </c>
      <c r="R76" s="60">
        <f>+O76/Q76*9</f>
        <v>2.88</v>
      </c>
    </row>
    <row r="77" spans="1:18" ht="12.75" customHeight="1" x14ac:dyDescent="0.2">
      <c r="A77" s="29" t="s">
        <v>176</v>
      </c>
      <c r="B77" s="9" t="s">
        <v>177</v>
      </c>
      <c r="C77" s="12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5</v>
      </c>
      <c r="L77" s="11">
        <v>5</v>
      </c>
      <c r="M77" s="11">
        <v>5</v>
      </c>
      <c r="N77" s="11">
        <v>5</v>
      </c>
      <c r="O77" s="13">
        <v>10</v>
      </c>
      <c r="P77" s="59" t="e">
        <f>+O77/C77-1</f>
        <v>#DIV/0!</v>
      </c>
      <c r="Q77" s="48"/>
      <c r="R77" s="60"/>
    </row>
    <row r="78" spans="1:18" ht="12.75" customHeight="1" x14ac:dyDescent="0.2">
      <c r="A78" s="29" t="s">
        <v>170</v>
      </c>
      <c r="B78" s="9" t="s">
        <v>171</v>
      </c>
      <c r="C78" s="12">
        <v>10</v>
      </c>
      <c r="D78" s="11">
        <v>5</v>
      </c>
      <c r="E78" s="11">
        <v>5</v>
      </c>
      <c r="F78" s="11">
        <v>10</v>
      </c>
      <c r="G78" s="11">
        <v>10</v>
      </c>
      <c r="H78" s="11">
        <v>10</v>
      </c>
      <c r="I78" s="11">
        <v>10</v>
      </c>
      <c r="J78" s="11">
        <v>10</v>
      </c>
      <c r="K78" s="11">
        <v>10</v>
      </c>
      <c r="L78" s="11">
        <v>5</v>
      </c>
      <c r="M78" s="11">
        <v>10</v>
      </c>
      <c r="N78" s="11">
        <v>10</v>
      </c>
      <c r="O78" s="13">
        <v>10</v>
      </c>
      <c r="P78" s="59">
        <f>+O78/C78-1</f>
        <v>0</v>
      </c>
      <c r="Q78" s="48">
        <v>20</v>
      </c>
      <c r="R78" s="60">
        <f>+O78/Q78*9</f>
        <v>4.5</v>
      </c>
    </row>
    <row r="79" spans="1:18" ht="12.75" customHeight="1" x14ac:dyDescent="0.2">
      <c r="A79" s="29" t="s">
        <v>194</v>
      </c>
      <c r="B79" s="9" t="s">
        <v>195</v>
      </c>
      <c r="C79" s="12">
        <v>40</v>
      </c>
      <c r="D79" s="11">
        <v>40</v>
      </c>
      <c r="E79" s="11">
        <v>50</v>
      </c>
      <c r="F79" s="11">
        <v>60</v>
      </c>
      <c r="G79" s="11">
        <v>60</v>
      </c>
      <c r="H79" s="11">
        <v>55</v>
      </c>
      <c r="I79" s="11">
        <v>55</v>
      </c>
      <c r="J79" s="11">
        <v>50</v>
      </c>
      <c r="K79" s="11">
        <v>55</v>
      </c>
      <c r="L79" s="11">
        <v>55</v>
      </c>
      <c r="M79" s="11">
        <v>65</v>
      </c>
      <c r="N79" s="11">
        <v>75</v>
      </c>
      <c r="O79" s="13">
        <v>75</v>
      </c>
      <c r="P79" s="59">
        <f>+O79/C79-1</f>
        <v>0.875</v>
      </c>
      <c r="Q79" s="48">
        <v>70</v>
      </c>
      <c r="R79" s="60">
        <f>+O79/Q79*9</f>
        <v>9.6428571428571423</v>
      </c>
    </row>
    <row r="80" spans="1:18" ht="12.75" customHeight="1" x14ac:dyDescent="0.2">
      <c r="A80" s="29" t="s">
        <v>192</v>
      </c>
      <c r="B80" s="9" t="s">
        <v>193</v>
      </c>
      <c r="C80" s="12">
        <v>15</v>
      </c>
      <c r="D80" s="11">
        <v>20</v>
      </c>
      <c r="E80" s="11">
        <v>25</v>
      </c>
      <c r="F80" s="11">
        <v>30</v>
      </c>
      <c r="G80" s="11">
        <v>30</v>
      </c>
      <c r="H80" s="11">
        <v>40</v>
      </c>
      <c r="I80" s="11">
        <v>40</v>
      </c>
      <c r="J80" s="11">
        <v>30</v>
      </c>
      <c r="K80" s="11">
        <v>40</v>
      </c>
      <c r="L80" s="11">
        <v>40</v>
      </c>
      <c r="M80" s="11">
        <v>35</v>
      </c>
      <c r="N80" s="11">
        <v>35</v>
      </c>
      <c r="O80" s="13">
        <v>40</v>
      </c>
      <c r="P80" s="59">
        <f>+O80/C80-1</f>
        <v>1.6666666666666665</v>
      </c>
      <c r="Q80" s="48">
        <v>25</v>
      </c>
      <c r="R80" s="60">
        <f>+O80/Q80*9</f>
        <v>14.4</v>
      </c>
    </row>
    <row r="81" spans="1:18" ht="12.75" customHeight="1" x14ac:dyDescent="0.2">
      <c r="A81" s="29" t="s">
        <v>188</v>
      </c>
      <c r="B81" s="9" t="s">
        <v>189</v>
      </c>
      <c r="C81" s="12">
        <v>50</v>
      </c>
      <c r="D81" s="11">
        <v>45</v>
      </c>
      <c r="E81" s="11">
        <v>50</v>
      </c>
      <c r="F81" s="11">
        <v>60</v>
      </c>
      <c r="G81" s="11">
        <v>60</v>
      </c>
      <c r="H81" s="11">
        <v>65</v>
      </c>
      <c r="I81" s="11">
        <v>75</v>
      </c>
      <c r="J81" s="11">
        <v>85</v>
      </c>
      <c r="K81" s="11">
        <v>90</v>
      </c>
      <c r="L81" s="11">
        <v>90</v>
      </c>
      <c r="M81" s="11">
        <v>105</v>
      </c>
      <c r="N81" s="11">
        <v>115</v>
      </c>
      <c r="O81" s="13">
        <v>115</v>
      </c>
      <c r="P81" s="59">
        <f>+O81/C81-1</f>
        <v>1.2999999999999998</v>
      </c>
      <c r="Q81" s="48">
        <v>35</v>
      </c>
      <c r="R81" s="60">
        <f>+O81/Q81*9</f>
        <v>29.571428571428569</v>
      </c>
    </row>
    <row r="82" spans="1:18" ht="12.75" customHeight="1" x14ac:dyDescent="0.2">
      <c r="A82" s="29" t="s">
        <v>190</v>
      </c>
      <c r="B82" s="9" t="s">
        <v>191</v>
      </c>
      <c r="C82" s="12">
        <v>1235</v>
      </c>
      <c r="D82" s="11">
        <v>1300</v>
      </c>
      <c r="E82" s="11">
        <v>1315</v>
      </c>
      <c r="F82" s="11">
        <v>1380</v>
      </c>
      <c r="G82" s="11">
        <v>1495</v>
      </c>
      <c r="H82" s="11">
        <v>1540</v>
      </c>
      <c r="I82" s="11">
        <v>1630</v>
      </c>
      <c r="J82" s="11">
        <v>1710</v>
      </c>
      <c r="K82" s="11">
        <v>1835</v>
      </c>
      <c r="L82" s="11">
        <v>2015</v>
      </c>
      <c r="M82" s="11">
        <v>2195</v>
      </c>
      <c r="N82" s="11">
        <v>2360</v>
      </c>
      <c r="O82" s="13">
        <v>2550</v>
      </c>
      <c r="P82" s="59">
        <f>+O82/C82-1</f>
        <v>1.0647773279352228</v>
      </c>
      <c r="Q82" s="48">
        <v>2225</v>
      </c>
      <c r="R82" s="60">
        <f>+O82/Q82*9</f>
        <v>10.314606741573034</v>
      </c>
    </row>
    <row r="83" spans="1:18" ht="12.75" customHeight="1" x14ac:dyDescent="0.2">
      <c r="A83" s="29" t="s">
        <v>260</v>
      </c>
      <c r="B83" s="9" t="s">
        <v>261</v>
      </c>
      <c r="C83" s="12">
        <v>20</v>
      </c>
      <c r="D83" s="11">
        <v>15</v>
      </c>
      <c r="E83" s="11">
        <v>15</v>
      </c>
      <c r="F83" s="11">
        <v>20</v>
      </c>
      <c r="G83" s="11">
        <v>20</v>
      </c>
      <c r="H83" s="11">
        <v>25</v>
      </c>
      <c r="I83" s="11">
        <v>25</v>
      </c>
      <c r="J83" s="11">
        <v>25</v>
      </c>
      <c r="K83" s="11">
        <v>25</v>
      </c>
      <c r="L83" s="11">
        <v>30</v>
      </c>
      <c r="M83" s="11">
        <v>35</v>
      </c>
      <c r="N83" s="11">
        <v>30</v>
      </c>
      <c r="O83" s="13">
        <v>30</v>
      </c>
      <c r="P83" s="59">
        <f>+O83/C83-1</f>
        <v>0.5</v>
      </c>
      <c r="Q83" s="48">
        <v>35</v>
      </c>
      <c r="R83" s="60">
        <f>+O83/Q83*9</f>
        <v>7.7142857142857135</v>
      </c>
    </row>
    <row r="84" spans="1:18" ht="12.75" customHeight="1" x14ac:dyDescent="0.2">
      <c r="A84" s="29" t="s">
        <v>270</v>
      </c>
      <c r="B84" s="9" t="s">
        <v>271</v>
      </c>
      <c r="C84" s="12">
        <v>15</v>
      </c>
      <c r="D84" s="11">
        <v>10</v>
      </c>
      <c r="E84" s="11">
        <v>15</v>
      </c>
      <c r="F84" s="11">
        <v>10</v>
      </c>
      <c r="G84" s="11">
        <v>10</v>
      </c>
      <c r="H84" s="11">
        <v>10</v>
      </c>
      <c r="I84" s="11">
        <v>20</v>
      </c>
      <c r="J84" s="11">
        <v>25</v>
      </c>
      <c r="K84" s="11">
        <v>30</v>
      </c>
      <c r="L84" s="11">
        <v>35</v>
      </c>
      <c r="M84" s="11">
        <v>35</v>
      </c>
      <c r="N84" s="11">
        <v>10</v>
      </c>
      <c r="O84" s="13">
        <v>15</v>
      </c>
      <c r="P84" s="59">
        <f>+O84/C84-1</f>
        <v>0</v>
      </c>
      <c r="Q84" s="48">
        <v>5</v>
      </c>
      <c r="R84" s="60">
        <f>+O84/Q84*9</f>
        <v>27</v>
      </c>
    </row>
    <row r="85" spans="1:18" ht="12.75" customHeight="1" x14ac:dyDescent="0.2">
      <c r="A85" s="29" t="s">
        <v>198</v>
      </c>
      <c r="B85" s="9" t="s">
        <v>199</v>
      </c>
      <c r="C85" s="12">
        <v>875</v>
      </c>
      <c r="D85" s="11">
        <v>870</v>
      </c>
      <c r="E85" s="11">
        <v>905</v>
      </c>
      <c r="F85" s="11">
        <v>875</v>
      </c>
      <c r="G85" s="11">
        <v>835</v>
      </c>
      <c r="H85" s="11">
        <v>810</v>
      </c>
      <c r="I85" s="11">
        <v>775</v>
      </c>
      <c r="J85" s="11">
        <v>870</v>
      </c>
      <c r="K85" s="11">
        <v>975</v>
      </c>
      <c r="L85" s="11">
        <v>1100</v>
      </c>
      <c r="M85" s="11">
        <v>1240</v>
      </c>
      <c r="N85" s="11">
        <v>1420</v>
      </c>
      <c r="O85" s="13">
        <v>1580</v>
      </c>
      <c r="P85" s="59">
        <f>+O85/C85-1</f>
        <v>0.80571428571428561</v>
      </c>
      <c r="Q85" s="48">
        <v>1625</v>
      </c>
      <c r="R85" s="60">
        <f>+O85/Q85*9</f>
        <v>8.7507692307692313</v>
      </c>
    </row>
    <row r="86" spans="1:18" ht="12.75" customHeight="1" x14ac:dyDescent="0.2">
      <c r="A86" s="29" t="s">
        <v>210</v>
      </c>
      <c r="B86" s="9" t="s">
        <v>211</v>
      </c>
      <c r="C86" s="12">
        <v>200</v>
      </c>
      <c r="D86" s="11">
        <v>205</v>
      </c>
      <c r="E86" s="11">
        <v>220</v>
      </c>
      <c r="F86" s="11">
        <v>220</v>
      </c>
      <c r="G86" s="11">
        <v>215</v>
      </c>
      <c r="H86" s="11">
        <v>215</v>
      </c>
      <c r="I86" s="11">
        <v>220</v>
      </c>
      <c r="J86" s="11">
        <v>235</v>
      </c>
      <c r="K86" s="11">
        <v>200</v>
      </c>
      <c r="L86" s="11">
        <v>200</v>
      </c>
      <c r="M86" s="11">
        <v>200</v>
      </c>
      <c r="N86" s="11">
        <v>220</v>
      </c>
      <c r="O86" s="13">
        <v>205</v>
      </c>
      <c r="P86" s="59">
        <f>+O86/C86-1</f>
        <v>2.4999999999999911E-2</v>
      </c>
      <c r="Q86" s="48">
        <v>275</v>
      </c>
      <c r="R86" s="60">
        <f>+O86/Q86*9</f>
        <v>6.709090909090909</v>
      </c>
    </row>
    <row r="87" spans="1:18" ht="12.75" customHeight="1" x14ac:dyDescent="0.2">
      <c r="A87" s="29" t="s">
        <v>202</v>
      </c>
      <c r="B87" s="9" t="s">
        <v>203</v>
      </c>
      <c r="C87" s="12">
        <v>30</v>
      </c>
      <c r="D87" s="11">
        <v>35</v>
      </c>
      <c r="E87" s="11">
        <v>50</v>
      </c>
      <c r="F87" s="11">
        <v>50</v>
      </c>
      <c r="G87" s="11">
        <v>45</v>
      </c>
      <c r="H87" s="11">
        <v>40</v>
      </c>
      <c r="I87" s="11">
        <v>50</v>
      </c>
      <c r="J87" s="11">
        <v>50</v>
      </c>
      <c r="K87" s="11">
        <v>55</v>
      </c>
      <c r="L87" s="11">
        <v>50</v>
      </c>
      <c r="M87" s="11">
        <v>50</v>
      </c>
      <c r="N87" s="11">
        <v>60</v>
      </c>
      <c r="O87" s="13">
        <v>70</v>
      </c>
      <c r="P87" s="59">
        <f>+O87/C87-1</f>
        <v>1.3333333333333335</v>
      </c>
      <c r="Q87" s="48">
        <v>75</v>
      </c>
      <c r="R87" s="60">
        <f>+O87/Q87*9</f>
        <v>8.4</v>
      </c>
    </row>
    <row r="88" spans="1:18" ht="12.75" customHeight="1" x14ac:dyDescent="0.2">
      <c r="A88" s="29" t="s">
        <v>204</v>
      </c>
      <c r="B88" s="9" t="s">
        <v>205</v>
      </c>
      <c r="C88" s="12">
        <v>5</v>
      </c>
      <c r="D88" s="11">
        <v>5</v>
      </c>
      <c r="E88" s="11">
        <v>5</v>
      </c>
      <c r="F88" s="11">
        <v>5</v>
      </c>
      <c r="G88" s="11">
        <v>5</v>
      </c>
      <c r="H88" s="11">
        <v>5</v>
      </c>
      <c r="I88" s="11">
        <v>5</v>
      </c>
      <c r="J88" s="11">
        <v>5</v>
      </c>
      <c r="K88" s="11">
        <v>10</v>
      </c>
      <c r="L88" s="11">
        <v>10</v>
      </c>
      <c r="M88" s="11">
        <v>10</v>
      </c>
      <c r="N88" s="11">
        <v>10</v>
      </c>
      <c r="O88" s="13">
        <v>10</v>
      </c>
      <c r="P88" s="59">
        <f>+O88/C88-1</f>
        <v>1</v>
      </c>
      <c r="Q88" s="48"/>
      <c r="R88" s="60"/>
    </row>
    <row r="89" spans="1:18" ht="12.75" customHeight="1" x14ac:dyDescent="0.2">
      <c r="A89" s="29" t="s">
        <v>46</v>
      </c>
      <c r="B89" s="9" t="s">
        <v>47</v>
      </c>
      <c r="C89" s="12">
        <v>340</v>
      </c>
      <c r="D89" s="11">
        <v>340</v>
      </c>
      <c r="E89" s="11">
        <v>345</v>
      </c>
      <c r="F89" s="11">
        <v>355</v>
      </c>
      <c r="G89" s="11">
        <v>380</v>
      </c>
      <c r="H89" s="11">
        <v>395</v>
      </c>
      <c r="I89" s="11">
        <v>385</v>
      </c>
      <c r="J89" s="11">
        <v>385</v>
      </c>
      <c r="K89" s="11">
        <v>370</v>
      </c>
      <c r="L89" s="11">
        <v>375</v>
      </c>
      <c r="M89" s="11">
        <v>380</v>
      </c>
      <c r="N89" s="11">
        <v>370</v>
      </c>
      <c r="O89" s="13">
        <v>385</v>
      </c>
      <c r="P89" s="59">
        <f>+O89/C89-1</f>
        <v>0.13235294117647056</v>
      </c>
      <c r="Q89" s="48">
        <v>395</v>
      </c>
      <c r="R89" s="60">
        <f>+O89/Q89*9</f>
        <v>8.7721518987341778</v>
      </c>
    </row>
    <row r="90" spans="1:18" ht="12.75" customHeight="1" x14ac:dyDescent="0.2">
      <c r="A90" s="29" t="s">
        <v>58</v>
      </c>
      <c r="B90" s="9" t="s">
        <v>59</v>
      </c>
      <c r="C90" s="12">
        <v>1950</v>
      </c>
      <c r="D90" s="11">
        <v>1960</v>
      </c>
      <c r="E90" s="11">
        <v>1920</v>
      </c>
      <c r="F90" s="11">
        <v>1845</v>
      </c>
      <c r="G90" s="11">
        <v>1735</v>
      </c>
      <c r="H90" s="11">
        <v>1795</v>
      </c>
      <c r="I90" s="11">
        <v>1785</v>
      </c>
      <c r="J90" s="11">
        <v>1790</v>
      </c>
      <c r="K90" s="11">
        <v>1860</v>
      </c>
      <c r="L90" s="11">
        <v>1920</v>
      </c>
      <c r="M90" s="11">
        <v>2030</v>
      </c>
      <c r="N90" s="11">
        <v>2160</v>
      </c>
      <c r="O90" s="13">
        <v>2275</v>
      </c>
      <c r="P90" s="59">
        <f>+O90/C90-1</f>
        <v>0.16666666666666674</v>
      </c>
      <c r="Q90" s="48">
        <v>3140</v>
      </c>
      <c r="R90" s="60">
        <f>+O90/Q90*9</f>
        <v>6.5207006369426752</v>
      </c>
    </row>
    <row r="91" spans="1:18" ht="12.75" customHeight="1" x14ac:dyDescent="0.2">
      <c r="A91" s="29" t="s">
        <v>76</v>
      </c>
      <c r="B91" s="9" t="s">
        <v>77</v>
      </c>
      <c r="C91" s="12">
        <v>125</v>
      </c>
      <c r="D91" s="11">
        <v>115</v>
      </c>
      <c r="E91" s="11">
        <v>85</v>
      </c>
      <c r="F91" s="11">
        <v>35</v>
      </c>
      <c r="G91" s="11">
        <v>30</v>
      </c>
      <c r="H91" s="11">
        <v>25</v>
      </c>
      <c r="I91" s="11">
        <v>20</v>
      </c>
      <c r="J91" s="11">
        <v>30</v>
      </c>
      <c r="K91" s="11">
        <v>20</v>
      </c>
      <c r="L91" s="11">
        <v>25</v>
      </c>
      <c r="M91" s="11">
        <v>35</v>
      </c>
      <c r="N91" s="11">
        <v>25</v>
      </c>
      <c r="O91" s="13">
        <v>25</v>
      </c>
      <c r="P91" s="59">
        <f>+O91/C91-1</f>
        <v>-0.8</v>
      </c>
      <c r="Q91" s="48">
        <v>285</v>
      </c>
      <c r="R91" s="60">
        <f>+O91/Q91*9</f>
        <v>0.78947368421052633</v>
      </c>
    </row>
    <row r="92" spans="1:18" ht="12.75" customHeight="1" x14ac:dyDescent="0.2">
      <c r="A92" s="29" t="s">
        <v>212</v>
      </c>
      <c r="B92" s="9" t="s">
        <v>213</v>
      </c>
      <c r="C92" s="12">
        <v>1550</v>
      </c>
      <c r="D92" s="11">
        <v>1510</v>
      </c>
      <c r="E92" s="11">
        <v>1545</v>
      </c>
      <c r="F92" s="11">
        <v>1590</v>
      </c>
      <c r="G92" s="11">
        <v>1535</v>
      </c>
      <c r="H92" s="11">
        <v>1545</v>
      </c>
      <c r="I92" s="11">
        <v>1575</v>
      </c>
      <c r="J92" s="11">
        <v>1635</v>
      </c>
      <c r="K92" s="11">
        <v>1635</v>
      </c>
      <c r="L92" s="11">
        <v>1705</v>
      </c>
      <c r="M92" s="11">
        <v>1780</v>
      </c>
      <c r="N92" s="11">
        <v>1790</v>
      </c>
      <c r="O92" s="13">
        <v>1845</v>
      </c>
      <c r="P92" s="59">
        <f>+O92/C92-1</f>
        <v>0.19032258064516139</v>
      </c>
      <c r="Q92" s="48">
        <v>2410</v>
      </c>
      <c r="R92" s="60">
        <f>+O92/Q92*9</f>
        <v>6.8900414937759331</v>
      </c>
    </row>
    <row r="93" spans="1:18" ht="12.75" customHeight="1" x14ac:dyDescent="0.2">
      <c r="A93" s="29" t="s">
        <v>214</v>
      </c>
      <c r="B93" s="9" t="s">
        <v>215</v>
      </c>
      <c r="C93" s="12">
        <v>265</v>
      </c>
      <c r="D93" s="11">
        <v>285</v>
      </c>
      <c r="E93" s="11">
        <v>265</v>
      </c>
      <c r="F93" s="11">
        <v>250</v>
      </c>
      <c r="G93" s="11">
        <v>255</v>
      </c>
      <c r="H93" s="11">
        <v>255</v>
      </c>
      <c r="I93" s="11">
        <v>245</v>
      </c>
      <c r="J93" s="11">
        <v>240</v>
      </c>
      <c r="K93" s="11">
        <v>260</v>
      </c>
      <c r="L93" s="11">
        <v>275</v>
      </c>
      <c r="M93" s="11">
        <v>280</v>
      </c>
      <c r="N93" s="11">
        <v>310</v>
      </c>
      <c r="O93" s="13">
        <v>350</v>
      </c>
      <c r="P93" s="59">
        <f>+O93/C93-1</f>
        <v>0.320754716981132</v>
      </c>
      <c r="Q93" s="48">
        <v>210</v>
      </c>
      <c r="R93" s="60">
        <f>+O93/Q93*9</f>
        <v>15</v>
      </c>
    </row>
    <row r="94" spans="1:18" ht="12.75" customHeight="1" x14ac:dyDescent="0.2">
      <c r="A94" s="29" t="s">
        <v>86</v>
      </c>
      <c r="B94" s="9" t="s">
        <v>87</v>
      </c>
      <c r="C94" s="17">
        <v>160</v>
      </c>
      <c r="D94" s="55">
        <v>145</v>
      </c>
      <c r="E94" s="55">
        <v>130</v>
      </c>
      <c r="F94" s="55">
        <v>115</v>
      </c>
      <c r="G94" s="55">
        <v>110</v>
      </c>
      <c r="H94" s="55">
        <v>95</v>
      </c>
      <c r="I94" s="55">
        <v>90</v>
      </c>
      <c r="J94" s="55">
        <v>90</v>
      </c>
      <c r="K94" s="55">
        <v>90</v>
      </c>
      <c r="L94" s="55">
        <v>95</v>
      </c>
      <c r="M94" s="55">
        <v>110</v>
      </c>
      <c r="N94" s="55">
        <v>140</v>
      </c>
      <c r="O94" s="18">
        <v>150</v>
      </c>
      <c r="P94" s="59">
        <f>+O94/C94-1</f>
        <v>-6.25E-2</v>
      </c>
      <c r="Q94" s="72">
        <v>245</v>
      </c>
      <c r="R94" s="60">
        <f>+O94/Q94*9</f>
        <v>5.5102040816326534</v>
      </c>
    </row>
    <row r="95" spans="1:18" ht="12.75" customHeight="1" x14ac:dyDescent="0.2">
      <c r="A95" s="29" t="s">
        <v>152</v>
      </c>
      <c r="B95" s="9" t="s">
        <v>153</v>
      </c>
      <c r="C95" s="12">
        <v>0</v>
      </c>
      <c r="D95" s="11">
        <v>5</v>
      </c>
      <c r="E95" s="11">
        <v>5</v>
      </c>
      <c r="F95" s="11">
        <v>5</v>
      </c>
      <c r="G95" s="11">
        <v>5</v>
      </c>
      <c r="H95" s="11">
        <v>0</v>
      </c>
      <c r="I95" s="11">
        <v>0</v>
      </c>
      <c r="J95" s="11">
        <v>0</v>
      </c>
      <c r="K95" s="11">
        <v>0</v>
      </c>
      <c r="L95" s="11">
        <v>5</v>
      </c>
      <c r="M95" s="11">
        <v>0</v>
      </c>
      <c r="N95" s="11">
        <v>0</v>
      </c>
      <c r="O95" s="13">
        <v>0</v>
      </c>
      <c r="P95" s="59" t="e">
        <f>+O95/C95-1</f>
        <v>#DIV/0!</v>
      </c>
      <c r="Q95" s="48"/>
      <c r="R95" s="60"/>
    </row>
    <row r="96" spans="1:18" ht="12.75" customHeight="1" x14ac:dyDescent="0.2">
      <c r="A96" s="29" t="s">
        <v>220</v>
      </c>
      <c r="B96" s="9" t="s">
        <v>221</v>
      </c>
      <c r="C96" s="12">
        <v>715</v>
      </c>
      <c r="D96" s="11">
        <v>660</v>
      </c>
      <c r="E96" s="11">
        <v>685</v>
      </c>
      <c r="F96" s="11">
        <v>725</v>
      </c>
      <c r="G96" s="11">
        <v>745</v>
      </c>
      <c r="H96" s="11">
        <v>860</v>
      </c>
      <c r="I96" s="11">
        <v>985</v>
      </c>
      <c r="J96" s="11">
        <v>1115</v>
      </c>
      <c r="K96" s="11">
        <v>1205</v>
      </c>
      <c r="L96" s="11">
        <v>1240</v>
      </c>
      <c r="M96" s="11">
        <v>1275</v>
      </c>
      <c r="N96" s="11">
        <v>1310</v>
      </c>
      <c r="O96" s="13">
        <v>1305</v>
      </c>
      <c r="P96" s="59">
        <f>+O96/C96-1</f>
        <v>0.82517482517482521</v>
      </c>
      <c r="Q96" s="48">
        <v>1245</v>
      </c>
      <c r="R96" s="60">
        <f>+O96/Q96*9</f>
        <v>9.4337349397590362</v>
      </c>
    </row>
    <row r="97" spans="1:18" ht="12.75" customHeight="1" x14ac:dyDescent="0.2">
      <c r="A97" s="29" t="s">
        <v>228</v>
      </c>
      <c r="B97" s="9" t="s">
        <v>229</v>
      </c>
      <c r="C97" s="12">
        <v>700</v>
      </c>
      <c r="D97" s="11">
        <v>715</v>
      </c>
      <c r="E97" s="11">
        <v>725</v>
      </c>
      <c r="F97" s="11">
        <v>730</v>
      </c>
      <c r="G97" s="11">
        <v>715</v>
      </c>
      <c r="H97" s="11">
        <v>760</v>
      </c>
      <c r="I97" s="11">
        <v>825</v>
      </c>
      <c r="J97" s="11">
        <v>915</v>
      </c>
      <c r="K97" s="11">
        <v>920</v>
      </c>
      <c r="L97" s="11">
        <v>965</v>
      </c>
      <c r="M97" s="11">
        <v>975</v>
      </c>
      <c r="N97" s="11">
        <v>1035</v>
      </c>
      <c r="O97" s="13">
        <v>1025</v>
      </c>
      <c r="P97" s="59">
        <f>+O97/C97-1</f>
        <v>0.46428571428571419</v>
      </c>
      <c r="Q97" s="48">
        <v>1420</v>
      </c>
      <c r="R97" s="60">
        <f>+O97/Q97*9</f>
        <v>6.496478873239437</v>
      </c>
    </row>
    <row r="98" spans="1:18" ht="12.75" customHeight="1" x14ac:dyDescent="0.2">
      <c r="A98" s="29" t="s">
        <v>224</v>
      </c>
      <c r="B98" s="9" t="s">
        <v>225</v>
      </c>
      <c r="C98" s="12">
        <v>115</v>
      </c>
      <c r="D98" s="11">
        <v>125</v>
      </c>
      <c r="E98" s="11">
        <v>130</v>
      </c>
      <c r="F98" s="11">
        <v>145</v>
      </c>
      <c r="G98" s="11">
        <v>145</v>
      </c>
      <c r="H98" s="11">
        <v>160</v>
      </c>
      <c r="I98" s="11">
        <v>155</v>
      </c>
      <c r="J98" s="11">
        <v>155</v>
      </c>
      <c r="K98" s="11">
        <v>165</v>
      </c>
      <c r="L98" s="11">
        <v>170</v>
      </c>
      <c r="M98" s="11">
        <v>185</v>
      </c>
      <c r="N98" s="11">
        <v>205</v>
      </c>
      <c r="O98" s="13">
        <v>210</v>
      </c>
      <c r="P98" s="59">
        <f>+O98/C98-1</f>
        <v>0.82608695652173902</v>
      </c>
      <c r="Q98" s="48">
        <v>145</v>
      </c>
      <c r="R98" s="60">
        <f>+O98/Q98*9</f>
        <v>13.03448275862069</v>
      </c>
    </row>
    <row r="99" spans="1:18" ht="12.75" customHeight="1" x14ac:dyDescent="0.2">
      <c r="A99" s="29" t="s">
        <v>226</v>
      </c>
      <c r="B99" s="9" t="s">
        <v>227</v>
      </c>
      <c r="C99" s="12">
        <v>1300</v>
      </c>
      <c r="D99" s="11">
        <v>1395</v>
      </c>
      <c r="E99" s="11">
        <v>1490</v>
      </c>
      <c r="F99" s="11">
        <v>1585</v>
      </c>
      <c r="G99" s="11">
        <v>1695</v>
      </c>
      <c r="H99" s="11">
        <v>1770</v>
      </c>
      <c r="I99" s="11">
        <v>1840</v>
      </c>
      <c r="J99" s="11">
        <v>1925</v>
      </c>
      <c r="K99" s="11">
        <v>1985</v>
      </c>
      <c r="L99" s="11">
        <v>2080</v>
      </c>
      <c r="M99" s="11">
        <v>2205</v>
      </c>
      <c r="N99" s="11">
        <v>2310</v>
      </c>
      <c r="O99" s="13">
        <v>2400</v>
      </c>
      <c r="P99" s="59">
        <f>+O99/C99-1</f>
        <v>0.84615384615384626</v>
      </c>
      <c r="Q99" s="48">
        <v>1465</v>
      </c>
      <c r="R99" s="60">
        <f>+O99/Q99*9</f>
        <v>14.744027303754265</v>
      </c>
    </row>
    <row r="100" spans="1:18" ht="12.75" customHeight="1" x14ac:dyDescent="0.2">
      <c r="A100" s="29" t="s">
        <v>218</v>
      </c>
      <c r="B100" s="9" t="s">
        <v>219</v>
      </c>
      <c r="C100" s="12">
        <v>2395</v>
      </c>
      <c r="D100" s="11">
        <v>2350</v>
      </c>
      <c r="E100" s="11">
        <v>2220</v>
      </c>
      <c r="F100" s="11">
        <v>2010</v>
      </c>
      <c r="G100" s="11">
        <v>1840</v>
      </c>
      <c r="H100" s="11">
        <v>1755</v>
      </c>
      <c r="I100" s="11">
        <v>1700</v>
      </c>
      <c r="J100" s="11">
        <v>1725</v>
      </c>
      <c r="K100" s="11">
        <v>1700</v>
      </c>
      <c r="L100" s="11">
        <v>1670</v>
      </c>
      <c r="M100" s="11">
        <v>1640</v>
      </c>
      <c r="N100" s="11">
        <v>1620</v>
      </c>
      <c r="O100" s="13">
        <v>1670</v>
      </c>
      <c r="P100" s="59">
        <f>+O100/C100-1</f>
        <v>-0.30271398747390399</v>
      </c>
      <c r="Q100" s="48">
        <v>3015</v>
      </c>
      <c r="R100" s="60">
        <f>+O100/Q100*9</f>
        <v>4.9850746268656723</v>
      </c>
    </row>
    <row r="101" spans="1:18" ht="12.75" customHeight="1" x14ac:dyDescent="0.2">
      <c r="A101" s="29" t="s">
        <v>230</v>
      </c>
      <c r="B101" s="9" t="s">
        <v>231</v>
      </c>
      <c r="C101" s="12">
        <v>30</v>
      </c>
      <c r="D101" s="11">
        <v>35</v>
      </c>
      <c r="E101" s="11">
        <v>35</v>
      </c>
      <c r="F101" s="11">
        <v>35</v>
      </c>
      <c r="G101" s="11">
        <v>35</v>
      </c>
      <c r="H101" s="11">
        <v>40</v>
      </c>
      <c r="I101" s="11">
        <v>40</v>
      </c>
      <c r="J101" s="11">
        <v>40</v>
      </c>
      <c r="K101" s="11">
        <v>40</v>
      </c>
      <c r="L101" s="11">
        <v>35</v>
      </c>
      <c r="M101" s="11">
        <v>35</v>
      </c>
      <c r="N101" s="11">
        <v>35</v>
      </c>
      <c r="O101" s="13">
        <v>40</v>
      </c>
      <c r="P101" s="59">
        <f>+O101/C101-1</f>
        <v>0.33333333333333326</v>
      </c>
      <c r="Q101" s="48">
        <v>30</v>
      </c>
      <c r="R101" s="60">
        <f>+O101/Q101*9</f>
        <v>12</v>
      </c>
    </row>
    <row r="102" spans="1:18" ht="12.75" customHeight="1" x14ac:dyDescent="0.2">
      <c r="A102" s="29" t="s">
        <v>154</v>
      </c>
      <c r="B102" s="9" t="s">
        <v>155</v>
      </c>
      <c r="C102" s="12">
        <v>775</v>
      </c>
      <c r="D102" s="11">
        <v>790</v>
      </c>
      <c r="E102" s="11">
        <v>810</v>
      </c>
      <c r="F102" s="11">
        <v>825</v>
      </c>
      <c r="G102" s="11">
        <v>910</v>
      </c>
      <c r="H102" s="11">
        <v>960</v>
      </c>
      <c r="I102" s="11">
        <v>965</v>
      </c>
      <c r="J102" s="11">
        <v>1030</v>
      </c>
      <c r="K102" s="11">
        <v>1105</v>
      </c>
      <c r="L102" s="11">
        <v>1140</v>
      </c>
      <c r="M102" s="11">
        <v>1135</v>
      </c>
      <c r="N102" s="11">
        <v>1195</v>
      </c>
      <c r="O102" s="13">
        <v>1200</v>
      </c>
      <c r="P102" s="59">
        <f>+O102/C102-1</f>
        <v>0.54838709677419351</v>
      </c>
      <c r="Q102" s="48">
        <v>1420</v>
      </c>
      <c r="R102" s="60">
        <f>+O102/Q102*9</f>
        <v>7.605633802816901</v>
      </c>
    </row>
    <row r="103" spans="1:18" ht="12.75" customHeight="1" x14ac:dyDescent="0.2">
      <c r="A103" s="29" t="s">
        <v>234</v>
      </c>
      <c r="B103" s="9" t="s">
        <v>235</v>
      </c>
      <c r="C103" s="12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5</v>
      </c>
      <c r="K103" s="11">
        <v>5</v>
      </c>
      <c r="L103" s="11">
        <v>5</v>
      </c>
      <c r="M103" s="11">
        <v>5</v>
      </c>
      <c r="N103" s="11">
        <v>5</v>
      </c>
      <c r="O103" s="13">
        <v>5</v>
      </c>
      <c r="P103" s="59" t="e">
        <f>+O103/C103-1</f>
        <v>#DIV/0!</v>
      </c>
      <c r="Q103" s="48"/>
      <c r="R103" s="60"/>
    </row>
    <row r="104" spans="1:18" ht="12.75" customHeight="1" x14ac:dyDescent="0.2">
      <c r="A104" s="29" t="s">
        <v>240</v>
      </c>
      <c r="B104" s="9" t="s">
        <v>241</v>
      </c>
      <c r="C104" s="12">
        <v>1975</v>
      </c>
      <c r="D104" s="11">
        <v>1925</v>
      </c>
      <c r="E104" s="11">
        <v>1940</v>
      </c>
      <c r="F104" s="11">
        <v>1985</v>
      </c>
      <c r="G104" s="11">
        <v>1985</v>
      </c>
      <c r="H104" s="11">
        <v>2055</v>
      </c>
      <c r="I104" s="11">
        <v>2015</v>
      </c>
      <c r="J104" s="11">
        <v>1990</v>
      </c>
      <c r="K104" s="11">
        <v>1910</v>
      </c>
      <c r="L104" s="11">
        <v>1835</v>
      </c>
      <c r="M104" s="11">
        <v>1730</v>
      </c>
      <c r="N104" s="11">
        <v>1715</v>
      </c>
      <c r="O104" s="13">
        <v>1725</v>
      </c>
      <c r="P104" s="59">
        <f>+O104/C104-1</f>
        <v>-0.12658227848101267</v>
      </c>
      <c r="Q104" s="48">
        <v>2335</v>
      </c>
      <c r="R104" s="60">
        <f>+O104/Q104*9</f>
        <v>6.6488222698072805</v>
      </c>
    </row>
    <row r="105" spans="1:18" ht="12.75" customHeight="1" x14ac:dyDescent="0.2">
      <c r="A105" s="29" t="s">
        <v>248</v>
      </c>
      <c r="B105" s="9" t="s">
        <v>249</v>
      </c>
      <c r="C105" s="12">
        <v>70</v>
      </c>
      <c r="D105" s="11">
        <v>70</v>
      </c>
      <c r="E105" s="11">
        <v>75</v>
      </c>
      <c r="F105" s="11">
        <v>75</v>
      </c>
      <c r="G105" s="11">
        <v>80</v>
      </c>
      <c r="H105" s="11">
        <v>80</v>
      </c>
      <c r="I105" s="11">
        <v>70</v>
      </c>
      <c r="J105" s="11">
        <v>70</v>
      </c>
      <c r="K105" s="11">
        <v>65</v>
      </c>
      <c r="L105" s="11">
        <v>65</v>
      </c>
      <c r="M105" s="11">
        <v>45</v>
      </c>
      <c r="N105" s="11">
        <v>35</v>
      </c>
      <c r="O105" s="13">
        <v>40</v>
      </c>
      <c r="P105" s="59">
        <f>+O105/C105-1</f>
        <v>-0.4285714285714286</v>
      </c>
      <c r="Q105" s="48">
        <v>85</v>
      </c>
      <c r="R105" s="60">
        <f>+O105/Q105*9</f>
        <v>4.2352941176470589</v>
      </c>
    </row>
    <row r="106" spans="1:18" ht="12.75" customHeight="1" x14ac:dyDescent="0.2">
      <c r="A106" s="29" t="s">
        <v>258</v>
      </c>
      <c r="B106" s="9" t="s">
        <v>259</v>
      </c>
      <c r="C106" s="12">
        <v>5</v>
      </c>
      <c r="D106" s="11">
        <v>5</v>
      </c>
      <c r="E106" s="11">
        <v>5</v>
      </c>
      <c r="F106" s="11">
        <v>5</v>
      </c>
      <c r="G106" s="11">
        <v>10</v>
      </c>
      <c r="H106" s="11">
        <v>10</v>
      </c>
      <c r="I106" s="11">
        <v>10</v>
      </c>
      <c r="J106" s="11">
        <v>5</v>
      </c>
      <c r="K106" s="11">
        <v>5</v>
      </c>
      <c r="L106" s="11">
        <v>5</v>
      </c>
      <c r="M106" s="11">
        <v>15</v>
      </c>
      <c r="N106" s="11">
        <v>10</v>
      </c>
      <c r="O106" s="13">
        <v>15</v>
      </c>
      <c r="P106" s="59">
        <f>+O106/C106-1</f>
        <v>2</v>
      </c>
      <c r="Q106" s="48">
        <v>15</v>
      </c>
      <c r="R106" s="60">
        <f>+O106/Q106*9</f>
        <v>9</v>
      </c>
    </row>
    <row r="107" spans="1:18" ht="12.75" customHeight="1" x14ac:dyDescent="0.2">
      <c r="A107" s="29" t="s">
        <v>242</v>
      </c>
      <c r="B107" s="9" t="s">
        <v>243</v>
      </c>
      <c r="C107" s="12">
        <v>495</v>
      </c>
      <c r="D107" s="11">
        <v>485</v>
      </c>
      <c r="E107" s="11">
        <v>475</v>
      </c>
      <c r="F107" s="11">
        <v>450</v>
      </c>
      <c r="G107" s="11">
        <v>430</v>
      </c>
      <c r="H107" s="11">
        <v>445</v>
      </c>
      <c r="I107" s="11">
        <v>450</v>
      </c>
      <c r="J107" s="11">
        <v>440</v>
      </c>
      <c r="K107" s="11">
        <v>445</v>
      </c>
      <c r="L107" s="11">
        <v>425</v>
      </c>
      <c r="M107" s="11">
        <v>400</v>
      </c>
      <c r="N107" s="11">
        <v>410</v>
      </c>
      <c r="O107" s="13">
        <v>460</v>
      </c>
      <c r="P107" s="59">
        <f>+O107/C107-1</f>
        <v>-7.0707070707070718E-2</v>
      </c>
      <c r="Q107" s="48">
        <v>670</v>
      </c>
      <c r="R107" s="60">
        <f>+O107/Q107*9</f>
        <v>6.1791044776119399</v>
      </c>
    </row>
    <row r="108" spans="1:18" ht="12.75" customHeight="1" x14ac:dyDescent="0.2">
      <c r="A108" s="29" t="s">
        <v>246</v>
      </c>
      <c r="B108" s="9" t="s">
        <v>247</v>
      </c>
      <c r="C108" s="12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5</v>
      </c>
      <c r="M108" s="11">
        <v>5</v>
      </c>
      <c r="N108" s="11">
        <v>5</v>
      </c>
      <c r="O108" s="13">
        <v>5</v>
      </c>
      <c r="P108" s="59" t="e">
        <f>+O108/C108-1</f>
        <v>#DIV/0!</v>
      </c>
      <c r="Q108" s="48"/>
      <c r="R108" s="60"/>
    </row>
    <row r="109" spans="1:18" ht="12.75" customHeight="1" x14ac:dyDescent="0.2">
      <c r="A109" s="29" t="s">
        <v>244</v>
      </c>
      <c r="B109" s="9" t="s">
        <v>245</v>
      </c>
      <c r="C109" s="12">
        <v>130</v>
      </c>
      <c r="D109" s="11">
        <v>115</v>
      </c>
      <c r="E109" s="11">
        <v>125</v>
      </c>
      <c r="F109" s="11">
        <v>120</v>
      </c>
      <c r="G109" s="11">
        <v>120</v>
      </c>
      <c r="H109" s="11">
        <v>120</v>
      </c>
      <c r="I109" s="11">
        <v>130</v>
      </c>
      <c r="J109" s="11">
        <v>125</v>
      </c>
      <c r="K109" s="11">
        <v>120</v>
      </c>
      <c r="L109" s="11">
        <v>125</v>
      </c>
      <c r="M109" s="11">
        <v>130</v>
      </c>
      <c r="N109" s="11">
        <v>140</v>
      </c>
      <c r="O109" s="13">
        <v>155</v>
      </c>
      <c r="P109" s="59">
        <f>+O109/C109-1</f>
        <v>0.19230769230769229</v>
      </c>
      <c r="Q109" s="48">
        <v>105</v>
      </c>
      <c r="R109" s="60">
        <f>+O109/Q109*9</f>
        <v>13.285714285714286</v>
      </c>
    </row>
    <row r="110" spans="1:18" ht="12.75" customHeight="1" x14ac:dyDescent="0.2">
      <c r="A110" s="29"/>
      <c r="B110" s="9" t="s">
        <v>9</v>
      </c>
      <c r="C110" s="12">
        <v>48415</v>
      </c>
      <c r="D110" s="11">
        <v>49675</v>
      </c>
      <c r="E110" s="11">
        <v>51435</v>
      </c>
      <c r="F110" s="11">
        <v>52925</v>
      </c>
      <c r="G110" s="11">
        <v>54425</v>
      </c>
      <c r="H110" s="11">
        <v>56640</v>
      </c>
      <c r="I110" s="11">
        <v>58260</v>
      </c>
      <c r="J110" s="11">
        <v>60650</v>
      </c>
      <c r="K110" s="11">
        <v>61745</v>
      </c>
      <c r="L110" s="11">
        <v>62685</v>
      </c>
      <c r="M110" s="11">
        <v>63865</v>
      </c>
      <c r="N110" s="11">
        <v>65385</v>
      </c>
      <c r="O110" s="13">
        <v>66775</v>
      </c>
      <c r="P110" s="59">
        <f>+O110/C110-1</f>
        <v>0.37922131570794182</v>
      </c>
      <c r="Q110" s="48">
        <v>85900</v>
      </c>
      <c r="R110" s="60">
        <f>+O110/Q110*9</f>
        <v>6.996216530849825</v>
      </c>
    </row>
    <row r="111" spans="1:18" ht="12.75" customHeight="1" x14ac:dyDescent="0.2">
      <c r="A111" s="29" t="s">
        <v>254</v>
      </c>
      <c r="B111" s="9" t="s">
        <v>255</v>
      </c>
      <c r="C111" s="12">
        <v>130</v>
      </c>
      <c r="D111" s="11">
        <v>140</v>
      </c>
      <c r="E111" s="11">
        <v>145</v>
      </c>
      <c r="F111" s="11">
        <v>155</v>
      </c>
      <c r="G111" s="11">
        <v>155</v>
      </c>
      <c r="H111" s="11">
        <v>180</v>
      </c>
      <c r="I111" s="11">
        <v>180</v>
      </c>
      <c r="J111" s="11">
        <v>200</v>
      </c>
      <c r="K111" s="11">
        <v>195</v>
      </c>
      <c r="L111" s="11">
        <v>195</v>
      </c>
      <c r="M111" s="11">
        <v>200</v>
      </c>
      <c r="N111" s="11">
        <v>205</v>
      </c>
      <c r="O111" s="13">
        <v>220</v>
      </c>
      <c r="P111" s="59">
        <f>+O111/C111-1</f>
        <v>0.69230769230769229</v>
      </c>
      <c r="Q111" s="48">
        <v>280</v>
      </c>
      <c r="R111" s="60">
        <f>+O111/Q111*9</f>
        <v>7.0714285714285712</v>
      </c>
    </row>
    <row r="112" spans="1:18" ht="12.75" customHeight="1" x14ac:dyDescent="0.2">
      <c r="A112" s="29" t="s">
        <v>250</v>
      </c>
      <c r="B112" s="9" t="s">
        <v>251</v>
      </c>
      <c r="C112" s="12">
        <v>5</v>
      </c>
      <c r="D112" s="11">
        <v>5</v>
      </c>
      <c r="E112" s="11">
        <v>10</v>
      </c>
      <c r="F112" s="11">
        <v>15</v>
      </c>
      <c r="G112" s="11">
        <v>15</v>
      </c>
      <c r="H112" s="11">
        <v>15</v>
      </c>
      <c r="I112" s="11">
        <v>15</v>
      </c>
      <c r="J112" s="11">
        <v>15</v>
      </c>
      <c r="K112" s="11">
        <v>15</v>
      </c>
      <c r="L112" s="11">
        <v>15</v>
      </c>
      <c r="M112" s="11">
        <v>15</v>
      </c>
      <c r="N112" s="11">
        <v>15</v>
      </c>
      <c r="O112" s="13">
        <v>15</v>
      </c>
      <c r="P112" s="59">
        <f>+O112/C112-1</f>
        <v>2</v>
      </c>
      <c r="Q112" s="48"/>
      <c r="R112" s="60"/>
    </row>
    <row r="113" spans="1:18" ht="12.75" customHeight="1" x14ac:dyDescent="0.2">
      <c r="A113" s="29" t="s">
        <v>256</v>
      </c>
      <c r="B113" s="9" t="s">
        <v>257</v>
      </c>
      <c r="C113" s="12">
        <v>1270</v>
      </c>
      <c r="D113" s="11">
        <v>1195</v>
      </c>
      <c r="E113" s="11">
        <v>1160</v>
      </c>
      <c r="F113" s="11">
        <v>1095</v>
      </c>
      <c r="G113" s="11">
        <v>1120</v>
      </c>
      <c r="H113" s="11">
        <v>1245</v>
      </c>
      <c r="I113" s="11">
        <v>1280</v>
      </c>
      <c r="J113" s="11">
        <v>1375</v>
      </c>
      <c r="K113" s="11">
        <v>1455</v>
      </c>
      <c r="L113" s="11">
        <v>1545</v>
      </c>
      <c r="M113" s="11">
        <v>1795</v>
      </c>
      <c r="N113" s="11">
        <v>1945</v>
      </c>
      <c r="O113" s="13">
        <v>2045</v>
      </c>
      <c r="P113" s="59">
        <f>+O113/C113-1</f>
        <v>0.61023622047244097</v>
      </c>
      <c r="Q113" s="72">
        <v>1655</v>
      </c>
      <c r="R113" s="60">
        <f>+O113/Q113*9</f>
        <v>11.120845921450151</v>
      </c>
    </row>
    <row r="114" spans="1:18" ht="12.75" customHeight="1" x14ac:dyDescent="0.2">
      <c r="A114" s="29" t="s">
        <v>262</v>
      </c>
      <c r="B114" s="9" t="s">
        <v>263</v>
      </c>
      <c r="C114" s="12">
        <v>385</v>
      </c>
      <c r="D114" s="11">
        <v>410</v>
      </c>
      <c r="E114" s="11">
        <v>465</v>
      </c>
      <c r="F114" s="11">
        <v>485</v>
      </c>
      <c r="G114" s="11">
        <v>485</v>
      </c>
      <c r="H114" s="11">
        <v>495</v>
      </c>
      <c r="I114" s="11">
        <v>535</v>
      </c>
      <c r="J114" s="11">
        <v>570</v>
      </c>
      <c r="K114" s="11">
        <v>610</v>
      </c>
      <c r="L114" s="11">
        <v>590</v>
      </c>
      <c r="M114" s="11">
        <v>615</v>
      </c>
      <c r="N114" s="11">
        <v>660</v>
      </c>
      <c r="O114" s="13">
        <v>705</v>
      </c>
      <c r="P114" s="59">
        <f>+O114/C114-1</f>
        <v>0.83116883116883122</v>
      </c>
      <c r="Q114" s="48">
        <v>590</v>
      </c>
      <c r="R114" s="60">
        <f>+O114/Q114*9</f>
        <v>10.754237288135592</v>
      </c>
    </row>
    <row r="115" spans="1:18" ht="12.75" customHeight="1" x14ac:dyDescent="0.2">
      <c r="A115" s="29" t="s">
        <v>272</v>
      </c>
      <c r="B115" s="9" t="s">
        <v>273</v>
      </c>
      <c r="C115" s="12">
        <v>235</v>
      </c>
      <c r="D115" s="11">
        <v>225</v>
      </c>
      <c r="E115" s="11">
        <v>265</v>
      </c>
      <c r="F115" s="11">
        <v>295</v>
      </c>
      <c r="G115" s="11">
        <v>305</v>
      </c>
      <c r="H115" s="11">
        <v>340</v>
      </c>
      <c r="I115" s="11">
        <v>360</v>
      </c>
      <c r="J115" s="11">
        <v>405</v>
      </c>
      <c r="K115" s="11">
        <v>450</v>
      </c>
      <c r="L115" s="11">
        <v>485</v>
      </c>
      <c r="M115" s="11">
        <v>510</v>
      </c>
      <c r="N115" s="11">
        <v>535</v>
      </c>
      <c r="O115" s="13">
        <v>555</v>
      </c>
      <c r="P115" s="59">
        <f>+O115/C115-1</f>
        <v>1.3617021276595747</v>
      </c>
      <c r="Q115" s="48">
        <v>340</v>
      </c>
      <c r="R115" s="60">
        <f>+O115/Q115*9</f>
        <v>14.691176470588236</v>
      </c>
    </row>
    <row r="116" spans="1:18" ht="12.75" customHeight="1" x14ac:dyDescent="0.2">
      <c r="A116" s="29" t="s">
        <v>276</v>
      </c>
      <c r="B116" s="9" t="s">
        <v>277</v>
      </c>
      <c r="C116" s="12">
        <v>15</v>
      </c>
      <c r="D116" s="11">
        <v>15</v>
      </c>
      <c r="E116" s="11">
        <v>25</v>
      </c>
      <c r="F116" s="11">
        <v>20</v>
      </c>
      <c r="G116" s="11">
        <v>20</v>
      </c>
      <c r="H116" s="11">
        <v>25</v>
      </c>
      <c r="I116" s="11">
        <v>30</v>
      </c>
      <c r="J116" s="11">
        <v>30</v>
      </c>
      <c r="K116" s="11">
        <v>25</v>
      </c>
      <c r="L116" s="11">
        <v>25</v>
      </c>
      <c r="M116" s="11">
        <v>25</v>
      </c>
      <c r="N116" s="11">
        <v>25</v>
      </c>
      <c r="O116" s="13">
        <v>35</v>
      </c>
      <c r="P116" s="59">
        <f>+O116/C116-1</f>
        <v>1.3333333333333335</v>
      </c>
      <c r="Q116" s="48">
        <v>30</v>
      </c>
      <c r="R116" s="60">
        <f>+O116/Q116*9</f>
        <v>10.5</v>
      </c>
    </row>
    <row r="117" spans="1:18" ht="12.75" customHeight="1" x14ac:dyDescent="0.2">
      <c r="A117" s="29" t="s">
        <v>278</v>
      </c>
      <c r="B117" s="9" t="s">
        <v>279</v>
      </c>
      <c r="C117" s="12">
        <v>165</v>
      </c>
      <c r="D117" s="11">
        <v>150</v>
      </c>
      <c r="E117" s="11">
        <v>160</v>
      </c>
      <c r="F117" s="11">
        <v>135</v>
      </c>
      <c r="G117" s="11">
        <v>125</v>
      </c>
      <c r="H117" s="11">
        <v>135</v>
      </c>
      <c r="I117" s="11">
        <v>140</v>
      </c>
      <c r="J117" s="11">
        <v>115</v>
      </c>
      <c r="K117" s="11">
        <v>115</v>
      </c>
      <c r="L117" s="11">
        <v>105</v>
      </c>
      <c r="M117" s="11">
        <v>100</v>
      </c>
      <c r="N117" s="11">
        <v>85</v>
      </c>
      <c r="O117" s="13">
        <v>75</v>
      </c>
      <c r="P117" s="59">
        <f>+O117/C117-1</f>
        <v>-0.54545454545454541</v>
      </c>
      <c r="Q117" s="48">
        <v>195</v>
      </c>
      <c r="R117" s="60">
        <f>+O117/Q117*9</f>
        <v>3.4615384615384617</v>
      </c>
    </row>
    <row r="118" spans="1:18" ht="12.75" customHeight="1" x14ac:dyDescent="0.2">
      <c r="A118" s="29" t="s">
        <v>282</v>
      </c>
      <c r="B118" s="9" t="s">
        <v>283</v>
      </c>
      <c r="C118" s="12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5</v>
      </c>
      <c r="N118" s="11">
        <v>5</v>
      </c>
      <c r="O118" s="13">
        <v>5</v>
      </c>
      <c r="P118" s="59" t="e">
        <f>+O118/C118-1</f>
        <v>#DIV/0!</v>
      </c>
      <c r="Q118" s="71"/>
      <c r="R118" s="60"/>
    </row>
    <row r="119" spans="1:18" ht="12.75" customHeight="1" x14ac:dyDescent="0.2">
      <c r="A119" s="29" t="s">
        <v>284</v>
      </c>
      <c r="B119" s="9" t="s">
        <v>285</v>
      </c>
      <c r="C119" s="12">
        <v>5</v>
      </c>
      <c r="D119" s="11">
        <v>10</v>
      </c>
      <c r="E119" s="11">
        <v>10</v>
      </c>
      <c r="F119" s="11">
        <v>10</v>
      </c>
      <c r="G119" s="11">
        <v>10</v>
      </c>
      <c r="H119" s="11">
        <v>10</v>
      </c>
      <c r="I119" s="11">
        <v>10</v>
      </c>
      <c r="J119" s="11">
        <v>10</v>
      </c>
      <c r="K119" s="11">
        <v>10</v>
      </c>
      <c r="L119" s="11">
        <v>15</v>
      </c>
      <c r="M119" s="11">
        <v>15</v>
      </c>
      <c r="N119" s="11">
        <v>15</v>
      </c>
      <c r="O119" s="13">
        <v>15</v>
      </c>
      <c r="P119" s="59">
        <f>+O119/C119-1</f>
        <v>2</v>
      </c>
      <c r="Q119" s="71"/>
      <c r="R119" s="60"/>
    </row>
  </sheetData>
  <autoFilter ref="A1:R186" xr:uid="{1861EBC0-2193-452A-9361-CBB3D98F4489}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5"/>
  <sheetViews>
    <sheetView zoomScale="191" zoomScaleNormal="191" workbookViewId="0">
      <selection activeCell="A34" sqref="A34"/>
    </sheetView>
  </sheetViews>
  <sheetFormatPr baseColWidth="10" defaultColWidth="9.140625" defaultRowHeight="12.75" x14ac:dyDescent="0.2"/>
  <cols>
    <col min="2" max="3" width="11.5703125"/>
    <col min="4" max="5" width="11.5703125" hidden="1"/>
    <col min="6" max="6" width="11.5703125"/>
    <col min="7" max="8" width="11.5703125" hidden="1"/>
    <col min="9" max="9" width="11.5703125"/>
    <col min="10" max="11" width="11.5703125" hidden="1"/>
    <col min="12" max="1026" width="11.5703125"/>
  </cols>
  <sheetData>
    <row r="1" spans="1:18" ht="12.75" customHeight="1" x14ac:dyDescent="0.2">
      <c r="A1" t="s">
        <v>428</v>
      </c>
      <c r="B1" s="4" t="s">
        <v>94</v>
      </c>
      <c r="C1" s="50" t="s">
        <v>389</v>
      </c>
      <c r="D1" s="49" t="s">
        <v>390</v>
      </c>
      <c r="E1" s="49" t="s">
        <v>391</v>
      </c>
      <c r="F1" s="49" t="s">
        <v>392</v>
      </c>
      <c r="G1" s="49" t="s">
        <v>393</v>
      </c>
      <c r="H1" s="49" t="s">
        <v>394</v>
      </c>
      <c r="I1" s="49" t="s">
        <v>395</v>
      </c>
      <c r="J1" s="49" t="s">
        <v>396</v>
      </c>
      <c r="K1" s="49" t="s">
        <v>397</v>
      </c>
      <c r="L1" s="49" t="s">
        <v>398</v>
      </c>
      <c r="M1" s="49" t="s">
        <v>399</v>
      </c>
      <c r="N1" s="49" t="s">
        <v>400</v>
      </c>
      <c r="O1" s="49" t="s">
        <v>401</v>
      </c>
      <c r="P1" s="44" t="s">
        <v>378</v>
      </c>
      <c r="Q1" s="51" t="s">
        <v>378</v>
      </c>
      <c r="R1" s="3" t="s">
        <v>404</v>
      </c>
    </row>
    <row r="2" spans="1:18" ht="12.75" customHeight="1" x14ac:dyDescent="0.2">
      <c r="A2" t="s">
        <v>308</v>
      </c>
      <c r="B2" s="9" t="s">
        <v>405</v>
      </c>
      <c r="C2" s="12">
        <v>396885</v>
      </c>
      <c r="D2" s="11">
        <v>391915</v>
      </c>
      <c r="E2" s="11">
        <v>387405</v>
      </c>
      <c r="F2" s="11">
        <v>384915</v>
      </c>
      <c r="G2" s="11">
        <v>379945</v>
      </c>
      <c r="H2" s="11">
        <v>374595</v>
      </c>
      <c r="I2" s="11">
        <v>366605</v>
      </c>
      <c r="J2" s="11">
        <v>362265</v>
      </c>
      <c r="K2" s="11">
        <v>357360</v>
      </c>
      <c r="L2" s="11">
        <v>351695</v>
      </c>
      <c r="M2" s="11">
        <v>347160</v>
      </c>
      <c r="N2" s="11">
        <v>343410</v>
      </c>
      <c r="O2" s="13">
        <v>339800</v>
      </c>
      <c r="P2" s="61">
        <f>+O2/C2-1</f>
        <v>-0.14383259634402912</v>
      </c>
      <c r="Q2" s="54">
        <v>121905</v>
      </c>
      <c r="R2" s="60">
        <f>+O2/Q2*9</f>
        <v>25.086747877445553</v>
      </c>
    </row>
    <row r="3" spans="1:18" ht="12.75" customHeight="1" x14ac:dyDescent="0.2">
      <c r="A3" t="s">
        <v>310</v>
      </c>
      <c r="B3" s="9" t="s">
        <v>311</v>
      </c>
      <c r="C3" s="12">
        <v>41955</v>
      </c>
      <c r="D3" s="11">
        <v>40450</v>
      </c>
      <c r="E3" s="11">
        <v>38905</v>
      </c>
      <c r="F3" s="11">
        <v>38055</v>
      </c>
      <c r="G3" s="11">
        <v>36735</v>
      </c>
      <c r="H3" s="11">
        <v>35575</v>
      </c>
      <c r="I3" s="11">
        <v>34285</v>
      </c>
      <c r="J3" s="11">
        <v>32900</v>
      </c>
      <c r="K3" s="11">
        <v>31940</v>
      </c>
      <c r="L3" s="11">
        <v>31205</v>
      </c>
      <c r="M3" s="11">
        <v>30360</v>
      </c>
      <c r="N3" s="11">
        <v>29800</v>
      </c>
      <c r="O3" s="13">
        <v>29085</v>
      </c>
      <c r="P3" s="61">
        <f>+O3/C3-1</f>
        <v>-0.30675723989989279</v>
      </c>
      <c r="Q3" s="54">
        <v>11250</v>
      </c>
      <c r="R3" s="60">
        <f>+O3/Q3*9</f>
        <v>23.268000000000001</v>
      </c>
    </row>
    <row r="4" spans="1:18" ht="12.75" customHeight="1" x14ac:dyDescent="0.2">
      <c r="A4" t="s">
        <v>312</v>
      </c>
      <c r="B4" s="9" t="s">
        <v>313</v>
      </c>
      <c r="C4" s="12">
        <v>18135</v>
      </c>
      <c r="D4" s="11">
        <v>18840</v>
      </c>
      <c r="E4" s="11">
        <v>19425</v>
      </c>
      <c r="F4" s="11">
        <v>19570</v>
      </c>
      <c r="G4" s="11">
        <v>20910</v>
      </c>
      <c r="H4" s="11">
        <v>21235</v>
      </c>
      <c r="I4" s="11">
        <v>21705</v>
      </c>
      <c r="J4" s="11">
        <v>22675</v>
      </c>
      <c r="K4" s="11">
        <v>23150</v>
      </c>
      <c r="L4" s="11">
        <v>23700</v>
      </c>
      <c r="M4" s="11">
        <v>24635</v>
      </c>
      <c r="N4" s="11">
        <v>27320</v>
      </c>
      <c r="O4" s="13">
        <v>27885</v>
      </c>
      <c r="P4" s="61">
        <f>+O4/C4-1</f>
        <v>0.5376344086021505</v>
      </c>
      <c r="Q4" s="54">
        <v>11795</v>
      </c>
      <c r="R4" s="60">
        <f>+O4/Q4*9</f>
        <v>21.277236116998726</v>
      </c>
    </row>
    <row r="5" spans="1:18" ht="12.75" customHeight="1" x14ac:dyDescent="0.2">
      <c r="A5" t="s">
        <v>314</v>
      </c>
      <c r="B5" s="9" t="s">
        <v>315</v>
      </c>
      <c r="C5" s="12">
        <v>1610</v>
      </c>
      <c r="D5" s="11">
        <v>1800</v>
      </c>
      <c r="E5" s="11">
        <v>1800</v>
      </c>
      <c r="F5" s="11">
        <v>1820</v>
      </c>
      <c r="G5" s="11">
        <v>1600</v>
      </c>
      <c r="H5" s="11">
        <v>1480</v>
      </c>
      <c r="I5" s="11">
        <v>1215</v>
      </c>
      <c r="J5" s="11">
        <v>1070</v>
      </c>
      <c r="K5" s="11">
        <v>1140</v>
      </c>
      <c r="L5" s="11">
        <v>1095</v>
      </c>
      <c r="M5" s="11">
        <v>1165</v>
      </c>
      <c r="N5" s="11">
        <v>1255</v>
      </c>
      <c r="O5" s="13">
        <v>1360</v>
      </c>
      <c r="P5" s="61">
        <f>+O5/C5-1</f>
        <v>-0.15527950310559002</v>
      </c>
      <c r="Q5" s="54">
        <v>915</v>
      </c>
      <c r="R5" s="60">
        <f>+O5/Q5*9</f>
        <v>13.377049180327869</v>
      </c>
    </row>
    <row r="6" spans="1:18" ht="12.75" customHeight="1" x14ac:dyDescent="0.2">
      <c r="A6" t="s">
        <v>316</v>
      </c>
      <c r="B6" s="9" t="s">
        <v>317</v>
      </c>
      <c r="C6" s="12">
        <v>8245</v>
      </c>
      <c r="D6" s="11">
        <v>8980</v>
      </c>
      <c r="E6" s="11">
        <v>9705</v>
      </c>
      <c r="F6" s="11">
        <v>10180</v>
      </c>
      <c r="G6" s="11">
        <v>11180</v>
      </c>
      <c r="H6" s="11">
        <v>11730</v>
      </c>
      <c r="I6" s="11">
        <v>12630</v>
      </c>
      <c r="J6" s="11">
        <v>13610</v>
      </c>
      <c r="K6" s="11">
        <v>14765</v>
      </c>
      <c r="L6" s="11">
        <v>15655</v>
      </c>
      <c r="M6" s="11">
        <v>16530</v>
      </c>
      <c r="N6" s="11">
        <v>16705</v>
      </c>
      <c r="O6" s="13"/>
      <c r="P6" s="61">
        <f>+O6/C6-1</f>
        <v>-1</v>
      </c>
      <c r="Q6" s="54">
        <v>1260</v>
      </c>
      <c r="R6" s="60">
        <f>+N6/Q6*9</f>
        <v>119.32142857142857</v>
      </c>
    </row>
    <row r="7" spans="1:18" ht="12.75" customHeight="1" x14ac:dyDescent="0.2">
      <c r="A7" t="s">
        <v>318</v>
      </c>
      <c r="B7" s="9" t="s">
        <v>319</v>
      </c>
      <c r="C7" s="12">
        <v>310</v>
      </c>
      <c r="D7" s="11">
        <v>310</v>
      </c>
      <c r="E7" s="11">
        <v>295</v>
      </c>
      <c r="F7" s="11">
        <v>250</v>
      </c>
      <c r="G7" s="11">
        <v>255</v>
      </c>
      <c r="H7" s="11">
        <v>235</v>
      </c>
      <c r="I7" s="11">
        <v>225</v>
      </c>
      <c r="J7" s="11">
        <v>225</v>
      </c>
      <c r="K7" s="11">
        <v>255</v>
      </c>
      <c r="L7" s="11">
        <v>270</v>
      </c>
      <c r="M7" s="11">
        <v>330</v>
      </c>
      <c r="N7" s="11"/>
      <c r="O7" s="13"/>
      <c r="P7" s="61">
        <f>+O7/C7-1</f>
        <v>-1</v>
      </c>
      <c r="Q7" s="54">
        <v>120</v>
      </c>
      <c r="R7" s="60">
        <f>+M7/Q7*9</f>
        <v>24.75</v>
      </c>
    </row>
    <row r="8" spans="1:18" ht="12.75" customHeight="1" x14ac:dyDescent="0.2">
      <c r="A8" t="s">
        <v>320</v>
      </c>
      <c r="B8" s="9" t="s">
        <v>321</v>
      </c>
      <c r="C8" s="12">
        <v>3315</v>
      </c>
      <c r="D8" s="11">
        <v>3095</v>
      </c>
      <c r="E8" s="11">
        <v>2815</v>
      </c>
      <c r="F8" s="11">
        <v>2605</v>
      </c>
      <c r="G8" s="11">
        <v>2610</v>
      </c>
      <c r="H8" s="11">
        <v>2420</v>
      </c>
      <c r="I8" s="11">
        <v>2285</v>
      </c>
      <c r="J8" s="11">
        <v>2160</v>
      </c>
      <c r="K8" s="11">
        <v>1970</v>
      </c>
      <c r="L8" s="11">
        <v>1965</v>
      </c>
      <c r="M8" s="11">
        <v>1905</v>
      </c>
      <c r="N8" s="11">
        <v>1865</v>
      </c>
      <c r="O8" s="13">
        <v>1810</v>
      </c>
      <c r="P8" s="61">
        <f>+O8/C8-1</f>
        <v>-0.45399698340874817</v>
      </c>
      <c r="Q8" s="54">
        <v>2275</v>
      </c>
      <c r="R8" s="60">
        <f>+O8/Q8*9</f>
        <v>7.1604395604395599</v>
      </c>
    </row>
    <row r="9" spans="1:18" ht="12.75" customHeight="1" x14ac:dyDescent="0.2">
      <c r="A9" t="s">
        <v>322</v>
      </c>
      <c r="B9" s="9" t="s">
        <v>323</v>
      </c>
      <c r="C9" s="12">
        <v>66625</v>
      </c>
      <c r="D9" s="11">
        <v>70445</v>
      </c>
      <c r="E9" s="11">
        <v>74430</v>
      </c>
      <c r="F9" s="11">
        <v>78710</v>
      </c>
      <c r="G9" s="11">
        <v>85190</v>
      </c>
      <c r="H9" s="11">
        <v>93145</v>
      </c>
      <c r="I9" s="11">
        <v>102890</v>
      </c>
      <c r="J9" s="11">
        <v>108595</v>
      </c>
      <c r="K9" s="11">
        <v>116835</v>
      </c>
      <c r="L9" s="11">
        <v>122125</v>
      </c>
      <c r="M9" s="11">
        <v>123735</v>
      </c>
      <c r="N9" s="11">
        <v>127530</v>
      </c>
      <c r="O9" s="13">
        <v>124535</v>
      </c>
      <c r="P9" s="61">
        <f>+O9/C9-1</f>
        <v>0.86919324577861157</v>
      </c>
      <c r="Q9" s="54">
        <v>27495</v>
      </c>
      <c r="R9" s="60">
        <f>+O9/Q9*9</f>
        <v>40.764320785597384</v>
      </c>
    </row>
    <row r="10" spans="1:18" ht="12.75" customHeight="1" x14ac:dyDescent="0.2">
      <c r="A10" t="s">
        <v>324</v>
      </c>
      <c r="B10" s="9" t="s">
        <v>325</v>
      </c>
      <c r="C10" s="12">
        <v>65</v>
      </c>
      <c r="D10" s="11">
        <v>70</v>
      </c>
      <c r="E10" s="11">
        <v>75</v>
      </c>
      <c r="F10" s="11">
        <v>80</v>
      </c>
      <c r="G10" s="11">
        <v>65</v>
      </c>
      <c r="H10" s="11">
        <v>60</v>
      </c>
      <c r="I10" s="11">
        <v>55</v>
      </c>
      <c r="J10" s="11">
        <v>55</v>
      </c>
      <c r="K10" s="11">
        <v>50</v>
      </c>
      <c r="L10" s="11">
        <v>65</v>
      </c>
      <c r="M10" s="11">
        <v>70</v>
      </c>
      <c r="N10" s="11">
        <v>75</v>
      </c>
      <c r="O10" s="13">
        <v>80</v>
      </c>
      <c r="P10" s="61">
        <f>+O10/C10-1</f>
        <v>0.23076923076923084</v>
      </c>
      <c r="Q10" s="54">
        <v>55</v>
      </c>
      <c r="R10" s="60">
        <f>+O10/Q10*9</f>
        <v>13.090909090909092</v>
      </c>
    </row>
    <row r="11" spans="1:18" ht="12.75" customHeight="1" x14ac:dyDescent="0.2">
      <c r="A11" t="s">
        <v>326</v>
      </c>
      <c r="B11" s="9" t="s">
        <v>327</v>
      </c>
      <c r="C11" s="12">
        <v>10940</v>
      </c>
      <c r="D11" s="11">
        <v>10785</v>
      </c>
      <c r="E11" s="11">
        <v>10595</v>
      </c>
      <c r="F11" s="11">
        <v>10500</v>
      </c>
      <c r="G11" s="11">
        <v>10510</v>
      </c>
      <c r="H11" s="11">
        <v>10315</v>
      </c>
      <c r="I11" s="11">
        <v>10125</v>
      </c>
      <c r="J11" s="11">
        <v>9715</v>
      </c>
      <c r="K11" s="11">
        <v>9510</v>
      </c>
      <c r="L11" s="11">
        <v>9285</v>
      </c>
      <c r="M11" s="11">
        <v>9205</v>
      </c>
      <c r="N11" s="11">
        <v>9060</v>
      </c>
      <c r="O11" s="13">
        <v>8970</v>
      </c>
      <c r="P11" s="61">
        <f>+O11/C11-1</f>
        <v>-0.18007312614259596</v>
      </c>
      <c r="Q11" s="54">
        <v>2580</v>
      </c>
      <c r="R11" s="60">
        <f>+O11/Q11*9</f>
        <v>31.290697674418603</v>
      </c>
    </row>
    <row r="12" spans="1:18" ht="12.75" customHeight="1" x14ac:dyDescent="0.2">
      <c r="A12" t="s">
        <v>328</v>
      </c>
      <c r="B12" s="9" t="s">
        <v>329</v>
      </c>
      <c r="C12" s="12">
        <v>48415</v>
      </c>
      <c r="D12" s="11">
        <v>49675</v>
      </c>
      <c r="E12" s="11">
        <v>51435</v>
      </c>
      <c r="F12" s="11">
        <v>52925</v>
      </c>
      <c r="G12" s="11">
        <v>54425</v>
      </c>
      <c r="H12" s="11">
        <v>56640</v>
      </c>
      <c r="I12" s="11">
        <v>58260</v>
      </c>
      <c r="J12" s="11">
        <v>60650</v>
      </c>
      <c r="K12" s="11">
        <v>61745</v>
      </c>
      <c r="L12" s="11">
        <v>62685</v>
      </c>
      <c r="M12" s="11">
        <v>63865</v>
      </c>
      <c r="N12" s="11">
        <v>65385</v>
      </c>
      <c r="O12" s="13">
        <v>66775</v>
      </c>
      <c r="P12" s="61">
        <f>+O12/C12-1</f>
        <v>0.37922131570794182</v>
      </c>
      <c r="Q12" s="54">
        <v>85900</v>
      </c>
      <c r="R12" s="60">
        <f>+O12/Q12*9</f>
        <v>6.996216530849825</v>
      </c>
    </row>
    <row r="13" spans="1:18" ht="12.75" customHeight="1" x14ac:dyDescent="0.2">
      <c r="A13" t="s">
        <v>330</v>
      </c>
      <c r="B13" s="9" t="s">
        <v>331</v>
      </c>
      <c r="C13" s="12">
        <v>67700</v>
      </c>
      <c r="D13" s="11">
        <v>70265</v>
      </c>
      <c r="E13" s="11">
        <v>74075</v>
      </c>
      <c r="F13" s="11">
        <v>76340</v>
      </c>
      <c r="G13" s="11">
        <v>78230</v>
      </c>
      <c r="H13" s="11">
        <v>79475</v>
      </c>
      <c r="I13" s="11">
        <v>80460</v>
      </c>
      <c r="J13" s="11">
        <v>80805</v>
      </c>
      <c r="K13" s="11">
        <v>81730</v>
      </c>
      <c r="L13" s="11">
        <v>82910</v>
      </c>
      <c r="M13" s="11">
        <v>84400</v>
      </c>
      <c r="N13" s="11">
        <v>87320</v>
      </c>
      <c r="O13" s="13">
        <v>90190</v>
      </c>
      <c r="P13" s="61">
        <f>+O13/C13-1</f>
        <v>0.33220088626292466</v>
      </c>
      <c r="Q13" s="54">
        <v>15625</v>
      </c>
      <c r="R13" s="60">
        <f>+O13/Q13*9</f>
        <v>51.949440000000003</v>
      </c>
    </row>
    <row r="14" spans="1:18" ht="12.75" customHeight="1" x14ac:dyDescent="0.2">
      <c r="A14" t="s">
        <v>332</v>
      </c>
      <c r="B14" s="9" t="s">
        <v>333</v>
      </c>
      <c r="C14" s="12">
        <v>105</v>
      </c>
      <c r="D14" s="11">
        <v>120</v>
      </c>
      <c r="E14" s="11">
        <v>130</v>
      </c>
      <c r="F14" s="11">
        <v>125</v>
      </c>
      <c r="G14" s="11">
        <v>185</v>
      </c>
      <c r="H14" s="11">
        <v>175</v>
      </c>
      <c r="I14" s="11">
        <v>190</v>
      </c>
      <c r="J14" s="11">
        <v>150</v>
      </c>
      <c r="K14" s="11">
        <v>195</v>
      </c>
      <c r="L14" s="11">
        <v>195</v>
      </c>
      <c r="M14" s="11">
        <v>265</v>
      </c>
      <c r="N14" s="11">
        <v>280</v>
      </c>
      <c r="O14" s="13">
        <v>290</v>
      </c>
      <c r="P14" s="61">
        <f>+O14/C14-1</f>
        <v>1.7619047619047619</v>
      </c>
      <c r="Q14" s="54">
        <v>505</v>
      </c>
      <c r="R14" s="60">
        <f>+O14/Q14*9</f>
        <v>5.1683168316831676</v>
      </c>
    </row>
    <row r="15" spans="1:18" ht="12.75" customHeight="1" x14ac:dyDescent="0.2">
      <c r="A15" t="s">
        <v>334</v>
      </c>
      <c r="B15" s="9" t="s">
        <v>335</v>
      </c>
      <c r="C15" s="12">
        <v>6695</v>
      </c>
      <c r="D15" s="11">
        <v>6830</v>
      </c>
      <c r="E15" s="11">
        <v>6855</v>
      </c>
      <c r="F15" s="11">
        <v>7060</v>
      </c>
      <c r="G15" s="11">
        <v>7175</v>
      </c>
      <c r="H15" s="11">
        <v>7225</v>
      </c>
      <c r="I15" s="11">
        <v>7205</v>
      </c>
      <c r="J15" s="11">
        <v>7000</v>
      </c>
      <c r="K15" s="11">
        <v>6985</v>
      </c>
      <c r="L15" s="11">
        <v>6955</v>
      </c>
      <c r="M15" s="11">
        <v>7000</v>
      </c>
      <c r="N15" s="11">
        <v>7125</v>
      </c>
      <c r="O15" s="13">
        <v>7470</v>
      </c>
      <c r="P15" s="61">
        <f>+O15/C15-1</f>
        <v>0.11575802837938753</v>
      </c>
      <c r="Q15" s="54">
        <v>1110</v>
      </c>
      <c r="R15" s="60">
        <f>+O15/Q15*9</f>
        <v>60.567567567567565</v>
      </c>
    </row>
    <row r="16" spans="1:18" ht="12.75" customHeight="1" x14ac:dyDescent="0.2">
      <c r="A16" t="s">
        <v>429</v>
      </c>
      <c r="B16" s="9" t="s">
        <v>337</v>
      </c>
      <c r="C16" s="12">
        <v>445</v>
      </c>
      <c r="D16" s="11">
        <v>430</v>
      </c>
      <c r="E16" s="11">
        <v>415</v>
      </c>
      <c r="F16" s="11">
        <v>450</v>
      </c>
      <c r="G16" s="11">
        <v>500</v>
      </c>
      <c r="H16" s="11">
        <v>465</v>
      </c>
      <c r="I16" s="11">
        <v>450</v>
      </c>
      <c r="J16" s="11">
        <v>485</v>
      </c>
      <c r="K16" s="11">
        <v>445</v>
      </c>
      <c r="L16" s="11">
        <v>415</v>
      </c>
      <c r="M16" s="11">
        <v>410</v>
      </c>
      <c r="N16" s="11">
        <v>400</v>
      </c>
      <c r="O16" s="13">
        <v>410</v>
      </c>
      <c r="P16" s="61">
        <f>+O16/C16-1</f>
        <v>-7.8651685393258397E-2</v>
      </c>
      <c r="Q16" s="54">
        <v>490</v>
      </c>
      <c r="R16" s="60">
        <f>+O16/Q16*9</f>
        <v>7.5306122448979593</v>
      </c>
    </row>
    <row r="17" spans="1:18" ht="12.75" customHeight="1" x14ac:dyDescent="0.2">
      <c r="A17" t="s">
        <v>338</v>
      </c>
      <c r="B17" s="9" t="s">
        <v>339</v>
      </c>
      <c r="C17" s="12">
        <v>107500</v>
      </c>
      <c r="D17" s="11">
        <v>110840</v>
      </c>
      <c r="E17" s="11">
        <v>100585</v>
      </c>
      <c r="F17" s="11">
        <v>102995</v>
      </c>
      <c r="G17" s="11">
        <v>82365</v>
      </c>
      <c r="H17" s="11">
        <v>84740</v>
      </c>
      <c r="I17" s="11">
        <v>86535</v>
      </c>
      <c r="J17" s="11">
        <v>73390</v>
      </c>
      <c r="K17" s="11">
        <v>66005</v>
      </c>
      <c r="L17" s="11">
        <v>67205</v>
      </c>
      <c r="M17" s="11">
        <v>58670</v>
      </c>
      <c r="N17" s="11">
        <v>53700</v>
      </c>
      <c r="O17" s="13"/>
      <c r="P17" s="61">
        <f>+O17/C17-1</f>
        <v>-1</v>
      </c>
      <c r="Q17" s="54">
        <v>71155</v>
      </c>
      <c r="R17" s="60">
        <f>+N17/Q17*9</f>
        <v>6.7922141803105891</v>
      </c>
    </row>
    <row r="18" spans="1:18" ht="12.75" customHeight="1" x14ac:dyDescent="0.2">
      <c r="A18" t="s">
        <v>340</v>
      </c>
      <c r="B18" s="9" t="s">
        <v>341</v>
      </c>
      <c r="C18" s="17">
        <v>115</v>
      </c>
      <c r="D18" s="55">
        <v>125</v>
      </c>
      <c r="E18" s="55">
        <v>120</v>
      </c>
      <c r="F18" s="55">
        <v>125</v>
      </c>
      <c r="G18" s="55">
        <v>115</v>
      </c>
      <c r="H18" s="55">
        <v>95</v>
      </c>
      <c r="I18" s="55">
        <v>80</v>
      </c>
      <c r="J18" s="55">
        <v>70</v>
      </c>
      <c r="K18" s="55">
        <v>70</v>
      </c>
      <c r="L18" s="55">
        <v>75</v>
      </c>
      <c r="M18" s="55">
        <v>90</v>
      </c>
      <c r="N18" s="55">
        <v>95</v>
      </c>
      <c r="O18" s="18">
        <v>100</v>
      </c>
      <c r="P18" s="73">
        <f>+O18/C18-1</f>
        <v>-0.13043478260869568</v>
      </c>
      <c r="Q18" s="56">
        <v>70</v>
      </c>
      <c r="R18" s="60">
        <f>+O18/Q18*9</f>
        <v>12.857142857142858</v>
      </c>
    </row>
    <row r="19" spans="1:18" ht="12.75" customHeight="1" x14ac:dyDescent="0.2">
      <c r="A19" t="s">
        <v>342</v>
      </c>
      <c r="B19" s="9" t="s">
        <v>343</v>
      </c>
      <c r="C19" s="12">
        <v>95</v>
      </c>
      <c r="D19" s="11">
        <v>80</v>
      </c>
      <c r="E19" s="11">
        <v>80</v>
      </c>
      <c r="F19" s="11">
        <v>80</v>
      </c>
      <c r="G19" s="11">
        <v>65</v>
      </c>
      <c r="H19" s="11">
        <v>50</v>
      </c>
      <c r="I19" s="11">
        <v>55</v>
      </c>
      <c r="J19" s="11">
        <v>40</v>
      </c>
      <c r="K19" s="11">
        <v>40</v>
      </c>
      <c r="L19" s="11">
        <v>40</v>
      </c>
      <c r="M19" s="11">
        <v>35</v>
      </c>
      <c r="N19" s="11">
        <v>35</v>
      </c>
      <c r="O19" s="13">
        <v>30</v>
      </c>
      <c r="P19" s="61">
        <f>+O19/C19-1</f>
        <v>-0.68421052631578949</v>
      </c>
      <c r="Q19" s="54">
        <v>20</v>
      </c>
      <c r="R19" s="60">
        <f>+O19/Q19*9</f>
        <v>13.5</v>
      </c>
    </row>
    <row r="20" spans="1:18" ht="12.75" customHeight="1" x14ac:dyDescent="0.2">
      <c r="A20" t="s">
        <v>344</v>
      </c>
      <c r="B20" s="9" t="s">
        <v>345</v>
      </c>
      <c r="C20" s="12">
        <v>350</v>
      </c>
      <c r="D20" s="11">
        <v>365</v>
      </c>
      <c r="E20" s="11">
        <v>375</v>
      </c>
      <c r="F20" s="11">
        <v>380</v>
      </c>
      <c r="G20" s="11">
        <v>395</v>
      </c>
      <c r="H20" s="11">
        <v>380</v>
      </c>
      <c r="I20" s="11">
        <v>380</v>
      </c>
      <c r="J20" s="11">
        <v>390</v>
      </c>
      <c r="K20" s="11">
        <v>325</v>
      </c>
      <c r="L20" s="11">
        <v>360</v>
      </c>
      <c r="M20" s="11">
        <v>355</v>
      </c>
      <c r="N20" s="11">
        <v>430</v>
      </c>
      <c r="O20" s="13">
        <v>440</v>
      </c>
      <c r="P20" s="61">
        <f>+O20/C20-1</f>
        <v>0.25714285714285712</v>
      </c>
      <c r="Q20" s="54">
        <v>255</v>
      </c>
      <c r="R20" s="60">
        <f>+O20/Q20*9</f>
        <v>15.529411764705884</v>
      </c>
    </row>
    <row r="21" spans="1:18" ht="12.75" customHeight="1" x14ac:dyDescent="0.2">
      <c r="A21" t="s">
        <v>346</v>
      </c>
      <c r="B21" s="9" t="s">
        <v>347</v>
      </c>
      <c r="C21" s="12">
        <v>1210</v>
      </c>
      <c r="D21" s="11">
        <v>1215</v>
      </c>
      <c r="E21" s="11">
        <v>1330</v>
      </c>
      <c r="F21" s="11">
        <v>1500</v>
      </c>
      <c r="G21" s="11">
        <v>1665</v>
      </c>
      <c r="H21" s="11">
        <v>1685</v>
      </c>
      <c r="I21" s="11">
        <v>1750</v>
      </c>
      <c r="J21" s="11">
        <v>1770</v>
      </c>
      <c r="K21" s="11">
        <v>1425</v>
      </c>
      <c r="L21" s="11">
        <v>1455</v>
      </c>
      <c r="M21" s="11">
        <v>1515</v>
      </c>
      <c r="N21" s="11">
        <v>1635</v>
      </c>
      <c r="O21" s="13"/>
      <c r="P21" s="61">
        <f>+O21/C21-1</f>
        <v>-1</v>
      </c>
      <c r="Q21" s="54">
        <v>615</v>
      </c>
      <c r="R21" s="60">
        <f>+N21/Q21*9</f>
        <v>23.926829268292686</v>
      </c>
    </row>
    <row r="22" spans="1:18" ht="12.75" customHeight="1" x14ac:dyDescent="0.2">
      <c r="A22" t="s">
        <v>348</v>
      </c>
      <c r="B22" s="9" t="s">
        <v>349</v>
      </c>
      <c r="C22" s="12">
        <v>1815</v>
      </c>
      <c r="D22" s="11">
        <v>1870</v>
      </c>
      <c r="E22" s="11">
        <v>1920</v>
      </c>
      <c r="F22" s="11">
        <v>2020</v>
      </c>
      <c r="G22" s="11">
        <v>2135</v>
      </c>
      <c r="H22" s="11">
        <v>2115</v>
      </c>
      <c r="I22" s="11">
        <v>2195</v>
      </c>
      <c r="J22" s="11">
        <v>2260</v>
      </c>
      <c r="K22" s="11">
        <v>2440</v>
      </c>
      <c r="L22" s="11">
        <v>2540</v>
      </c>
      <c r="M22" s="11">
        <v>2905</v>
      </c>
      <c r="N22" s="11">
        <v>3045</v>
      </c>
      <c r="O22" s="13"/>
      <c r="P22" s="61">
        <f>+O22/C22-1</f>
        <v>-1</v>
      </c>
      <c r="Q22" s="54">
        <v>590</v>
      </c>
      <c r="R22" s="60">
        <f>+N22/Q22*9</f>
        <v>46.449152542372879</v>
      </c>
    </row>
    <row r="23" spans="1:18" ht="12.75" customHeight="1" x14ac:dyDescent="0.2">
      <c r="A23" t="s">
        <v>350</v>
      </c>
      <c r="B23" s="9" t="s">
        <v>351</v>
      </c>
      <c r="C23" s="12">
        <v>2205</v>
      </c>
      <c r="D23" s="11">
        <v>2165</v>
      </c>
      <c r="E23" s="11">
        <v>2010</v>
      </c>
      <c r="F23" s="11">
        <v>1995</v>
      </c>
      <c r="G23" s="11">
        <v>1985</v>
      </c>
      <c r="H23" s="11">
        <v>1925</v>
      </c>
      <c r="I23" s="11">
        <v>1830</v>
      </c>
      <c r="J23" s="11">
        <v>1700</v>
      </c>
      <c r="K23" s="11">
        <v>1605</v>
      </c>
      <c r="L23" s="11">
        <v>1590</v>
      </c>
      <c r="M23" s="11">
        <v>1575</v>
      </c>
      <c r="N23" s="11">
        <v>1555</v>
      </c>
      <c r="O23" s="13">
        <v>1455</v>
      </c>
      <c r="P23" s="61">
        <f>+O23/C23-1</f>
        <v>-0.34013605442176875</v>
      </c>
      <c r="Q23" s="54">
        <v>1840</v>
      </c>
      <c r="R23" s="60">
        <f>+O23/Q23*9</f>
        <v>7.116847826086957</v>
      </c>
    </row>
    <row r="24" spans="1:18" ht="12.75" customHeight="1" x14ac:dyDescent="0.2">
      <c r="A24" t="s">
        <v>352</v>
      </c>
      <c r="B24" s="9" t="s">
        <v>353</v>
      </c>
      <c r="C24" s="12">
        <v>13975</v>
      </c>
      <c r="D24" s="11">
        <v>14595</v>
      </c>
      <c r="E24" s="11">
        <v>15215</v>
      </c>
      <c r="F24" s="11">
        <v>15970</v>
      </c>
      <c r="G24" s="11">
        <v>16540</v>
      </c>
      <c r="H24" s="11">
        <v>16820</v>
      </c>
      <c r="I24" s="11">
        <v>17210</v>
      </c>
      <c r="J24" s="11">
        <v>17515</v>
      </c>
      <c r="K24" s="11">
        <v>17275</v>
      </c>
      <c r="L24" s="11">
        <v>17660</v>
      </c>
      <c r="M24" s="11">
        <v>18170</v>
      </c>
      <c r="N24" s="11">
        <v>18415</v>
      </c>
      <c r="O24" s="13">
        <v>19075</v>
      </c>
      <c r="P24" s="61">
        <f>+O24/C24-1</f>
        <v>0.36493738819320209</v>
      </c>
      <c r="Q24" s="54">
        <v>9565</v>
      </c>
      <c r="R24" s="60">
        <f>+O24/Q24*9</f>
        <v>17.948248823836906</v>
      </c>
    </row>
    <row r="25" spans="1:18" ht="12.75" customHeight="1" x14ac:dyDescent="0.2">
      <c r="A25" t="s">
        <v>354</v>
      </c>
      <c r="B25" s="9" t="s">
        <v>355</v>
      </c>
      <c r="C25" s="12">
        <v>4555</v>
      </c>
      <c r="D25" s="11">
        <v>4620</v>
      </c>
      <c r="E25" s="11">
        <v>4520</v>
      </c>
      <c r="F25" s="11">
        <v>4470</v>
      </c>
      <c r="G25" s="11">
        <v>4410</v>
      </c>
      <c r="H25" s="11">
        <v>4540</v>
      </c>
      <c r="I25" s="11">
        <v>4810</v>
      </c>
      <c r="J25" s="11">
        <v>4825</v>
      </c>
      <c r="K25" s="11">
        <v>4715</v>
      </c>
      <c r="L25" s="11">
        <v>4655</v>
      </c>
      <c r="M25" s="11">
        <v>4605</v>
      </c>
      <c r="N25" s="11"/>
      <c r="O25" s="13">
        <v>4685</v>
      </c>
      <c r="P25" s="61">
        <f>+O25/C25-1</f>
        <v>2.8540065861690556E-2</v>
      </c>
      <c r="Q25" s="54">
        <v>1495</v>
      </c>
      <c r="R25" s="60">
        <f>+O25/Q25*9</f>
        <v>28.204013377926422</v>
      </c>
    </row>
    <row r="26" spans="1:18" ht="12.75" customHeight="1" x14ac:dyDescent="0.2">
      <c r="A26" t="s">
        <v>356</v>
      </c>
      <c r="B26" s="9" t="s">
        <v>357</v>
      </c>
      <c r="C26" s="12">
        <v>100</v>
      </c>
      <c r="D26" s="11">
        <v>115</v>
      </c>
      <c r="E26" s="11">
        <v>105</v>
      </c>
      <c r="F26" s="11">
        <v>90</v>
      </c>
      <c r="G26" s="11">
        <v>100</v>
      </c>
      <c r="H26" s="11">
        <v>115</v>
      </c>
      <c r="I26" s="11">
        <v>100</v>
      </c>
      <c r="J26" s="11">
        <v>115</v>
      </c>
      <c r="K26" s="11">
        <v>120</v>
      </c>
      <c r="L26" s="11">
        <v>90</v>
      </c>
      <c r="M26" s="11">
        <v>125</v>
      </c>
      <c r="N26" s="11">
        <v>130</v>
      </c>
      <c r="O26" s="13"/>
      <c r="P26" s="61">
        <f>+O26/C26-1</f>
        <v>-1</v>
      </c>
      <c r="Q26" s="54">
        <v>315</v>
      </c>
      <c r="R26" s="60">
        <f>+N26/Q26*9</f>
        <v>3.714285714285714</v>
      </c>
    </row>
    <row r="27" spans="1:18" ht="12.75" customHeight="1" x14ac:dyDescent="0.2">
      <c r="A27" t="s">
        <v>358</v>
      </c>
      <c r="B27" s="14" t="s">
        <v>359</v>
      </c>
      <c r="C27" s="15">
        <v>1650</v>
      </c>
      <c r="D27" s="52">
        <v>1615</v>
      </c>
      <c r="E27" s="52">
        <v>1650</v>
      </c>
      <c r="F27" s="52">
        <v>1520</v>
      </c>
      <c r="G27" s="52">
        <v>1375</v>
      </c>
      <c r="H27" s="52">
        <v>1380</v>
      </c>
      <c r="I27" s="52">
        <v>1325</v>
      </c>
      <c r="J27" s="52">
        <v>1410</v>
      </c>
      <c r="K27" s="52">
        <v>395</v>
      </c>
      <c r="L27" s="52">
        <v>365</v>
      </c>
      <c r="M27" s="52">
        <v>435</v>
      </c>
      <c r="N27" s="52">
        <v>560</v>
      </c>
      <c r="O27" s="16"/>
      <c r="P27" s="61">
        <f>+O27/C27-1</f>
        <v>-1</v>
      </c>
      <c r="Q27" s="53">
        <v>550</v>
      </c>
      <c r="R27" s="60">
        <f>+N27/Q27*9</f>
        <v>9.1636363636363622</v>
      </c>
    </row>
    <row r="28" spans="1:18" ht="12.75" customHeight="1" x14ac:dyDescent="0.2">
      <c r="A28" t="s">
        <v>360</v>
      </c>
      <c r="B28" s="9" t="s">
        <v>361</v>
      </c>
      <c r="C28" s="12">
        <v>34935</v>
      </c>
      <c r="D28" s="11">
        <v>36040</v>
      </c>
      <c r="E28" s="11">
        <v>37020</v>
      </c>
      <c r="F28" s="11">
        <v>38145</v>
      </c>
      <c r="G28" s="11">
        <v>39880</v>
      </c>
      <c r="H28" s="11">
        <v>40800</v>
      </c>
      <c r="I28" s="11">
        <v>42015</v>
      </c>
      <c r="J28" s="11">
        <v>42655</v>
      </c>
      <c r="K28" s="11">
        <v>43390</v>
      </c>
      <c r="L28" s="11">
        <v>43745</v>
      </c>
      <c r="M28" s="11">
        <v>45045</v>
      </c>
      <c r="N28" s="11">
        <v>46100</v>
      </c>
      <c r="O28" s="13">
        <v>48250</v>
      </c>
      <c r="P28" s="61">
        <f>+O28/C28-1</f>
        <v>0.38113639616430506</v>
      </c>
      <c r="Q28" s="54">
        <v>21415</v>
      </c>
      <c r="R28" s="60">
        <f>+O28/Q28*9</f>
        <v>20.277842633667991</v>
      </c>
    </row>
    <row r="29" spans="1:18" ht="12.75" customHeight="1" x14ac:dyDescent="0.2">
      <c r="A29" t="s">
        <v>362</v>
      </c>
      <c r="B29" s="9" t="s">
        <v>363</v>
      </c>
      <c r="C29" s="12">
        <v>150</v>
      </c>
      <c r="D29" s="11">
        <v>145</v>
      </c>
      <c r="E29" s="11">
        <v>160</v>
      </c>
      <c r="F29" s="11">
        <v>155</v>
      </c>
      <c r="G29" s="11">
        <v>170</v>
      </c>
      <c r="H29" s="11">
        <v>175</v>
      </c>
      <c r="I29" s="11">
        <v>180</v>
      </c>
      <c r="J29" s="11">
        <v>185</v>
      </c>
      <c r="K29" s="11">
        <v>185</v>
      </c>
      <c r="L29" s="11">
        <v>180</v>
      </c>
      <c r="M29" s="11">
        <v>185</v>
      </c>
      <c r="N29" s="11">
        <v>180</v>
      </c>
      <c r="O29" s="13">
        <v>180</v>
      </c>
      <c r="P29" s="61">
        <f>+O29/C29-1</f>
        <v>0.19999999999999996</v>
      </c>
      <c r="Q29" s="54">
        <v>65</v>
      </c>
      <c r="R29" s="60">
        <f>+O29/Q29*9</f>
        <v>24.923076923076923</v>
      </c>
    </row>
    <row r="30" spans="1:18" ht="12.75" customHeight="1" x14ac:dyDescent="0.2">
      <c r="A30" t="s">
        <v>364</v>
      </c>
      <c r="B30" s="9" t="s">
        <v>365</v>
      </c>
      <c r="C30" s="12">
        <v>475</v>
      </c>
      <c r="D30" s="11">
        <v>490</v>
      </c>
      <c r="E30" s="11">
        <v>455</v>
      </c>
      <c r="F30" s="11">
        <v>410</v>
      </c>
      <c r="G30" s="11">
        <v>460</v>
      </c>
      <c r="H30" s="11">
        <v>495</v>
      </c>
      <c r="I30" s="11">
        <v>635</v>
      </c>
      <c r="J30" s="11">
        <v>590</v>
      </c>
      <c r="K30" s="11">
        <v>570</v>
      </c>
      <c r="L30" s="11">
        <v>600</v>
      </c>
      <c r="M30" s="11">
        <v>635</v>
      </c>
      <c r="N30" s="11">
        <v>725</v>
      </c>
      <c r="O30" s="13">
        <v>775</v>
      </c>
      <c r="P30" s="61">
        <f>+O30/C30-1</f>
        <v>0.63157894736842102</v>
      </c>
      <c r="Q30" s="54">
        <v>150</v>
      </c>
      <c r="R30" s="60">
        <f>+O30/Q30*9</f>
        <v>46.5</v>
      </c>
    </row>
    <row r="31" spans="1:18" ht="12.75" customHeight="1" x14ac:dyDescent="0.2">
      <c r="A31" t="s">
        <v>366</v>
      </c>
      <c r="B31" s="9" t="s">
        <v>367</v>
      </c>
      <c r="C31" s="12">
        <v>42525</v>
      </c>
      <c r="D31" s="11">
        <v>41160</v>
      </c>
      <c r="E31" s="11">
        <v>39395</v>
      </c>
      <c r="F31" s="11">
        <v>37775</v>
      </c>
      <c r="G31" s="11">
        <v>37110</v>
      </c>
      <c r="H31" s="11">
        <v>35935</v>
      </c>
      <c r="I31" s="11">
        <v>34460</v>
      </c>
      <c r="J31" s="11">
        <v>33365</v>
      </c>
      <c r="K31" s="11">
        <v>32005</v>
      </c>
      <c r="L31" s="11">
        <v>31060</v>
      </c>
      <c r="M31" s="11">
        <v>31065</v>
      </c>
      <c r="N31" s="11">
        <v>30610</v>
      </c>
      <c r="O31" s="13">
        <v>30140</v>
      </c>
      <c r="P31" s="61">
        <f>+O31/C31-1</f>
        <v>-0.29124044679600236</v>
      </c>
      <c r="Q31" s="54">
        <v>15035</v>
      </c>
      <c r="R31" s="60">
        <f>+O31/Q31*9</f>
        <v>18.041902228134351</v>
      </c>
    </row>
    <row r="32" spans="1:18" ht="12.75" customHeight="1" x14ac:dyDescent="0.2">
      <c r="A32" t="s">
        <v>368</v>
      </c>
      <c r="B32" s="9" t="s">
        <v>369</v>
      </c>
      <c r="C32" s="12">
        <v>16965</v>
      </c>
      <c r="D32" s="11">
        <v>16525</v>
      </c>
      <c r="E32" s="11">
        <v>15850</v>
      </c>
      <c r="F32" s="11">
        <v>15140</v>
      </c>
      <c r="G32" s="11">
        <v>15050</v>
      </c>
      <c r="H32" s="11">
        <v>14870</v>
      </c>
      <c r="I32" s="11">
        <v>14800</v>
      </c>
      <c r="J32" s="11">
        <v>14400</v>
      </c>
      <c r="K32" s="11">
        <v>13875</v>
      </c>
      <c r="L32" s="11">
        <v>13455</v>
      </c>
      <c r="M32" s="11">
        <v>13135</v>
      </c>
      <c r="N32" s="11">
        <v>12840</v>
      </c>
      <c r="O32" s="13">
        <v>12580</v>
      </c>
      <c r="P32" s="61">
        <f>+O32/C32-1</f>
        <v>-0.25847332743884466</v>
      </c>
      <c r="Q32" s="54">
        <v>8905</v>
      </c>
      <c r="R32" s="60">
        <f>+O32/Q32*9</f>
        <v>12.714205502526671</v>
      </c>
    </row>
    <row r="33" spans="1:18" ht="12.75" customHeight="1" x14ac:dyDescent="0.2">
      <c r="A33" t="s">
        <v>370</v>
      </c>
      <c r="B33" s="9" t="s">
        <v>371</v>
      </c>
      <c r="C33" s="12">
        <v>830</v>
      </c>
      <c r="D33" s="11">
        <v>830</v>
      </c>
      <c r="E33" s="11">
        <v>815</v>
      </c>
      <c r="F33" s="11">
        <v>795</v>
      </c>
      <c r="G33" s="11">
        <v>895</v>
      </c>
      <c r="H33" s="11">
        <v>980</v>
      </c>
      <c r="I33" s="11">
        <v>920</v>
      </c>
      <c r="J33" s="11">
        <v>925</v>
      </c>
      <c r="K33" s="11">
        <v>910</v>
      </c>
      <c r="L33" s="11">
        <v>890</v>
      </c>
      <c r="M33" s="11">
        <v>840</v>
      </c>
      <c r="N33" s="11">
        <v>780</v>
      </c>
      <c r="O33" s="13"/>
      <c r="P33" s="61">
        <f>+O33/C33-1</f>
        <v>-1</v>
      </c>
      <c r="Q33" s="54">
        <v>710</v>
      </c>
      <c r="R33" s="60">
        <f>+N33/Q33*9</f>
        <v>9.887323943661972</v>
      </c>
    </row>
    <row r="34" spans="1:18" ht="12.75" customHeight="1" x14ac:dyDescent="0.2">
      <c r="B34" s="9" t="s">
        <v>9</v>
      </c>
      <c r="C34" s="12">
        <v>901720</v>
      </c>
      <c r="D34" s="11">
        <v>907420</v>
      </c>
      <c r="E34" s="11">
        <v>900595</v>
      </c>
      <c r="F34" s="11">
        <v>907440</v>
      </c>
      <c r="G34" s="11">
        <v>894540</v>
      </c>
      <c r="H34" s="11">
        <v>902370</v>
      </c>
      <c r="I34" s="11">
        <v>908100</v>
      </c>
      <c r="J34" s="11">
        <v>898330</v>
      </c>
      <c r="K34" s="11">
        <v>893730</v>
      </c>
      <c r="L34" s="11">
        <v>896370</v>
      </c>
      <c r="M34" s="11">
        <v>890575</v>
      </c>
      <c r="N34" s="11">
        <v>888525</v>
      </c>
      <c r="O34" s="13">
        <v>816520</v>
      </c>
      <c r="P34" s="61">
        <f>+O34/C34-1</f>
        <v>-9.4486093244022573E-2</v>
      </c>
      <c r="Q34" s="54">
        <v>416075</v>
      </c>
      <c r="R34" s="60">
        <f>+O34/Q34*9</f>
        <v>17.661911914919184</v>
      </c>
    </row>
    <row r="35" spans="1:18" ht="12.75" customHeight="1" x14ac:dyDescent="0.2">
      <c r="B35" s="9" t="s">
        <v>372</v>
      </c>
      <c r="C35" s="12">
        <v>881175</v>
      </c>
      <c r="D35" s="11">
        <v>887605</v>
      </c>
      <c r="E35" s="11">
        <v>881615</v>
      </c>
      <c r="F35" s="11">
        <v>889480</v>
      </c>
      <c r="G35" s="11">
        <v>876620</v>
      </c>
      <c r="H35" s="11">
        <v>884555</v>
      </c>
      <c r="I35" s="11">
        <v>890735</v>
      </c>
      <c r="J35" s="11">
        <v>881345</v>
      </c>
      <c r="K35" s="11">
        <v>877475</v>
      </c>
      <c r="L35" s="11">
        <v>880685</v>
      </c>
      <c r="M35" s="11">
        <v>875280</v>
      </c>
      <c r="N35" s="11">
        <v>873530</v>
      </c>
      <c r="O35" s="13">
        <v>801890</v>
      </c>
      <c r="P35" s="46">
        <v>11381990</v>
      </c>
      <c r="Q35" s="54">
        <v>404775</v>
      </c>
      <c r="R35" s="60">
        <f>+O35/Q35*9</f>
        <v>17.829683157309617</v>
      </c>
    </row>
  </sheetData>
  <autoFilter ref="B1:R35" xr:uid="{00000000-0009-0000-0000-000007000000}">
    <sortState ref="B2:R35">
      <sortCondition ref="B1:B35"/>
    </sortState>
  </autoFilter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demandes en Europe par nat</vt:lpstr>
      <vt:lpstr>demande asile en France</vt:lpstr>
      <vt:lpstr>demandes d'asile France </vt:lpstr>
      <vt:lpstr>demandes asile europe</vt:lpstr>
      <vt:lpstr>décisions Europe par nationalit</vt:lpstr>
      <vt:lpstr>décisions France</vt:lpstr>
      <vt:lpstr>décisions Europe</vt:lpstr>
      <vt:lpstr>demandes en instance France</vt:lpstr>
      <vt:lpstr>demandes en instance Europe</vt:lpstr>
      <vt:lpstr>'décisions Europe'!Excel_BuiltIn__FilterDatabase</vt:lpstr>
      <vt:lpstr>'décisions Europe par nationalit'!Excel_BuiltIn__FilterDatabase</vt:lpstr>
      <vt:lpstr>'décisions France'!Excel_BuiltIn__FilterDatabase</vt:lpstr>
      <vt:lpstr>'demandes asile europe'!Excel_BuiltIn__FilterDatabase</vt:lpstr>
      <vt:lpstr>'demandes en instance France'!Excel_BuiltIn__FilterDatabase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SADIK</dc:creator>
  <dc:description/>
  <cp:lastModifiedBy>Gérard SADIK</cp:lastModifiedBy>
  <cp:revision>8</cp:revision>
  <dcterms:created xsi:type="dcterms:W3CDTF">2019-11-29T07:17:28Z</dcterms:created>
  <dcterms:modified xsi:type="dcterms:W3CDTF">2019-12-03T16:53:29Z</dcterms:modified>
  <dc:language>fr-FR</dc:language>
</cp:coreProperties>
</file>