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media/image9.png" ContentType="image/png"/>
  <Override PartName="/xl/media/image8.png" ContentType="image/png"/>
  <Override PartName="/xl/media/image7.png" ContentType="image/png"/>
  <Override PartName="/xl/media/image11.png" ContentType="image/png"/>
  <Override PartName="/xl/media/image6.png" ContentType="image/png"/>
  <Override PartName="/xl/media/image10.png" ContentType="image/png"/>
  <Override PartName="/xl/media/image5.png" ContentType="image/png"/>
  <Override PartName="/xl/media/image4.png" ContentType="image/png"/>
  <Override PartName="/xl/media/image3.png" ContentType="image/png"/>
  <Override PartName="/xl/media/image2.png" ContentType="image/png"/>
  <Override PartName="/xl/pivotCache/pivotCacheRecords1.xml" ContentType="application/vnd.openxmlformats-officedocument.spreadsheetml.pivotCacheRecords+xml"/>
  <Override PartName="/xl/pivotCache/_rels/pivotCacheDefinition1.xml.rels" ContentType="application/vnd.openxmlformats-package.relationships+xml"/>
  <Override PartName="/xl/pivotCache/pivotCacheDefinition1.xml" ContentType="application/vnd.openxmlformats-officedocument.spreadsheetml.pivotCacheDefinition+xml"/>
  <Override PartName="/xl/pivotTables/_rels/pivotTable1.xml.rels" ContentType="application/vnd.openxmlformats-package.relationships+xml"/>
  <Override PartName="/xl/pivotTables/pivotTable1.xml" ContentType="application/vnd.openxmlformats-officedocument.spreadsheetml.pivotTable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_rels/sheet10.xml.rels" ContentType="application/vnd.openxmlformats-package.relationships+xml"/>
  <Override PartName="/xl/worksheets/_rels/sheet9.xml.rels" ContentType="application/vnd.openxmlformats-package.relationships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6.xml.rels" ContentType="application/vnd.openxmlformats-package.relationship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_rels/drawing9.xml.rels" ContentType="application/vnd.openxmlformats-package.relationships+xml"/>
  <Override PartName="/xl/drawings/_rels/drawing8.xml.rels" ContentType="application/vnd.openxmlformats-package.relationships+xml"/>
  <Override PartName="/xl/drawings/_rels/drawing7.xml.rels" ContentType="application/vnd.openxmlformats-package.relationships+xml"/>
  <Override PartName="/xl/drawings/_rels/drawing6.xml.rels" ContentType="application/vnd.openxmlformats-package.relationships+xml"/>
  <Override PartName="/xl/drawings/_rels/drawing5.xml.rels" ContentType="application/vnd.openxmlformats-package.relationships+xml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6"/>
  </bookViews>
  <sheets>
    <sheet name="DATA" sheetId="1" state="visible" r:id="rId2"/>
    <sheet name="Table dynamique_DATA_1" sheetId="2" state="visible" r:id="rId3"/>
    <sheet name="recours 18 19" sheetId="3" state="visible" r:id="rId4"/>
    <sheet name="DUBLIN" sheetId="4" state="visible" r:id="rId5"/>
    <sheet name="OQT" sheetId="5" state="visible" r:id="rId6"/>
    <sheet name="ASILE FRONTIERE ET RETENTION" sheetId="6" state="visible" r:id="rId7"/>
    <sheet name="ASSIGNATION " sheetId="7" state="visible" r:id="rId8"/>
    <sheet name="REFERE SORTIE DE CADA" sheetId="8" state="visible" r:id="rId9"/>
    <sheet name="AUTRES CONTENTIEUX ETRANGERS" sheetId="9" state="visible" r:id="rId10"/>
    <sheet name="referés outre mer" sheetId="10" state="visible" r:id="rId11"/>
  </sheets>
  <definedNames>
    <definedName function="false" hidden="true" localSheetId="5" name="_xlnm._FilterDatabase" vbProcedure="false">'ASILE FRONTIERE ET RETENTION'!$A$2:$M$30</definedName>
    <definedName function="false" hidden="true" localSheetId="6" name="_xlnm._FilterDatabase" vbProcedure="false">'ASSIGNATION '!$A$2:$G$40</definedName>
    <definedName function="false" hidden="true" localSheetId="0" name="_xlnm._FilterDatabase" vbProcedure="false">DATA!$A$1:$J$301</definedName>
    <definedName function="false" hidden="true" localSheetId="3" name="_xlnm._FilterDatabase" vbProcedure="false">DUBLIN!$A$2:$U$36</definedName>
    <definedName function="false" hidden="true" localSheetId="4" name="_xlnm._FilterDatabase" vbProcedure="false">OQT!$A$2:$U$42</definedName>
    <definedName function="false" hidden="true" localSheetId="2" name="_xlnm._FilterDatabase" vbProcedure="false">'recours 18 19'!$A$1:$AK$40</definedName>
    <definedName function="false" hidden="true" localSheetId="7" name="_xlnm._FilterDatabase" vbProcedure="false">'REFERE SORTIE DE CADA'!$A$2:$G$23</definedName>
    <definedName function="false" hidden="false" localSheetId="0" name="_xlnm._FilterDatabase" vbProcedure="false">DATA!$A$1:$J$283</definedName>
    <definedName function="false" hidden="false" localSheetId="2" name="_xlnm._FilterDatabase" vbProcedure="false">'recours 18 19'!$A$1:$K$40</definedName>
    <definedName function="false" hidden="false" localSheetId="7" name="_xlnm._FilterDatabase" vbProcedure="false">'REFERE SORTIE DE CADA'!$A$2:$F$23</definedName>
  </definedNames>
  <calcPr iterateCount="100" refMode="A1" iterate="false" iterateDelta="0.001"/>
  <pivotCaches>
    <pivotCache cacheId="1" r:id="rId13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<sst xmlns="http://schemas.openxmlformats.org/spreadsheetml/2006/main" count="597" uniqueCount="127">
  <si>
    <t xml:space="preserve">ta</t>
  </si>
  <si>
    <t xml:space="preserve">type</t>
  </si>
  <si>
    <t xml:space="preserve">entrées </t>
  </si>
  <si>
    <t xml:space="preserve">sorties</t>
  </si>
  <si>
    <t xml:space="preserve">rejets </t>
  </si>
  <si>
    <t xml:space="preserve">nls</t>
  </si>
  <si>
    <t xml:space="preserve">annulation</t>
  </si>
  <si>
    <t xml:space="preserve">AFFAIRES JUGEES AU FOND</t>
  </si>
  <si>
    <t xml:space="preserve">TX ANNULATION</t>
  </si>
  <si>
    <t xml:space="preserve">TX ANNULATION FOND</t>
  </si>
  <si>
    <t xml:space="preserve">national</t>
  </si>
  <si>
    <t xml:space="preserve">total</t>
  </si>
  <si>
    <t xml:space="preserve">ratata</t>
  </si>
  <si>
    <t xml:space="preserve">Dublin 15</t>
  </si>
  <si>
    <t xml:space="preserve">DUBLIN 48</t>
  </si>
  <si>
    <t xml:space="preserve">APMR</t>
  </si>
  <si>
    <t xml:space="preserve">RMU SORTIE CADA</t>
  </si>
  <si>
    <t xml:space="preserve">OQTSDV</t>
  </si>
  <si>
    <t xml:space="preserve">OQTADV</t>
  </si>
  <si>
    <t xml:space="preserve">ASSIGNATION A RESIDENCE</t>
  </si>
  <si>
    <t xml:space="preserve">METROPOLE</t>
  </si>
  <si>
    <t xml:space="preserve">2B</t>
  </si>
  <si>
    <t xml:space="preserve">                                                           </t>
  </si>
  <si>
    <t xml:space="preserve">Données</t>
  </si>
  <si>
    <t xml:space="preserve">Somme - entrées </t>
  </si>
  <si>
    <t xml:space="preserve">Somme - annulation</t>
  </si>
  <si>
    <t xml:space="preserve">Somme - rejets </t>
  </si>
  <si>
    <t xml:space="preserve">Somme - nls</t>
  </si>
  <si>
    <t xml:space="preserve">Somme - sorties</t>
  </si>
  <si>
    <t xml:space="preserve">Total Résultat</t>
  </si>
  <si>
    <t xml:space="preserve">nd</t>
  </si>
  <si>
    <t xml:space="preserve">Dublin 15 jours</t>
  </si>
  <si>
    <t xml:space="preserve">dublin 48h</t>
  </si>
  <si>
    <t xml:space="preserve">dublin</t>
  </si>
  <si>
    <t xml:space="preserve">RMU CADA</t>
  </si>
  <si>
    <t xml:space="preserve">OQT 15j </t>
  </si>
  <si>
    <t xml:space="preserve">OQT 48h</t>
  </si>
  <si>
    <t xml:space="preserve">oqt</t>
  </si>
  <si>
    <t xml:space="preserve">assignation </t>
  </si>
  <si>
    <t xml:space="preserve">AUTRES</t>
  </si>
  <si>
    <t xml:space="preserve">RATATA</t>
  </si>
  <si>
    <t xml:space="preserve">TOTAL</t>
  </si>
  <si>
    <t xml:space="preserve">OQT</t>
  </si>
  <si>
    <t xml:space="preserve">06</t>
  </si>
  <si>
    <t xml:space="preserve">20</t>
  </si>
  <si>
    <t xml:space="preserve">977</t>
  </si>
  <si>
    <t xml:space="preserve">RECOURS</t>
  </si>
  <si>
    <t xml:space="preserve"> annulation</t>
  </si>
  <si>
    <t xml:space="preserve">NON LIEU DESISTEMENT RENVOI</t>
  </si>
  <si>
    <t xml:space="preserve">Total Somme - sorties</t>
  </si>
  <si>
    <t xml:space="preserve">TAUX ANNULATION</t>
  </si>
  <si>
    <t xml:space="preserve">ND</t>
  </si>
  <si>
    <t xml:space="preserve">TA</t>
  </si>
  <si>
    <t xml:space="preserve">PART 48</t>
  </si>
  <si>
    <t xml:space="preserve">NICE</t>
  </si>
  <si>
    <t xml:space="preserve">MARSEILLE</t>
  </si>
  <si>
    <t xml:space="preserve">CAEN</t>
  </si>
  <si>
    <t xml:space="preserve">BASTIA</t>
  </si>
  <si>
    <t xml:space="preserve">DIJON</t>
  </si>
  <si>
    <t xml:space="preserve">BESANÇON</t>
  </si>
  <si>
    <t xml:space="preserve">NIMES</t>
  </si>
  <si>
    <t xml:space="preserve">TOULOUSE</t>
  </si>
  <si>
    <t xml:space="preserve">BORDEAUX</t>
  </si>
  <si>
    <t xml:space="preserve">MONTPELLIER</t>
  </si>
  <si>
    <t xml:space="preserve">RENNES</t>
  </si>
  <si>
    <t xml:space="preserve">GRENOBLE</t>
  </si>
  <si>
    <t xml:space="preserve">NANTES</t>
  </si>
  <si>
    <t xml:space="preserve">ORLEANS</t>
  </si>
  <si>
    <t xml:space="preserve">CHALONS</t>
  </si>
  <si>
    <t xml:space="preserve">NANCY</t>
  </si>
  <si>
    <t xml:space="preserve">LILLE</t>
  </si>
  <si>
    <t xml:space="preserve">CLERMONT</t>
  </si>
  <si>
    <t xml:space="preserve">PAU</t>
  </si>
  <si>
    <t xml:space="preserve">STRASBOURG</t>
  </si>
  <si>
    <t xml:space="preserve">LYON</t>
  </si>
  <si>
    <t xml:space="preserve">PARIS</t>
  </si>
  <si>
    <t xml:space="preserve">ROUEN</t>
  </si>
  <si>
    <t xml:space="preserve">MELUN</t>
  </si>
  <si>
    <t xml:space="preserve">VERSAILLES</t>
  </si>
  <si>
    <t xml:space="preserve">AMIENS</t>
  </si>
  <si>
    <t xml:space="preserve">TOULON</t>
  </si>
  <si>
    <t xml:space="preserve">POITIERS</t>
  </si>
  <si>
    <t xml:space="preserve">LIMOGES</t>
  </si>
  <si>
    <t xml:space="preserve">MONTREUIL</t>
  </si>
  <si>
    <t xml:space="preserve">CERGY</t>
  </si>
  <si>
    <t xml:space="preserve">ANNULATION</t>
  </si>
  <si>
    <t xml:space="preserve">REJETS</t>
  </si>
  <si>
    <t xml:space="preserve">SORTIES</t>
  </si>
  <si>
    <t xml:space="preserve">OQTADDV</t>
  </si>
  <si>
    <t xml:space="preserve">OQTSDDV</t>
  </si>
  <si>
    <t xml:space="preserve">BESANCON</t>
  </si>
  <si>
    <t xml:space="preserve">GUADELOUPE</t>
  </si>
  <si>
    <t xml:space="preserve">MARTINIQUE</t>
  </si>
  <si>
    <t xml:space="preserve">GUYANE</t>
  </si>
  <si>
    <t xml:space="preserve">REUNION</t>
  </si>
  <si>
    <t xml:space="preserve">MAYOTTE</t>
  </si>
  <si>
    <t xml:space="preserve">SAINT MARTIN</t>
  </si>
  <si>
    <t xml:space="preserve">NATIONAL</t>
  </si>
  <si>
    <t xml:space="preserve">RECOURS CONTRE REFUS ENTREE ASILE</t>
  </si>
  <si>
    <t xml:space="preserve">MAINTIEN EN RETENTION ASILE</t>
  </si>
  <si>
    <t xml:space="preserve">RECOURS </t>
  </si>
  <si>
    <t xml:space="preserve">Non lieu à statuer</t>
  </si>
  <si>
    <t xml:space="preserve">TX ANNUL</t>
  </si>
  <si>
    <t xml:space="preserve">NLS </t>
  </si>
  <si>
    <t xml:space="preserve">988</t>
  </si>
  <si>
    <t xml:space="preserve">ASSIGNATION A RESIDENCE </t>
  </si>
  <si>
    <t xml:space="preserve">TOTAL SORTIES</t>
  </si>
  <si>
    <t xml:space="preserve">REFERE</t>
  </si>
  <si>
    <t xml:space="preserve">INJONCTION</t>
  </si>
  <si>
    <t xml:space="preserve">TX INJONCTION</t>
  </si>
  <si>
    <t xml:space="preserve">autres contentieux étrangers</t>
  </si>
  <si>
    <t xml:space="preserve">NLS+DS:RV</t>
  </si>
  <si>
    <t xml:space="preserve">tx ANNULATION</t>
  </si>
  <si>
    <t xml:space="preserve">Total décisions rendues</t>
  </si>
  <si>
    <t xml:space="preserve">OQSDDV</t>
  </si>
  <si>
    <t xml:space="preserve">OQADDV</t>
  </si>
  <si>
    <t xml:space="preserve">Référés</t>
  </si>
  <si>
    <t xml:space="preserve">décision</t>
  </si>
  <si>
    <t xml:space="preserve">RL OQT SANS DELAI</t>
  </si>
  <si>
    <t xml:space="preserve">RS SANS DELAI</t>
  </si>
  <si>
    <t xml:space="preserve">RL AVEC DELAI</t>
  </si>
  <si>
    <t xml:space="preserve">RS AVEC DELAI</t>
  </si>
  <si>
    <t xml:space="preserve">RL</t>
  </si>
  <si>
    <t xml:space="preserve">RS</t>
  </si>
  <si>
    <t xml:space="preserve">Guadeloupe</t>
  </si>
  <si>
    <t xml:space="preserve">Guyane</t>
  </si>
  <si>
    <t xml:space="preserve">Mayotte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</si>
</sst>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0.0%"/>
    <numFmt numFmtId="166" formatCode="General"/>
    <numFmt numFmtId="167" formatCode="@"/>
    <numFmt numFmtId="168" formatCode="#,##0"/>
    <numFmt numFmtId="169" formatCode="0.0%;[RED]\-0.0%"/>
  </numFmts>
  <fonts count="15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  <font>
      <sz val="8"/>
      <name val="Arial"/>
      <family val="2"/>
      <charset val="1"/>
    </font>
    <font>
      <b val="true"/>
      <sz val="12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sz val="9"/>
      <color rgb="FF000000"/>
      <name val="Arial"/>
      <family val="2"/>
      <charset val="1"/>
    </font>
    <font>
      <sz val="8"/>
      <color rgb="FF000000"/>
      <name val="Arial"/>
      <family val="2"/>
      <charset val="1"/>
    </font>
    <font>
      <i val="true"/>
      <sz val="8"/>
      <name val="Arial"/>
      <family val="2"/>
      <charset val="1"/>
    </font>
    <font>
      <b val="true"/>
      <sz val="8"/>
      <name val="Arial"/>
      <family val="2"/>
      <charset val="1"/>
    </font>
    <font>
      <b val="true"/>
      <sz val="8"/>
      <color rgb="FF000000"/>
      <name val="Arial"/>
      <family val="2"/>
      <charset val="1"/>
    </font>
    <font>
      <sz val="10"/>
      <name val="Arial"/>
      <family val="2"/>
    </font>
    <font>
      <sz val="1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EEEEE"/>
        <bgColor rgb="FFDDDDDD"/>
      </patternFill>
    </fill>
    <fill>
      <patternFill patternType="solid">
        <fgColor rgb="FFDDDDDD"/>
        <bgColor rgb="FFEEEEEE"/>
      </patternFill>
    </fill>
  </fills>
  <borders count="35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/>
      <top/>
      <bottom style="thin">
        <color rgb="FF999999"/>
      </bottom>
      <diagonal/>
    </border>
    <border diagonalUp="false" diagonalDown="false">
      <left/>
      <right/>
      <top style="thin">
        <color rgb="FF999999"/>
      </top>
      <bottom style="medium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/>
      <right style="thin"/>
      <top/>
      <bottom style="thin"/>
      <diagonal/>
    </border>
  </borders>
  <cellStyleXfs count="2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false" applyAlignment="true" applyProtection="false">
      <alignment horizontal="left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left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4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20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8" xfId="20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9" xfId="20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0" xfId="20" applyFont="fals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1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20" applyFont="fals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5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2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2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5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7" xfId="24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4" fillId="0" borderId="18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9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0" xfId="23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6" fillId="0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6" fillId="0" borderId="4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2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2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7" fillId="2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1" xfId="2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2" borderId="21" xfId="2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7" fillId="0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9" fillId="0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0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7" fillId="0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22" xfId="2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22" xfId="2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23" xfId="22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" fillId="0" borderId="23" xfId="2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23" xfId="2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5" fillId="0" borderId="23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5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3" xfId="21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" fillId="0" borderId="23" xfId="21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0" fillId="2" borderId="23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7" fontId="5" fillId="0" borderId="23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5" fillId="0" borderId="23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1" fillId="0" borderId="23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10" fillId="2" borderId="23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5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6" xfId="21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" fillId="0" borderId="6" xfId="21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" fillId="0" borderId="24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5" fillId="0" borderId="25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11" fillId="0" borderId="26" xfId="24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10" fillId="3" borderId="25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11" fillId="0" borderId="27" xfId="24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7" fontId="5" fillId="0" borderId="10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5" fillId="0" borderId="10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5" fillId="0" borderId="11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" fillId="0" borderId="28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1" fillId="0" borderId="0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10" fillId="3" borderId="28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" fillId="0" borderId="0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1" fillId="0" borderId="29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1" fillId="0" borderId="30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5" fillId="0" borderId="14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5" fillId="0" borderId="14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5" fillId="0" borderId="15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" fillId="0" borderId="31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1" fillId="0" borderId="32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1" fillId="0" borderId="33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" fillId="0" borderId="7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" fillId="0" borderId="34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5" fillId="0" borderId="28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1" fillId="0" borderId="26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1" fillId="0" borderId="27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2" fillId="0" borderId="4" xfId="2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2" fillId="0" borderId="4" xfId="2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2" fillId="0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12" fillId="0" borderId="4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2" fillId="0" borderId="23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23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2" fillId="0" borderId="23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9" fillId="2" borderId="23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2" borderId="23" xfId="2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9" fillId="2" borderId="23" xfId="2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2" fillId="0" borderId="23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2" fillId="0" borderId="23" xfId="2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2" fillId="0" borderId="23" xfId="2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5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31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0" fillId="0" borderId="14" xfId="22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5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0" xfId="20" applyFont="false" applyBorder="true" applyAlignment="false" applyProtection="true">
      <alignment horizontal="left" vertical="bottom" textRotation="0" wrapText="false" indent="0" shrinkToFit="false"/>
      <protection locked="true" hidden="false"/>
    </xf>
    <xf numFmtId="164" fontId="5" fillId="0" borderId="7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5" fillId="0" borderId="8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8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5" fillId="0" borderId="12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28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0" fillId="0" borderId="28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0" fillId="0" borderId="14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7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8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34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4" xfId="22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23" xfId="21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23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20" applyFont="fals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11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2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20" applyFont="fals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23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0" fillId="0" borderId="6" xfId="21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7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5" fontId="0" fillId="0" borderId="9" xfId="20" applyFont="fals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9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5" fontId="0" fillId="0" borderId="9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7" fontId="0" fillId="0" borderId="10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13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6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9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12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atégorie de la table dynamique" xfId="20"/>
    <cellStyle name="Champ de la table dynamique" xfId="21"/>
    <cellStyle name="Coin de la table dynamique" xfId="22"/>
    <cellStyle name="Résultat de la table dynamique" xfId="23"/>
    <cellStyle name="Titre de la table dynamique" xfId="24"/>
    <cellStyle name="Valeur de la table dynamique" xfId="25"/>
  </cellStyles>
  <colors>
    <indexedColors>
      <rgbColor rgb="FF000000"/>
      <rgbColor rgb="FFEEEEEE"/>
      <rgbColor rgb="FFFF0000"/>
      <rgbColor rgb="FF00FF00"/>
      <rgbColor rgb="FF0000FF"/>
      <rgbColor rgb="FFFFFF00"/>
      <rgbColor rgb="FFFF00FF"/>
      <rgbColor rgb="FF00FFFF"/>
      <rgbColor rgb="FF800000"/>
      <rgbColor rgb="FF00A933"/>
      <rgbColor rgb="FF000080"/>
      <rgbColor rgb="FF808000"/>
      <rgbColor rgb="FF800080"/>
      <rgbColor rgb="FF008080"/>
      <rgbColor rgb="FFB3B3B3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AECF00"/>
      <rgbColor rgb="FFFFD320"/>
      <rgbColor rgb="FFFF9900"/>
      <rgbColor rgb="FFFF6600"/>
      <rgbColor rgb="FF666699"/>
      <rgbColor rgb="FF999999"/>
      <rgbColor rgb="FF004586"/>
      <rgbColor rgb="FF579D1C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sharedStrings" Target="sharedStrings.xml"/><Relationship Id="rId13" Type="http://schemas.openxmlformats.org/officeDocument/2006/relationships/pivotCacheDefinition" Target="pivotCache/pivotCacheDefinition1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barChart>
        <c:barDir val="col"/>
        <c:grouping val="stacked"/>
        <c:varyColors val="0"/>
        <c:ser>
          <c:idx val="0"/>
          <c:order val="0"/>
          <c:tx>
            <c:strRef>
              <c:f>'ASSIGNATION '!$C$2</c:f>
              <c:strCache>
                <c:ptCount val="1"/>
                <c:pt idx="0">
                  <c:v>ANNULATION</c:v>
                </c:pt>
              </c:strCache>
            </c:strRef>
          </c:tx>
          <c:spPr>
            <a:solidFill>
              <a:srgbClr val="00a933"/>
            </a:solidFill>
            <a:ln>
              <a:noFill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'ASSIGNATION '!$A$4:$A$37</c:f>
              <c:strCache>
                <c:ptCount val="34"/>
                <c:pt idx="0">
                  <c:v>13</c:v>
                </c:pt>
                <c:pt idx="1">
                  <c:v>14</c:v>
                </c:pt>
                <c:pt idx="2">
                  <c:v>20</c:v>
                </c:pt>
                <c:pt idx="3">
                  <c:v>21</c:v>
                </c:pt>
                <c:pt idx="4">
                  <c:v>25</c:v>
                </c:pt>
                <c:pt idx="5">
                  <c:v>30</c:v>
                </c:pt>
                <c:pt idx="6">
                  <c:v>31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38</c:v>
                </c:pt>
                <c:pt idx="11">
                  <c:v>44</c:v>
                </c:pt>
                <c:pt idx="12">
                  <c:v>45</c:v>
                </c:pt>
                <c:pt idx="13">
                  <c:v>51</c:v>
                </c:pt>
                <c:pt idx="14">
                  <c:v>54</c:v>
                </c:pt>
                <c:pt idx="15">
                  <c:v>59</c:v>
                </c:pt>
                <c:pt idx="16">
                  <c:v>63</c:v>
                </c:pt>
                <c:pt idx="17">
                  <c:v>64</c:v>
                </c:pt>
                <c:pt idx="18">
                  <c:v>67</c:v>
                </c:pt>
                <c:pt idx="19">
                  <c:v>69</c:v>
                </c:pt>
                <c:pt idx="20">
                  <c:v>75</c:v>
                </c:pt>
                <c:pt idx="21">
                  <c:v>76</c:v>
                </c:pt>
                <c:pt idx="22">
                  <c:v>77</c:v>
                </c:pt>
                <c:pt idx="23">
                  <c:v>78</c:v>
                </c:pt>
                <c:pt idx="24">
                  <c:v>80</c:v>
                </c:pt>
                <c:pt idx="25">
                  <c:v>83</c:v>
                </c:pt>
                <c:pt idx="26">
                  <c:v>86</c:v>
                </c:pt>
                <c:pt idx="27">
                  <c:v>87</c:v>
                </c:pt>
                <c:pt idx="28">
                  <c:v>93</c:v>
                </c:pt>
                <c:pt idx="29">
                  <c:v>95</c:v>
                </c:pt>
                <c:pt idx="30">
                  <c:v>971</c:v>
                </c:pt>
                <c:pt idx="31">
                  <c:v>973</c:v>
                </c:pt>
                <c:pt idx="32">
                  <c:v/>
                </c:pt>
                <c:pt idx="33">
                  <c:v/>
                </c:pt>
              </c:strCache>
            </c:strRef>
          </c:cat>
          <c:val>
            <c:numRef>
              <c:f>'ASSIGNATION '!$C$4:$C$37</c:f>
              <c:numCache>
                <c:formatCode>General</c:formatCode>
                <c:ptCount val="34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12</c:v>
                </c:pt>
                <c:pt idx="4">
                  <c:v>7</c:v>
                </c:pt>
                <c:pt idx="5">
                  <c:v>4</c:v>
                </c:pt>
                <c:pt idx="6">
                  <c:v>31</c:v>
                </c:pt>
                <c:pt idx="7">
                  <c:v>11</c:v>
                </c:pt>
                <c:pt idx="8">
                  <c:v>2</c:v>
                </c:pt>
                <c:pt idx="9">
                  <c:v>8</c:v>
                </c:pt>
                <c:pt idx="10">
                  <c:v>56</c:v>
                </c:pt>
                <c:pt idx="11">
                  <c:v>20</c:v>
                </c:pt>
                <c:pt idx="12">
                  <c:v>7</c:v>
                </c:pt>
                <c:pt idx="13">
                  <c:v>13</c:v>
                </c:pt>
                <c:pt idx="14">
                  <c:v>4</c:v>
                </c:pt>
                <c:pt idx="15">
                  <c:v>13</c:v>
                </c:pt>
                <c:pt idx="16">
                  <c:v>11</c:v>
                </c:pt>
                <c:pt idx="17">
                  <c:v>8</c:v>
                </c:pt>
                <c:pt idx="18">
                  <c:v>18</c:v>
                </c:pt>
                <c:pt idx="19">
                  <c:v>10</c:v>
                </c:pt>
                <c:pt idx="20">
                  <c:v>5</c:v>
                </c:pt>
                <c:pt idx="21">
                  <c:v>9</c:v>
                </c:pt>
                <c:pt idx="22">
                  <c:v>1</c:v>
                </c:pt>
                <c:pt idx="23">
                  <c:v>1</c:v>
                </c:pt>
                <c:pt idx="24">
                  <c:v>6</c:v>
                </c:pt>
                <c:pt idx="25">
                  <c:v>0</c:v>
                </c:pt>
                <c:pt idx="26">
                  <c:v>3</c:v>
                </c:pt>
                <c:pt idx="27">
                  <c:v>11</c:v>
                </c:pt>
                <c:pt idx="28">
                  <c:v>6</c:v>
                </c:pt>
                <c:pt idx="29">
                  <c:v>26</c:v>
                </c:pt>
                <c:pt idx="30">
                  <c:v>1</c:v>
                </c:pt>
                <c:pt idx="31">
                  <c:v>2</c:v>
                </c:pt>
                <c:pt idx="32">
                  <c:v/>
                </c:pt>
                <c:pt idx="33">
                  <c:v/>
                </c:pt>
              </c:numCache>
            </c:numRef>
          </c:val>
        </c:ser>
        <c:ser>
          <c:idx val="1"/>
          <c:order val="1"/>
          <c:tx>
            <c:strRef>
              <c:f>'ASSIGNATION '!$D$2</c:f>
              <c:strCache>
                <c:ptCount val="1"/>
                <c:pt idx="0">
                  <c:v>REJETS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'ASSIGNATION '!$A$4:$A$37</c:f>
              <c:strCache>
                <c:ptCount val="34"/>
                <c:pt idx="0">
                  <c:v>13</c:v>
                </c:pt>
                <c:pt idx="1">
                  <c:v>14</c:v>
                </c:pt>
                <c:pt idx="2">
                  <c:v>20</c:v>
                </c:pt>
                <c:pt idx="3">
                  <c:v>21</c:v>
                </c:pt>
                <c:pt idx="4">
                  <c:v>25</c:v>
                </c:pt>
                <c:pt idx="5">
                  <c:v>30</c:v>
                </c:pt>
                <c:pt idx="6">
                  <c:v>31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38</c:v>
                </c:pt>
                <c:pt idx="11">
                  <c:v>44</c:v>
                </c:pt>
                <c:pt idx="12">
                  <c:v>45</c:v>
                </c:pt>
                <c:pt idx="13">
                  <c:v>51</c:v>
                </c:pt>
                <c:pt idx="14">
                  <c:v>54</c:v>
                </c:pt>
                <c:pt idx="15">
                  <c:v>59</c:v>
                </c:pt>
                <c:pt idx="16">
                  <c:v>63</c:v>
                </c:pt>
                <c:pt idx="17">
                  <c:v>64</c:v>
                </c:pt>
                <c:pt idx="18">
                  <c:v>67</c:v>
                </c:pt>
                <c:pt idx="19">
                  <c:v>69</c:v>
                </c:pt>
                <c:pt idx="20">
                  <c:v>75</c:v>
                </c:pt>
                <c:pt idx="21">
                  <c:v>76</c:v>
                </c:pt>
                <c:pt idx="22">
                  <c:v>77</c:v>
                </c:pt>
                <c:pt idx="23">
                  <c:v>78</c:v>
                </c:pt>
                <c:pt idx="24">
                  <c:v>80</c:v>
                </c:pt>
                <c:pt idx="25">
                  <c:v>83</c:v>
                </c:pt>
                <c:pt idx="26">
                  <c:v>86</c:v>
                </c:pt>
                <c:pt idx="27">
                  <c:v>87</c:v>
                </c:pt>
                <c:pt idx="28">
                  <c:v>93</c:v>
                </c:pt>
                <c:pt idx="29">
                  <c:v>95</c:v>
                </c:pt>
                <c:pt idx="30">
                  <c:v>971</c:v>
                </c:pt>
                <c:pt idx="31">
                  <c:v>973</c:v>
                </c:pt>
                <c:pt idx="32">
                  <c:v/>
                </c:pt>
                <c:pt idx="33">
                  <c:v/>
                </c:pt>
              </c:strCache>
            </c:strRef>
          </c:cat>
          <c:val>
            <c:numRef>
              <c:f>'ASSIGNATION '!$D$4:$D$37</c:f>
              <c:numCache>
                <c:formatCode>General</c:formatCode>
                <c:ptCount val="34"/>
                <c:pt idx="0">
                  <c:v>20</c:v>
                </c:pt>
                <c:pt idx="1">
                  <c:v>11</c:v>
                </c:pt>
                <c:pt idx="2">
                  <c:v>6</c:v>
                </c:pt>
                <c:pt idx="3">
                  <c:v>59</c:v>
                </c:pt>
                <c:pt idx="4">
                  <c:v>29</c:v>
                </c:pt>
                <c:pt idx="5">
                  <c:v>9</c:v>
                </c:pt>
                <c:pt idx="6">
                  <c:v>30</c:v>
                </c:pt>
                <c:pt idx="7">
                  <c:v>37</c:v>
                </c:pt>
                <c:pt idx="8">
                  <c:v>27</c:v>
                </c:pt>
                <c:pt idx="9">
                  <c:v>43</c:v>
                </c:pt>
                <c:pt idx="10">
                  <c:v>133</c:v>
                </c:pt>
                <c:pt idx="11">
                  <c:v>70</c:v>
                </c:pt>
                <c:pt idx="12">
                  <c:v>54</c:v>
                </c:pt>
                <c:pt idx="13">
                  <c:v>73</c:v>
                </c:pt>
                <c:pt idx="14">
                  <c:v>28</c:v>
                </c:pt>
                <c:pt idx="15">
                  <c:v>51</c:v>
                </c:pt>
                <c:pt idx="16">
                  <c:v>41</c:v>
                </c:pt>
                <c:pt idx="17">
                  <c:v>13</c:v>
                </c:pt>
                <c:pt idx="18">
                  <c:v>74</c:v>
                </c:pt>
                <c:pt idx="19">
                  <c:v>42</c:v>
                </c:pt>
                <c:pt idx="20">
                  <c:v>17</c:v>
                </c:pt>
                <c:pt idx="21">
                  <c:v>47</c:v>
                </c:pt>
                <c:pt idx="22">
                  <c:v>11</c:v>
                </c:pt>
                <c:pt idx="23">
                  <c:v>2</c:v>
                </c:pt>
                <c:pt idx="24">
                  <c:v>57</c:v>
                </c:pt>
                <c:pt idx="25">
                  <c:v>5</c:v>
                </c:pt>
                <c:pt idx="26">
                  <c:v>22</c:v>
                </c:pt>
                <c:pt idx="27">
                  <c:v>31</c:v>
                </c:pt>
                <c:pt idx="28">
                  <c:v>7</c:v>
                </c:pt>
                <c:pt idx="29">
                  <c:v>29</c:v>
                </c:pt>
                <c:pt idx="30">
                  <c:v>1</c:v>
                </c:pt>
                <c:pt idx="31">
                  <c:v>6</c:v>
                </c:pt>
                <c:pt idx="32">
                  <c:v/>
                </c:pt>
                <c:pt idx="33">
                  <c:v/>
                </c:pt>
              </c:numCache>
            </c:numRef>
          </c:val>
        </c:ser>
        <c:gapWidth val="100"/>
        <c:overlap val="100"/>
        <c:axId val="61454721"/>
        <c:axId val="71492353"/>
      </c:barChart>
      <c:lineChart>
        <c:grouping val="stacked"/>
        <c:varyColors val="0"/>
        <c:ser>
          <c:idx val="2"/>
          <c:order val="2"/>
          <c:tx>
            <c:strRef>
              <c:f>'ASSIGNATION '!$B$2</c:f>
              <c:strCache>
                <c:ptCount val="1"/>
                <c:pt idx="0">
                  <c:v>RECOURS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'ASSIGNATION '!$A$4:$A$37</c:f>
              <c:strCache>
                <c:ptCount val="34"/>
                <c:pt idx="0">
                  <c:v>13</c:v>
                </c:pt>
                <c:pt idx="1">
                  <c:v>14</c:v>
                </c:pt>
                <c:pt idx="2">
                  <c:v>20</c:v>
                </c:pt>
                <c:pt idx="3">
                  <c:v>21</c:v>
                </c:pt>
                <c:pt idx="4">
                  <c:v>25</c:v>
                </c:pt>
                <c:pt idx="5">
                  <c:v>30</c:v>
                </c:pt>
                <c:pt idx="6">
                  <c:v>31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38</c:v>
                </c:pt>
                <c:pt idx="11">
                  <c:v>44</c:v>
                </c:pt>
                <c:pt idx="12">
                  <c:v>45</c:v>
                </c:pt>
                <c:pt idx="13">
                  <c:v>51</c:v>
                </c:pt>
                <c:pt idx="14">
                  <c:v>54</c:v>
                </c:pt>
                <c:pt idx="15">
                  <c:v>59</c:v>
                </c:pt>
                <c:pt idx="16">
                  <c:v>63</c:v>
                </c:pt>
                <c:pt idx="17">
                  <c:v>64</c:v>
                </c:pt>
                <c:pt idx="18">
                  <c:v>67</c:v>
                </c:pt>
                <c:pt idx="19">
                  <c:v>69</c:v>
                </c:pt>
                <c:pt idx="20">
                  <c:v>75</c:v>
                </c:pt>
                <c:pt idx="21">
                  <c:v>76</c:v>
                </c:pt>
                <c:pt idx="22">
                  <c:v>77</c:v>
                </c:pt>
                <c:pt idx="23">
                  <c:v>78</c:v>
                </c:pt>
                <c:pt idx="24">
                  <c:v>80</c:v>
                </c:pt>
                <c:pt idx="25">
                  <c:v>83</c:v>
                </c:pt>
                <c:pt idx="26">
                  <c:v>86</c:v>
                </c:pt>
                <c:pt idx="27">
                  <c:v>87</c:v>
                </c:pt>
                <c:pt idx="28">
                  <c:v>93</c:v>
                </c:pt>
                <c:pt idx="29">
                  <c:v>95</c:v>
                </c:pt>
                <c:pt idx="30">
                  <c:v>971</c:v>
                </c:pt>
                <c:pt idx="31">
                  <c:v>973</c:v>
                </c:pt>
                <c:pt idx="32">
                  <c:v/>
                </c:pt>
                <c:pt idx="33">
                  <c:v/>
                </c:pt>
              </c:strCache>
            </c:strRef>
          </c:cat>
          <c:val>
            <c:numRef>
              <c:f>'ASSIGNATION '!$B$4:$B$37</c:f>
              <c:numCache>
                <c:formatCode>General</c:formatCode>
                <c:ptCount val="34"/>
                <c:pt idx="0">
                  <c:v>20</c:v>
                </c:pt>
                <c:pt idx="1">
                  <c:v>18</c:v>
                </c:pt>
                <c:pt idx="2">
                  <c:v>6</c:v>
                </c:pt>
                <c:pt idx="3">
                  <c:v>73</c:v>
                </c:pt>
                <c:pt idx="4">
                  <c:v>42</c:v>
                </c:pt>
                <c:pt idx="5">
                  <c:v>13</c:v>
                </c:pt>
                <c:pt idx="6">
                  <c:v>62</c:v>
                </c:pt>
                <c:pt idx="7">
                  <c:v>46</c:v>
                </c:pt>
                <c:pt idx="8">
                  <c:v>30</c:v>
                </c:pt>
                <c:pt idx="9">
                  <c:v>59</c:v>
                </c:pt>
                <c:pt idx="10">
                  <c:v>194</c:v>
                </c:pt>
                <c:pt idx="11">
                  <c:v>87</c:v>
                </c:pt>
                <c:pt idx="12">
                  <c:v>60</c:v>
                </c:pt>
                <c:pt idx="13">
                  <c:v>87</c:v>
                </c:pt>
                <c:pt idx="14">
                  <c:v>87</c:v>
                </c:pt>
                <c:pt idx="15">
                  <c:v>64</c:v>
                </c:pt>
                <c:pt idx="16">
                  <c:v>54</c:v>
                </c:pt>
                <c:pt idx="17">
                  <c:v>24</c:v>
                </c:pt>
                <c:pt idx="18">
                  <c:v>92</c:v>
                </c:pt>
                <c:pt idx="19">
                  <c:v>52</c:v>
                </c:pt>
                <c:pt idx="20">
                  <c:v>38</c:v>
                </c:pt>
                <c:pt idx="21">
                  <c:v>55</c:v>
                </c:pt>
                <c:pt idx="22">
                  <c:v>13</c:v>
                </c:pt>
                <c:pt idx="23">
                  <c:v>3</c:v>
                </c:pt>
                <c:pt idx="24">
                  <c:v>64</c:v>
                </c:pt>
                <c:pt idx="25">
                  <c:v>5</c:v>
                </c:pt>
                <c:pt idx="26">
                  <c:v>27</c:v>
                </c:pt>
                <c:pt idx="27">
                  <c:v>45</c:v>
                </c:pt>
                <c:pt idx="28">
                  <c:v>14</c:v>
                </c:pt>
                <c:pt idx="29">
                  <c:v>55</c:v>
                </c:pt>
                <c:pt idx="30">
                  <c:v>2</c:v>
                </c:pt>
                <c:pt idx="31">
                  <c:v>2</c:v>
                </c:pt>
                <c:pt idx="32">
                  <c:v/>
                </c:pt>
                <c:pt idx="33">
                  <c:v/>
                </c:pt>
              </c:numCache>
            </c:numRef>
          </c:val>
          <c:smooth val="0"/>
        </c:ser>
        <c:hiLowLines>
          <c:spPr>
            <a:ln>
              <a:noFill/>
            </a:ln>
          </c:spPr>
        </c:hiLowLines>
        <c:marker val="0"/>
        <c:axId val="61454721"/>
        <c:axId val="71492353"/>
      </c:lineChart>
      <c:catAx>
        <c:axId val="61454721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71492353"/>
        <c:crosses val="autoZero"/>
        <c:auto val="1"/>
        <c:lblAlgn val="ctr"/>
        <c:lblOffset val="100"/>
      </c:catAx>
      <c:valAx>
        <c:axId val="71492353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1454721"/>
        <c:crosses val="autoZero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REFERE EN OUTRE MER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barChart>
        <c:barDir val="col"/>
        <c:grouping val="stacked"/>
        <c:varyColors val="0"/>
        <c:ser>
          <c:idx val="0"/>
          <c:order val="0"/>
          <c:tx>
            <c:strRef>
              <c:f>'referés outre mer'!$D$2</c:f>
              <c:strCache>
                <c:ptCount val="1"/>
                <c:pt idx="0">
                  <c:v>RL OQT SANS DELAI</c:v>
                </c:pt>
              </c:strCache>
            </c:strRef>
          </c:tx>
          <c:spPr>
            <a:solidFill>
              <a:srgbClr val="ffd320"/>
            </a:solidFill>
            <a:ln>
              <a:noFill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eparator> </c:separator>
            <c:showLeaderLines val="0"/>
          </c:dLbls>
          <c:cat>
            <c:strRef>
              <c:f>'referés outre mer'!$A$3:$A$5</c:f>
              <c:strCache>
                <c:ptCount val="3"/>
                <c:pt idx="0">
                  <c:v>Guadeloupe</c:v>
                </c:pt>
                <c:pt idx="1">
                  <c:v>Guyane</c:v>
                </c:pt>
                <c:pt idx="2">
                  <c:v>Mayotte</c:v>
                </c:pt>
              </c:strCache>
            </c:strRef>
          </c:cat>
          <c:val>
            <c:numRef>
              <c:f>'referés outre mer'!$D$3:$D$5</c:f>
              <c:numCache>
                <c:formatCode>General</c:formatCode>
                <c:ptCount val="3"/>
                <c:pt idx="0">
                  <c:v>54</c:v>
                </c:pt>
                <c:pt idx="1">
                  <c:v>59</c:v>
                </c:pt>
                <c:pt idx="2">
                  <c:v>550</c:v>
                </c:pt>
              </c:numCache>
            </c:numRef>
          </c:val>
        </c:ser>
        <c:ser>
          <c:idx val="1"/>
          <c:order val="1"/>
          <c:tx>
            <c:strRef>
              <c:f>'referés outre mer'!$E$2</c:f>
              <c:strCache>
                <c:ptCount val="1"/>
                <c:pt idx="0">
                  <c:v>RS SANS DELAI</c:v>
                </c:pt>
              </c:strCache>
            </c:strRef>
          </c:tx>
          <c:spPr>
            <a:solidFill>
              <a:srgbClr val="579d1c"/>
            </a:solidFill>
            <a:ln>
              <a:noFill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'referés outre mer'!$A$3:$A$5</c:f>
              <c:strCache>
                <c:ptCount val="3"/>
                <c:pt idx="0">
                  <c:v>Guadeloupe</c:v>
                </c:pt>
                <c:pt idx="1">
                  <c:v>Guyane</c:v>
                </c:pt>
                <c:pt idx="2">
                  <c:v>Mayotte</c:v>
                </c:pt>
              </c:strCache>
            </c:strRef>
          </c:cat>
          <c:val>
            <c:numRef>
              <c:f>'referés outre mer'!$E$3:$E$5</c:f>
              <c:numCache>
                <c:formatCode>General</c:formatCode>
                <c:ptCount val="3"/>
                <c:pt idx="0">
                  <c:v>13</c:v>
                </c:pt>
                <c:pt idx="1">
                  <c:v>32</c:v>
                </c:pt>
                <c:pt idx="2">
                  <c:v>2</c:v>
                </c:pt>
              </c:numCache>
            </c:numRef>
          </c:val>
        </c:ser>
        <c:ser>
          <c:idx val="2"/>
          <c:order val="2"/>
          <c:tx>
            <c:strRef>
              <c:f>'referés outre mer'!$H$2</c:f>
              <c:strCache>
                <c:ptCount val="1"/>
                <c:pt idx="0">
                  <c:v>RL AVEC DELAI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invertIfNegative val="0"/>
          <c:dPt>
            <c:idx val="2"/>
            <c:invertIfNegative val="0"/>
            <c:spPr>
              <a:solidFill>
                <a:srgbClr val="ff0000"/>
              </a:solidFill>
              <a:ln>
                <a:noFill/>
              </a:ln>
            </c:spPr>
          </c:dPt>
          <c:dLbls>
            <c:numFmt formatCode="General" sourceLinked="1"/>
            <c:dLbl>
              <c:idx val="2"/>
              <c:txPr>
                <a:bodyPr/>
                <a:lstStyle/>
                <a:p>
                  <a:pPr>
                    <a:defRPr b="0" sz="1000" spc="-1" strike="noStrike">
                      <a:latin typeface="Arial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eparator> </c:separator>
            </c:dLbl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eparator> </c:separator>
            <c:showLeaderLines val="0"/>
          </c:dLbls>
          <c:cat>
            <c:strRef>
              <c:f>'referés outre mer'!$A$3:$A$5</c:f>
              <c:strCache>
                <c:ptCount val="3"/>
                <c:pt idx="0">
                  <c:v>Guadeloupe</c:v>
                </c:pt>
                <c:pt idx="1">
                  <c:v>Guyane</c:v>
                </c:pt>
                <c:pt idx="2">
                  <c:v>Mayotte</c:v>
                </c:pt>
              </c:strCache>
            </c:strRef>
          </c:cat>
          <c:val>
            <c:numRef>
              <c:f>'referés outre mer'!$H$3:$H$5</c:f>
              <c:numCache>
                <c:formatCode>General</c:formatCode>
                <c:ptCount val="3"/>
                <c:pt idx="0">
                  <c:v>8</c:v>
                </c:pt>
                <c:pt idx="1">
                  <c:v>24</c:v>
                </c:pt>
                <c:pt idx="2">
                  <c:v>409</c:v>
                </c:pt>
              </c:numCache>
            </c:numRef>
          </c:val>
        </c:ser>
        <c:ser>
          <c:idx val="3"/>
          <c:order val="3"/>
          <c:tx>
            <c:strRef>
              <c:f>'referés outre mer'!$I$2</c:f>
              <c:strCache>
                <c:ptCount val="1"/>
                <c:pt idx="0">
                  <c:v>RS AVEC DELAI</c:v>
                </c:pt>
              </c:strCache>
            </c:strRef>
          </c:tx>
          <c:spPr>
            <a:solidFill>
              <a:srgbClr val="aecf00"/>
            </a:solidFill>
            <a:ln>
              <a:noFill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'referés outre mer'!$A$3:$A$5</c:f>
              <c:strCache>
                <c:ptCount val="3"/>
                <c:pt idx="0">
                  <c:v>Guadeloupe</c:v>
                </c:pt>
                <c:pt idx="1">
                  <c:v>Guyane</c:v>
                </c:pt>
                <c:pt idx="2">
                  <c:v>Mayotte</c:v>
                </c:pt>
              </c:strCache>
            </c:strRef>
          </c:cat>
          <c:val>
            <c:numRef>
              <c:f>'referés outre mer'!$I$3:$I$5</c:f>
              <c:numCache>
                <c:formatCode>General</c:formatCode>
                <c:ptCount val="3"/>
                <c:pt idx="0">
                  <c:v>25</c:v>
                </c:pt>
                <c:pt idx="1">
                  <c:v>5</c:v>
                </c:pt>
                <c:pt idx="2">
                  <c:v>14</c:v>
                </c:pt>
              </c:numCache>
            </c:numRef>
          </c:val>
        </c:ser>
        <c:gapWidth val="100"/>
        <c:overlap val="100"/>
        <c:axId val="4124318"/>
        <c:axId val="10592981"/>
      </c:barChart>
      <c:catAx>
        <c:axId val="412431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10592981"/>
        <c:crosses val="autoZero"/>
        <c:auto val="1"/>
        <c:lblAlgn val="ctr"/>
        <c:lblOffset val="100"/>
      </c:catAx>
      <c:valAx>
        <c:axId val="10592981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124318"/>
        <c:crosses val="autoZero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Relationship Id="rId3" Type="http://schemas.openxmlformats.org/officeDocument/2006/relationships/image" Target="../media/image4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6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7.png"/><Relationship Id="rId2" Type="http://schemas.openxmlformats.org/officeDocument/2006/relationships/image" Target="../media/image8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9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10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11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0</xdr:colOff>
      <xdr:row>40</xdr:row>
      <xdr:rowOff>0</xdr:rowOff>
    </xdr:from>
    <xdr:to>
      <xdr:col>15</xdr:col>
      <xdr:colOff>44280</xdr:colOff>
      <xdr:row>76</xdr:row>
      <xdr:rowOff>39960</xdr:rowOff>
    </xdr:to>
    <xdr:pic>
      <xdr:nvPicPr>
        <xdr:cNvPr id="0" name="Image 2" descr=""/>
        <xdr:cNvPicPr/>
      </xdr:nvPicPr>
      <xdr:blipFill>
        <a:blip r:embed="rId1"/>
        <a:stretch/>
      </xdr:blipFill>
      <xdr:spPr>
        <a:xfrm>
          <a:off x="2438280" y="6502320"/>
          <a:ext cx="9797760" cy="5892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78480</xdr:colOff>
      <xdr:row>40</xdr:row>
      <xdr:rowOff>96480</xdr:rowOff>
    </xdr:from>
    <xdr:to>
      <xdr:col>24</xdr:col>
      <xdr:colOff>8280</xdr:colOff>
      <xdr:row>76</xdr:row>
      <xdr:rowOff>149400</xdr:rowOff>
    </xdr:to>
    <xdr:pic>
      <xdr:nvPicPr>
        <xdr:cNvPr id="1" name="Image 3" descr=""/>
        <xdr:cNvPicPr/>
      </xdr:nvPicPr>
      <xdr:blipFill>
        <a:blip r:embed="rId2"/>
        <a:stretch/>
      </xdr:blipFill>
      <xdr:spPr>
        <a:xfrm>
          <a:off x="12270240" y="6598800"/>
          <a:ext cx="7245000" cy="5905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25</xdr:col>
      <xdr:colOff>0</xdr:colOff>
      <xdr:row>41</xdr:row>
      <xdr:rowOff>0</xdr:rowOff>
    </xdr:from>
    <xdr:to>
      <xdr:col>35</xdr:col>
      <xdr:colOff>615240</xdr:colOff>
      <xdr:row>76</xdr:row>
      <xdr:rowOff>158040</xdr:rowOff>
    </xdr:to>
    <xdr:pic>
      <xdr:nvPicPr>
        <xdr:cNvPr id="2" name="Image 4" descr=""/>
        <xdr:cNvPicPr/>
      </xdr:nvPicPr>
      <xdr:blipFill>
        <a:blip r:embed="rId3"/>
        <a:stretch/>
      </xdr:blipFill>
      <xdr:spPr>
        <a:xfrm>
          <a:off x="20319840" y="6664680"/>
          <a:ext cx="8743320" cy="5847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0</xdr:colOff>
      <xdr:row>45</xdr:row>
      <xdr:rowOff>0</xdr:rowOff>
    </xdr:from>
    <xdr:to>
      <xdr:col>18</xdr:col>
      <xdr:colOff>577080</xdr:colOff>
      <xdr:row>115</xdr:row>
      <xdr:rowOff>55440</xdr:rowOff>
    </xdr:to>
    <xdr:pic>
      <xdr:nvPicPr>
        <xdr:cNvPr id="3" name="Image 9" descr=""/>
        <xdr:cNvPicPr/>
      </xdr:nvPicPr>
      <xdr:blipFill>
        <a:blip r:embed="rId1"/>
        <a:stretch/>
      </xdr:blipFill>
      <xdr:spPr>
        <a:xfrm>
          <a:off x="4063680" y="7315200"/>
          <a:ext cx="11143800" cy="6069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18</xdr:col>
      <xdr:colOff>622440</xdr:colOff>
      <xdr:row>47</xdr:row>
      <xdr:rowOff>51480</xdr:rowOff>
    </xdr:from>
    <xdr:to>
      <xdr:col>32</xdr:col>
      <xdr:colOff>673200</xdr:colOff>
      <xdr:row>134</xdr:row>
      <xdr:rowOff>162720</xdr:rowOff>
    </xdr:to>
    <xdr:pic>
      <xdr:nvPicPr>
        <xdr:cNvPr id="4" name="Image 10" descr=""/>
        <xdr:cNvPicPr/>
      </xdr:nvPicPr>
      <xdr:blipFill>
        <a:blip r:embed="rId2"/>
        <a:stretch/>
      </xdr:blipFill>
      <xdr:spPr>
        <a:xfrm>
          <a:off x="15252840" y="7691760"/>
          <a:ext cx="11429640" cy="88894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41</xdr:row>
      <xdr:rowOff>0</xdr:rowOff>
    </xdr:from>
    <xdr:to>
      <xdr:col>12</xdr:col>
      <xdr:colOff>511200</xdr:colOff>
      <xdr:row>77</xdr:row>
      <xdr:rowOff>128880</xdr:rowOff>
    </xdr:to>
    <xdr:pic>
      <xdr:nvPicPr>
        <xdr:cNvPr id="5" name="Image 5" descr=""/>
        <xdr:cNvPicPr/>
      </xdr:nvPicPr>
      <xdr:blipFill>
        <a:blip r:embed="rId1"/>
        <a:stretch/>
      </xdr:blipFill>
      <xdr:spPr>
        <a:xfrm>
          <a:off x="1074240" y="6664680"/>
          <a:ext cx="8640360" cy="5981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0</xdr:colOff>
      <xdr:row>41</xdr:row>
      <xdr:rowOff>0</xdr:rowOff>
    </xdr:from>
    <xdr:to>
      <xdr:col>24</xdr:col>
      <xdr:colOff>253440</xdr:colOff>
      <xdr:row>71</xdr:row>
      <xdr:rowOff>50040</xdr:rowOff>
    </xdr:to>
    <xdr:pic>
      <xdr:nvPicPr>
        <xdr:cNvPr id="6" name="Image 6" descr=""/>
        <xdr:cNvPicPr/>
      </xdr:nvPicPr>
      <xdr:blipFill>
        <a:blip r:embed="rId2"/>
        <a:stretch/>
      </xdr:blipFill>
      <xdr:spPr>
        <a:xfrm>
          <a:off x="11457720" y="6664680"/>
          <a:ext cx="7568640" cy="49269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596880</xdr:colOff>
      <xdr:row>0</xdr:row>
      <xdr:rowOff>77040</xdr:rowOff>
    </xdr:from>
    <xdr:to>
      <xdr:col>17</xdr:col>
      <xdr:colOff>146160</xdr:colOff>
      <xdr:row>21</xdr:row>
      <xdr:rowOff>25200</xdr:rowOff>
    </xdr:to>
    <xdr:graphicFrame>
      <xdr:nvGraphicFramePr>
        <xdr:cNvPr id="7" name=""/>
        <xdr:cNvGraphicFramePr/>
      </xdr:nvGraphicFramePr>
      <xdr:xfrm>
        <a:off x="6286320" y="77040"/>
        <a:ext cx="7677360" cy="3361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0</xdr:colOff>
      <xdr:row>25</xdr:row>
      <xdr:rowOff>0</xdr:rowOff>
    </xdr:from>
    <xdr:to>
      <xdr:col>24</xdr:col>
      <xdr:colOff>50400</xdr:colOff>
      <xdr:row>79</xdr:row>
      <xdr:rowOff>111240</xdr:rowOff>
    </xdr:to>
    <xdr:pic>
      <xdr:nvPicPr>
        <xdr:cNvPr id="8" name="Image 1" descr=""/>
        <xdr:cNvPicPr/>
      </xdr:nvPicPr>
      <xdr:blipFill>
        <a:blip r:embed="rId2"/>
        <a:stretch/>
      </xdr:blipFill>
      <xdr:spPr>
        <a:xfrm>
          <a:off x="8127720" y="4063680"/>
          <a:ext cx="11429640" cy="88894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0</xdr:colOff>
      <xdr:row>2</xdr:row>
      <xdr:rowOff>0</xdr:rowOff>
    </xdr:from>
    <xdr:to>
      <xdr:col>22</xdr:col>
      <xdr:colOff>215640</xdr:colOff>
      <xdr:row>33</xdr:row>
      <xdr:rowOff>52920</xdr:rowOff>
    </xdr:to>
    <xdr:pic>
      <xdr:nvPicPr>
        <xdr:cNvPr id="9" name="Image 7" descr=""/>
        <xdr:cNvPicPr/>
      </xdr:nvPicPr>
      <xdr:blipFill>
        <a:blip r:embed="rId1"/>
        <a:stretch/>
      </xdr:blipFill>
      <xdr:spPr>
        <a:xfrm>
          <a:off x="7315200" y="325080"/>
          <a:ext cx="10782000" cy="50922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14</xdr:col>
      <xdr:colOff>0</xdr:colOff>
      <xdr:row>1</xdr:row>
      <xdr:rowOff>0</xdr:rowOff>
    </xdr:from>
    <xdr:to>
      <xdr:col>27</xdr:col>
      <xdr:colOff>424800</xdr:colOff>
      <xdr:row>39</xdr:row>
      <xdr:rowOff>7200</xdr:rowOff>
    </xdr:to>
    <xdr:pic>
      <xdr:nvPicPr>
        <xdr:cNvPr id="10" name="Image 8" descr=""/>
        <xdr:cNvPicPr/>
      </xdr:nvPicPr>
      <xdr:blipFill>
        <a:blip r:embed="rId1"/>
        <a:stretch/>
      </xdr:blipFill>
      <xdr:spPr>
        <a:xfrm>
          <a:off x="11378880" y="162360"/>
          <a:ext cx="10991520" cy="61844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14</xdr:col>
      <xdr:colOff>546840</xdr:colOff>
      <xdr:row>1</xdr:row>
      <xdr:rowOff>10440</xdr:rowOff>
    </xdr:from>
    <xdr:to>
      <xdr:col>21</xdr:col>
      <xdr:colOff>615960</xdr:colOff>
      <xdr:row>20</xdr:row>
      <xdr:rowOff>160560</xdr:rowOff>
    </xdr:to>
    <xdr:graphicFrame>
      <xdr:nvGraphicFramePr>
        <xdr:cNvPr id="11" name=""/>
        <xdr:cNvGraphicFramePr/>
      </xdr:nvGraphicFramePr>
      <xdr:xfrm>
        <a:off x="11925720" y="172800"/>
        <a:ext cx="5758920" cy="3238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300" createdVersion="3">
  <cacheSource type="worksheet">
    <worksheetSource ref="A1:J301" sheet="DATA"/>
  </cacheSource>
  <cacheFields count="10">
    <cacheField name="ta" numFmtId="0">
      <sharedItems containsMixedTypes="1" containsNumber="1" containsInteger="1" minValue="6" maxValue="988" count="41">
        <n v="6"/>
        <n v="13"/>
        <n v="14"/>
        <n v="21"/>
        <n v="25"/>
        <n v="30"/>
        <n v="31"/>
        <n v="33"/>
        <n v="34"/>
        <n v="35"/>
        <n v="38"/>
        <n v="44"/>
        <n v="45"/>
        <n v="51"/>
        <n v="54"/>
        <n v="59"/>
        <n v="63"/>
        <n v="64"/>
        <n v="67"/>
        <n v="69"/>
        <n v="75"/>
        <n v="76"/>
        <n v="77"/>
        <n v="78"/>
        <n v="80"/>
        <n v="83"/>
        <n v="86"/>
        <n v="87"/>
        <n v="93"/>
        <n v="95"/>
        <n v="971"/>
        <n v="972"/>
        <n v="973"/>
        <n v="974"/>
        <n v="976"/>
        <n v="977"/>
        <n v="987"/>
        <n v="988"/>
        <s v="2B"/>
        <s v="METROPOLE"/>
        <s v="national"/>
      </sharedItems>
    </cacheField>
    <cacheField name="type" numFmtId="0">
      <sharedItems count="9">
        <s v="APMR"/>
        <s v="ASSIGNATION A RESIDENCE"/>
        <s v="Dublin 15"/>
        <s v="DUBLIN 48"/>
        <s v="OQTADV"/>
        <s v="OQTSDV"/>
        <s v="ratata"/>
        <s v="RMU SORTIE CADA"/>
        <s v="total"/>
      </sharedItems>
    </cacheField>
    <cacheField name="entrées " numFmtId="0">
      <sharedItems containsString="0" containsBlank="1" containsNumber="1" containsInteger="1" minValue="1" maxValue="94260" count="188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20"/>
        <n v="21"/>
        <n v="22"/>
        <n v="24"/>
        <n v="25"/>
        <n v="26"/>
        <n v="27"/>
        <n v="28"/>
        <n v="30"/>
        <n v="32"/>
        <n v="33"/>
        <n v="34"/>
        <n v="37"/>
        <n v="38"/>
        <n v="40"/>
        <n v="41"/>
        <n v="42"/>
        <n v="43"/>
        <n v="44"/>
        <n v="45"/>
        <n v="46"/>
        <n v="47"/>
        <n v="49"/>
        <n v="51"/>
        <n v="52"/>
        <n v="53"/>
        <n v="54"/>
        <n v="55"/>
        <n v="56"/>
        <n v="57"/>
        <n v="58"/>
        <n v="59"/>
        <n v="60"/>
        <n v="62"/>
        <n v="63"/>
        <n v="64"/>
        <n v="70"/>
        <n v="73"/>
        <n v="74"/>
        <n v="76"/>
        <n v="78"/>
        <n v="86"/>
        <n v="87"/>
        <n v="89"/>
        <n v="90"/>
        <n v="91"/>
        <n v="92"/>
        <n v="97"/>
        <n v="101"/>
        <n v="115"/>
        <n v="116"/>
        <n v="117"/>
        <n v="119"/>
        <n v="124"/>
        <n v="137"/>
        <n v="138"/>
        <n v="139"/>
        <n v="148"/>
        <n v="150"/>
        <n v="152"/>
        <n v="153"/>
        <n v="155"/>
        <n v="156"/>
        <n v="157"/>
        <n v="160"/>
        <n v="164"/>
        <n v="167"/>
        <n v="187"/>
        <n v="194"/>
        <n v="210"/>
        <n v="224"/>
        <n v="230"/>
        <n v="236"/>
        <n v="244"/>
        <n v="251"/>
        <n v="260"/>
        <n v="274"/>
        <n v="281"/>
        <n v="284"/>
        <n v="286"/>
        <n v="296"/>
        <n v="300"/>
        <n v="308"/>
        <n v="314"/>
        <n v="317"/>
        <n v="330"/>
        <n v="348"/>
        <n v="351"/>
        <n v="359"/>
        <n v="360"/>
        <n v="386"/>
        <n v="388"/>
        <n v="424"/>
        <n v="426"/>
        <n v="436"/>
        <n v="475"/>
        <n v="487"/>
        <n v="491"/>
        <n v="492"/>
        <n v="507"/>
        <n v="508"/>
        <n v="512"/>
        <n v="513"/>
        <n v="515"/>
        <n v="529"/>
        <n v="531"/>
        <n v="533"/>
        <n v="565"/>
        <n v="572"/>
        <n v="583"/>
        <n v="599"/>
        <n v="628"/>
        <n v="662"/>
        <n v="699"/>
        <n v="761"/>
        <n v="774"/>
        <n v="830"/>
        <n v="831"/>
        <n v="839"/>
        <n v="851"/>
        <n v="884"/>
        <n v="936"/>
        <n v="944"/>
        <n v="957"/>
        <n v="1008"/>
        <n v="1031"/>
        <n v="1160"/>
        <n v="1184"/>
        <n v="1220"/>
        <n v="1262"/>
        <n v="1273"/>
        <n v="1280"/>
        <n v="1301"/>
        <n v="1317"/>
        <n v="1357"/>
        <n v="1447"/>
        <n v="1451"/>
        <n v="1458"/>
        <n v="1587"/>
        <n v="1627"/>
        <n v="1707"/>
        <n v="1768"/>
        <n v="1932"/>
        <n v="2016"/>
        <n v="2088"/>
        <n v="2107"/>
        <n v="2157"/>
        <n v="2177"/>
        <n v="2612"/>
        <n v="2949"/>
        <n v="3060"/>
        <n v="3073"/>
        <n v="4056"/>
        <n v="4443"/>
        <n v="4477"/>
        <n v="4580"/>
        <n v="4708"/>
        <n v="4952"/>
        <n v="5969"/>
        <n v="6766"/>
        <n v="8180"/>
        <n v="9295"/>
        <n v="10215"/>
        <n v="10956"/>
        <n v="12290"/>
        <n v="12847"/>
        <n v="13778"/>
        <n v="90171"/>
        <n v="94260"/>
        <m/>
      </sharedItems>
    </cacheField>
    <cacheField name="sorties" numFmtId="0">
      <sharedItems containsString="0" containsBlank="1" containsNumber="1" containsInteger="1" minValue="1" maxValue="88681" count="18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8"/>
        <n v="20"/>
        <n v="21"/>
        <n v="22"/>
        <n v="23"/>
        <n v="24"/>
        <n v="25"/>
        <n v="26"/>
        <n v="27"/>
        <n v="28"/>
        <n v="29"/>
        <n v="30"/>
        <n v="33"/>
        <n v="35"/>
        <n v="36"/>
        <n v="38"/>
        <n v="39"/>
        <n v="40"/>
        <n v="41"/>
        <n v="42"/>
        <n v="43"/>
        <n v="46"/>
        <n v="47"/>
        <n v="48"/>
        <n v="49"/>
        <n v="52"/>
        <n v="53"/>
        <n v="54"/>
        <n v="55"/>
        <n v="57"/>
        <n v="58"/>
        <n v="60"/>
        <n v="61"/>
        <n v="62"/>
        <n v="63"/>
        <n v="64"/>
        <n v="66"/>
        <n v="68"/>
        <n v="73"/>
        <n v="75"/>
        <n v="76"/>
        <n v="78"/>
        <n v="85"/>
        <n v="87"/>
        <n v="92"/>
        <n v="93"/>
        <n v="95"/>
        <n v="96"/>
        <n v="97"/>
        <n v="102"/>
        <n v="110"/>
        <n v="120"/>
        <n v="123"/>
        <n v="126"/>
        <n v="129"/>
        <n v="142"/>
        <n v="145"/>
        <n v="147"/>
        <n v="151"/>
        <n v="152"/>
        <n v="154"/>
        <n v="157"/>
        <n v="162"/>
        <n v="168"/>
        <n v="176"/>
        <n v="191"/>
        <n v="197"/>
        <n v="199"/>
        <n v="231"/>
        <n v="235"/>
        <n v="239"/>
        <n v="251"/>
        <n v="255"/>
        <n v="262"/>
        <n v="265"/>
        <n v="273"/>
        <n v="275"/>
        <n v="284"/>
        <n v="285"/>
        <n v="287"/>
        <n v="292"/>
        <n v="297"/>
        <n v="301"/>
        <n v="314"/>
        <n v="324"/>
        <n v="325"/>
        <n v="326"/>
        <n v="348"/>
        <n v="353"/>
        <n v="391"/>
        <n v="392"/>
        <n v="395"/>
        <n v="400"/>
        <n v="420"/>
        <n v="430"/>
        <n v="432"/>
        <n v="471"/>
        <n v="486"/>
        <n v="489"/>
        <n v="515"/>
        <n v="521"/>
        <n v="527"/>
        <n v="528"/>
        <n v="533"/>
        <n v="537"/>
        <n v="540"/>
        <n v="562"/>
        <n v="569"/>
        <n v="573"/>
        <n v="599"/>
        <n v="625"/>
        <n v="653"/>
        <n v="676"/>
        <n v="719"/>
        <n v="737"/>
        <n v="739"/>
        <n v="751"/>
        <n v="799"/>
        <n v="803"/>
        <n v="818"/>
        <n v="833"/>
        <n v="897"/>
        <n v="928"/>
        <n v="939"/>
        <n v="978"/>
        <n v="981"/>
        <n v="1062"/>
        <n v="1105"/>
        <n v="1121"/>
        <n v="1122"/>
        <n v="1129"/>
        <n v="1146"/>
        <n v="1198"/>
        <n v="1259"/>
        <n v="1355"/>
        <n v="1413"/>
        <n v="1450"/>
        <n v="1460"/>
        <n v="1563"/>
        <n v="1645"/>
        <n v="1713"/>
        <n v="1756"/>
        <n v="1884"/>
        <n v="2002"/>
        <n v="2051"/>
        <n v="2084"/>
        <n v="2184"/>
        <n v="2294"/>
        <n v="2427"/>
        <n v="2668"/>
        <n v="2908"/>
        <n v="3289"/>
        <n v="3606"/>
        <n v="4055"/>
        <n v="4442"/>
        <n v="4603"/>
        <n v="4624"/>
        <n v="5049"/>
        <n v="5166"/>
        <n v="6018"/>
        <n v="7926"/>
        <n v="9265"/>
        <n v="9293"/>
        <n v="9932"/>
        <n v="10833"/>
        <n v="12645"/>
        <n v="13563"/>
        <n v="84940"/>
        <n v="88681"/>
        <m/>
      </sharedItems>
    </cacheField>
    <cacheField name="rejets " numFmtId="0">
      <sharedItems containsString="0" containsBlank="1" containsNumber="1" containsInteger="1" minValue="0" maxValue="56402" count="177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7"/>
        <n v="18"/>
        <n v="19"/>
        <n v="20"/>
        <n v="21"/>
        <n v="22"/>
        <n v="26"/>
        <n v="27"/>
        <n v="28"/>
        <n v="29"/>
        <n v="30"/>
        <n v="31"/>
        <n v="32"/>
        <n v="33"/>
        <n v="34"/>
        <n v="36"/>
        <n v="37"/>
        <n v="38"/>
        <n v="39"/>
        <n v="40"/>
        <n v="41"/>
        <n v="42"/>
        <n v="43"/>
        <n v="47"/>
        <n v="50"/>
        <n v="51"/>
        <n v="53"/>
        <n v="54"/>
        <n v="55"/>
        <n v="57"/>
        <n v="58"/>
        <n v="59"/>
        <n v="61"/>
        <n v="66"/>
        <n v="67"/>
        <n v="68"/>
        <n v="70"/>
        <n v="71"/>
        <n v="72"/>
        <n v="73"/>
        <n v="74"/>
        <n v="87"/>
        <n v="90"/>
        <n v="95"/>
        <n v="97"/>
        <n v="107"/>
        <n v="109"/>
        <n v="110"/>
        <n v="120"/>
        <n v="122"/>
        <n v="123"/>
        <n v="125"/>
        <n v="130"/>
        <n v="132"/>
        <n v="133"/>
        <n v="134"/>
        <n v="137"/>
        <n v="140"/>
        <n v="146"/>
        <n v="164"/>
        <n v="172"/>
        <n v="179"/>
        <n v="186"/>
        <n v="197"/>
        <n v="199"/>
        <n v="202"/>
        <n v="204"/>
        <n v="207"/>
        <n v="208"/>
        <n v="211"/>
        <n v="214"/>
        <n v="216"/>
        <n v="220"/>
        <n v="241"/>
        <n v="243"/>
        <n v="252"/>
        <n v="254"/>
        <n v="257"/>
        <n v="259"/>
        <n v="268"/>
        <n v="275"/>
        <n v="279"/>
        <n v="281"/>
        <n v="284"/>
        <n v="292"/>
        <n v="300"/>
        <n v="316"/>
        <n v="319"/>
        <n v="327"/>
        <n v="334"/>
        <n v="341"/>
        <n v="349"/>
        <n v="354"/>
        <n v="356"/>
        <n v="363"/>
        <n v="369"/>
        <n v="373"/>
        <n v="404"/>
        <n v="413"/>
        <n v="416"/>
        <n v="433"/>
        <n v="438"/>
        <n v="458"/>
        <n v="481"/>
        <n v="491"/>
        <n v="498"/>
        <n v="512"/>
        <n v="513"/>
        <n v="515"/>
        <n v="524"/>
        <n v="540"/>
        <n v="570"/>
        <n v="625"/>
        <n v="637"/>
        <n v="649"/>
        <n v="677"/>
        <n v="683"/>
        <n v="698"/>
        <n v="726"/>
        <n v="775"/>
        <n v="789"/>
        <n v="791"/>
        <n v="814"/>
        <n v="856"/>
        <n v="866"/>
        <n v="900"/>
        <n v="966"/>
        <n v="993"/>
        <n v="1064"/>
        <n v="1089"/>
        <n v="1094"/>
        <n v="1096"/>
        <n v="1265"/>
        <n v="1323"/>
        <n v="1330"/>
        <n v="1397"/>
        <n v="1410"/>
        <n v="1489"/>
        <n v="1495"/>
        <n v="1510"/>
        <n v="1531"/>
        <n v="1951"/>
        <n v="2207"/>
        <n v="2233"/>
        <n v="2519"/>
        <n v="2657"/>
        <n v="2684"/>
        <n v="3349"/>
        <n v="3422"/>
        <n v="3802"/>
        <n v="3812"/>
        <n v="4534"/>
        <n v="5730"/>
        <n v="6839"/>
        <n v="7006"/>
        <n v="7215"/>
        <n v="7659"/>
        <n v="8097"/>
        <n v="54313"/>
        <n v="56402"/>
        <m/>
      </sharedItems>
    </cacheField>
    <cacheField name="nls" numFmtId="0">
      <sharedItems containsString="0" containsBlank="1" containsNumber="1" containsInteger="1" minValue="0" maxValue="9208" count="90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2"/>
        <n v="25"/>
        <n v="26"/>
        <n v="28"/>
        <n v="29"/>
        <n v="31"/>
        <n v="33"/>
        <n v="35"/>
        <n v="38"/>
        <n v="39"/>
        <n v="40"/>
        <n v="41"/>
        <n v="44"/>
        <n v="48"/>
        <n v="49"/>
        <n v="50"/>
        <n v="51"/>
        <n v="52"/>
        <n v="54"/>
        <n v="56"/>
        <n v="57"/>
        <n v="60"/>
        <n v="66"/>
        <n v="67"/>
        <n v="72"/>
        <n v="73"/>
        <n v="76"/>
        <n v="87"/>
        <n v="88"/>
        <n v="97"/>
        <n v="102"/>
        <n v="108"/>
        <n v="118"/>
        <n v="124"/>
        <n v="127"/>
        <n v="129"/>
        <n v="130"/>
        <n v="132"/>
        <n v="152"/>
        <n v="162"/>
        <n v="174"/>
        <n v="183"/>
        <n v="189"/>
        <n v="208"/>
        <n v="219"/>
        <n v="242"/>
        <n v="255"/>
        <n v="258"/>
        <n v="268"/>
        <n v="279"/>
        <n v="330"/>
        <n v="335"/>
        <n v="352"/>
        <n v="369"/>
        <n v="425"/>
        <n v="552"/>
        <n v="673"/>
        <n v="675"/>
        <n v="797"/>
        <n v="923"/>
        <n v="1012"/>
        <n v="1016"/>
        <n v="1030"/>
        <n v="1387"/>
        <n v="2550"/>
        <n v="2671"/>
        <n v="8781"/>
        <n v="9208"/>
        <m/>
      </sharedItems>
    </cacheField>
    <cacheField name="annulation" numFmtId="0">
      <sharedItems containsSemiMixedTypes="0" containsString="0" containsNumber="1" containsInteger="1" minValue="0" maxValue="23071" count="125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4"/>
        <n v="25"/>
        <n v="26"/>
        <n v="28"/>
        <n v="31"/>
        <n v="32"/>
        <n v="33"/>
        <n v="34"/>
        <n v="36"/>
        <n v="38"/>
        <n v="39"/>
        <n v="42"/>
        <n v="43"/>
        <n v="44"/>
        <n v="45"/>
        <n v="46"/>
        <n v="47"/>
        <n v="48"/>
        <n v="50"/>
        <n v="53"/>
        <n v="54"/>
        <n v="56"/>
        <n v="57"/>
        <n v="59"/>
        <n v="64"/>
        <n v="68"/>
        <n v="69"/>
        <n v="72"/>
        <n v="76"/>
        <n v="79"/>
        <n v="81"/>
        <n v="87"/>
        <n v="89"/>
        <n v="94"/>
        <n v="95"/>
        <n v="98"/>
        <n v="100"/>
        <n v="104"/>
        <n v="105"/>
        <n v="107"/>
        <n v="111"/>
        <n v="114"/>
        <n v="115"/>
        <n v="121"/>
        <n v="126"/>
        <n v="133"/>
        <n v="139"/>
        <n v="141"/>
        <n v="144"/>
        <n v="147"/>
        <n v="148"/>
        <n v="149"/>
        <n v="160"/>
        <n v="164"/>
        <n v="166"/>
        <n v="171"/>
        <n v="177"/>
        <n v="179"/>
        <n v="196"/>
        <n v="199"/>
        <n v="213"/>
        <n v="214"/>
        <n v="224"/>
        <n v="226"/>
        <n v="228"/>
        <n v="231"/>
        <n v="241"/>
        <n v="259"/>
        <n v="276"/>
        <n v="309"/>
        <n v="312"/>
        <n v="337"/>
        <n v="345"/>
        <n v="357"/>
        <n v="368"/>
        <n v="392"/>
        <n v="415"/>
        <n v="466"/>
        <n v="487"/>
        <n v="683"/>
        <n v="689"/>
        <n v="756"/>
        <n v="829"/>
        <n v="837"/>
        <n v="890"/>
        <n v="917"/>
        <n v="937"/>
        <n v="1019"/>
        <n v="1063"/>
        <n v="1161"/>
        <n v="1223"/>
        <n v="1392"/>
        <n v="1503"/>
        <n v="1531"/>
        <n v="1701"/>
        <n v="1952"/>
        <n v="2436"/>
        <n v="2595"/>
        <n v="2795"/>
        <n v="3716"/>
        <n v="21846"/>
        <n v="23071"/>
      </sharedItems>
    </cacheField>
    <cacheField name="AFFAIRES JUGEES AU FOND" numFmtId="0">
      <sharedItems containsSemiMixedTypes="0" containsString="0" containsNumber="1" containsInteger="1" minValue="0" maxValue="79473" count="185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8"/>
        <n v="19"/>
        <n v="21"/>
        <n v="22"/>
        <n v="23"/>
        <n v="24"/>
        <n v="25"/>
        <n v="26"/>
        <n v="27"/>
        <n v="29"/>
        <n v="30"/>
        <n v="31"/>
        <n v="32"/>
        <n v="35"/>
        <n v="36"/>
        <n v="38"/>
        <n v="39"/>
        <n v="40"/>
        <n v="41"/>
        <n v="42"/>
        <n v="43"/>
        <n v="45"/>
        <n v="46"/>
        <n v="47"/>
        <n v="48"/>
        <n v="50"/>
        <n v="51"/>
        <n v="52"/>
        <n v="53"/>
        <n v="54"/>
        <n v="55"/>
        <n v="56"/>
        <n v="60"/>
        <n v="61"/>
        <n v="63"/>
        <n v="64"/>
        <n v="68"/>
        <n v="71"/>
        <n v="73"/>
        <n v="78"/>
        <n v="79"/>
        <n v="86"/>
        <n v="89"/>
        <n v="90"/>
        <n v="91"/>
        <n v="92"/>
        <n v="94"/>
        <n v="97"/>
        <n v="101"/>
        <n v="106"/>
        <n v="115"/>
        <n v="116"/>
        <n v="122"/>
        <n v="123"/>
        <n v="129"/>
        <n v="135"/>
        <n v="138"/>
        <n v="144"/>
        <n v="148"/>
        <n v="150"/>
        <n v="156"/>
        <n v="160"/>
        <n v="165"/>
        <n v="166"/>
        <n v="170"/>
        <n v="171"/>
        <n v="188"/>
        <n v="189"/>
        <n v="196"/>
        <n v="218"/>
        <n v="225"/>
        <n v="228"/>
        <n v="234"/>
        <n v="236"/>
        <n v="245"/>
        <n v="247"/>
        <n v="249"/>
        <n v="260"/>
        <n v="263"/>
        <n v="276"/>
        <n v="278"/>
        <n v="281"/>
        <n v="295"/>
        <n v="298"/>
        <n v="311"/>
        <n v="333"/>
        <n v="340"/>
        <n v="351"/>
        <n v="365"/>
        <n v="372"/>
        <n v="373"/>
        <n v="394"/>
        <n v="410"/>
        <n v="414"/>
        <n v="417"/>
        <n v="420"/>
        <n v="438"/>
        <n v="439"/>
        <n v="440"/>
        <n v="445"/>
        <n v="458"/>
        <n v="461"/>
        <n v="474"/>
        <n v="477"/>
        <n v="481"/>
        <n v="507"/>
        <n v="512"/>
        <n v="516"/>
        <n v="523"/>
        <n v="527"/>
        <n v="530"/>
        <n v="534"/>
        <n v="553"/>
        <n v="596"/>
        <n v="654"/>
        <n v="671"/>
        <n v="679"/>
        <n v="686"/>
        <n v="726"/>
        <n v="730"/>
        <n v="744"/>
        <n v="746"/>
        <n v="826"/>
        <n v="831"/>
        <n v="850"/>
        <n v="905"/>
        <n v="922"/>
        <n v="932"/>
        <n v="990"/>
        <n v="1040"/>
        <n v="1090"/>
        <n v="1096"/>
        <n v="1132"/>
        <n v="1221"/>
        <n v="1276"/>
        <n v="1311"/>
        <n v="1353"/>
        <n v="1398"/>
        <n v="1408"/>
        <n v="1496"/>
        <n v="1632"/>
        <n v="1747"/>
        <n v="1754"/>
        <n v="1868"/>
        <n v="1910"/>
        <n v="1976"/>
        <n v="2245"/>
        <n v="2300"/>
        <n v="2426"/>
        <n v="2640"/>
        <n v="3070"/>
        <n v="3348"/>
        <n v="3430"/>
        <n v="3594"/>
        <n v="3703"/>
        <n v="4485"/>
        <n v="4719"/>
        <n v="4741"/>
        <n v="5343"/>
        <n v="7129"/>
        <n v="8342"/>
        <n v="8916"/>
        <n v="8958"/>
        <n v="9446"/>
        <n v="10095"/>
        <n v="10892"/>
        <n v="76159"/>
        <n v="79473"/>
      </sharedItems>
    </cacheField>
    <cacheField name="TX ANNULATION" numFmtId="0">
      <sharedItems containsBlank="1" containsMixedTypes="1" containsNumber="1" minValue="0" maxValue="1" count="220">
        <n v="0"/>
        <n v="0.0255754475703325"/>
        <n v="0.0476190476190476"/>
        <n v="0.05"/>
        <n v="0.0545454545454545"/>
        <n v="0.0558464223385689"/>
        <n v="0.0576923076923077"/>
        <n v="0.0606060606060606"/>
        <n v="0.0638297872340425"/>
        <n v="0.0666666666666667"/>
        <n v="0.0680272108843537"/>
        <n v="0.0769230769230769"/>
        <n v="0.0805860805860806"/>
        <n v="0.0808080808080808"/>
        <n v="0.0833333333333333"/>
        <n v="0.0860927152317881"/>
        <n v="0.0862068965517241"/>
        <n v="0.0893617021276596"/>
        <n v="0.0909090909090909"/>
        <n v="0.0943396226415094"/>
        <n v="0.0985915492957746"/>
        <n v="0.1"/>
        <n v="0.102040816326531"/>
        <n v="0.103174603174603"/>
        <n v="0.106206014075496"/>
        <n v="0.109375"/>
        <n v="0.114285714285714"/>
        <n v="0.114754098360656"/>
        <n v="0.115384615384615"/>
        <n v="0.118421052631579"/>
        <n v="0.121212121212121"/>
        <n v="0.123287671232877"/>
        <n v="0.123456790123457"/>
        <n v="0.124031007751938"/>
        <n v="0.125"/>
        <n v="0.125435540069686"/>
        <n v="0.12565445026178"/>
        <n v="0.126498002663116"/>
        <n v="0.127659574468085"/>
        <n v="0.128205128205128"/>
        <n v="0.130518234165067"/>
        <n v="0.131034482758621"/>
        <n v="0.131932282545242"/>
        <n v="0.133567662565905"/>
        <n v="0.134841628959276"/>
        <n v="0.135231316725979"/>
        <n v="0.135549872122762"/>
        <n v="0.136363636363636"/>
        <n v="0.137931034482759"/>
        <n v="0.140350877192982"/>
        <n v="0.142857142857143"/>
        <n v="0.146179401993355"/>
        <n v="0.146496815286624"/>
        <n v="0.147921760391198"/>
        <n v="0.148272017837235"/>
        <n v="0.149367088607595"/>
        <n v="0.149425287356322"/>
        <n v="0.15"/>
        <n v="0.150076569678407"/>
        <n v="0.150306748466258"/>
        <n v="0.152866242038217"/>
        <n v="0.152974504249292"/>
        <n v="0.153846153846154"/>
        <n v="0.154471544715447"/>
        <n v="0.155844155844156"/>
        <n v="0.157614483493078"/>
        <n v="0.157894736842105"/>
        <n v="0.15855354659249"/>
        <n v="0.158730158730159"/>
        <n v="0.16"/>
        <n v="0.160560344827586"/>
        <n v="0.160919540229885"/>
        <n v="0.161290322580645"/>
        <n v="0.162223421478683"/>
        <n v="0.164310092637738"/>
        <n v="0.166666666666667"/>
        <n v="0.170909090909091"/>
        <n v="0.17126459927507"/>
        <n v="0.173913043478261"/>
        <n v="0.174843889384478"/>
        <n v="0.175"/>
        <n v="0.175046554934823"/>
        <n v="0.175968109339408"/>
        <n v="0.176470588235294"/>
        <n v="0.177361853832442"/>
        <n v="0.18109610802224"/>
        <n v="0.181620122796593"/>
        <n v="0.181818181818182"/>
        <n v="0.182466870540265"/>
        <n v="0.183297947629158"/>
        <n v="0.184"/>
        <n v="0.185430463576159"/>
        <n v="0.186978297161937"/>
        <n v="0.188235294117647"/>
        <n v="0.188662533215235"/>
        <n v="0.18895966029724"/>
        <n v="0.189490445859873"/>
        <n v="0.19047619047619"/>
        <n v="0.190839694656489"/>
        <n v="0.191176470588235"/>
        <n v="0.191235059760956"/>
        <n v="0.192468619246862"/>
        <n v="0.192645314353499"/>
        <n v="0.194444444444444"/>
        <n v="0.195652173913043"/>
        <n v="0.196428571428571"/>
        <n v="0.199136276391555"/>
        <n v="0.199252801992528"/>
        <n v="0.2"/>
        <n v="0.202325581395349"/>
        <n v="0.202638408304498"/>
        <n v="0.203703703703704"/>
        <n v="0.206075352060754"/>
        <n v="0.206632653061224"/>
        <n v="0.207547169811321"/>
        <n v="0.207766990291262"/>
        <n v="0.208333333333333"/>
        <n v="0.208579881656805"/>
        <n v="0.209876543209876"/>
        <n v="0.210050575702141"/>
        <n v="0.211764705882353"/>
        <n v="0.213103448275862"/>
        <n v="0.213369963369963"/>
        <n v="0.213698630136986"/>
        <n v="0.215909090909091"/>
        <n v="0.21656050955414"/>
        <n v="0.217391304347826"/>
        <n v="0.219512195121951"/>
        <n v="0.222222222222222"/>
        <n v="0.224489795918367"/>
        <n v="0.227272727272727"/>
        <n v="0.229894620077648"/>
        <n v="0.230769230769231"/>
        <n v="0.230936345861395"/>
        <n v="0.231578947368421"/>
        <n v="0.23202170963365"/>
        <n v="0.236932599724897"/>
        <n v="0.238095238095238"/>
        <n v="0.240740740740741"/>
        <n v="0.240837696335079"/>
        <n v="0.25"/>
        <n v="0.251294697903822"/>
        <n v="0.254403456297773"/>
        <n v="0.254484645788994"/>
        <n v="0.254612546125461"/>
        <n v="0.25531914893617"/>
        <n v="0.255813953488372"/>
        <n v="0.257193312926772"/>
        <n v="0.260157192634273"/>
        <n v="0.266666666666667"/>
        <n v="0.267834793491865"/>
        <n v="0.26945412311266"/>
        <n v="0.270168855534709"/>
        <n v="0.270547945205479"/>
        <n v="0.270833333333333"/>
        <n v="0.275"/>
        <n v="0.275326429536245"/>
        <n v="0.2775"/>
        <n v="0.282051282051282"/>
        <n v="0.283333333333333"/>
        <n v="0.284263959390863"/>
        <n v="0.285714285714286"/>
        <n v="0.288659793814433"/>
        <n v="0.293193717277487"/>
        <n v="0.295774647887324"/>
        <n v="0.296048632218845"/>
        <n v="0.3"/>
        <n v="0.303030303030303"/>
        <n v="0.307692307692308"/>
        <n v="0.311195445920304"/>
        <n v="0.326116373477672"/>
        <n v="0.327403482210447"/>
        <n v="0.329555361813426"/>
        <n v="0.333333333333333"/>
        <n v="0.341158841158841"/>
        <n v="0.343025939259669"/>
        <n v="0.363636363636364"/>
        <n v="0.364197530864197"/>
        <n v="0.366707869798105"/>
        <n v="0.369114877589454"/>
        <n v="0.375"/>
        <n v="0.380952380952381"/>
        <n v="0.384615384615385"/>
        <n v="0.385642737896494"/>
        <n v="0.4"/>
        <n v="0.416666666666667"/>
        <n v="0.42638036809816"/>
        <n v="0.435157421289355"/>
        <n v="0.4375"/>
        <n v="0.444444444444444"/>
        <n v="0.456140350877193"/>
        <n v="0.461538461538462"/>
        <n v="0.475"/>
        <n v="0.492063492063492"/>
        <n v="0.5"/>
        <n v="0.50251256281407"/>
        <n v="0.535714285714286"/>
        <n v="0.571428571428571"/>
        <n v="0.615384615384615"/>
        <n v="0.625"/>
        <n v="0.666666666666667"/>
        <n v="0.693548387096774"/>
        <n v="0.711340206185567"/>
        <n v="0.740740740740741"/>
        <n v="0.75"/>
        <n v="0.752556237218814"/>
        <n v="0.781316348195329"/>
        <n v="0.789473684210526"/>
        <n v="0.8"/>
        <n v="0.833333333333333"/>
        <n v="0.84"/>
        <n v="0.847826086956522"/>
        <n v="0.853333333333333"/>
        <n v="0.857142857142857"/>
        <n v="0.868421052631579"/>
        <n v="0.909090909090909"/>
        <n v="0.928571428571429"/>
        <n v="1"/>
        <e v="#DIV/0 !"/>
        <m/>
      </sharedItems>
    </cacheField>
    <cacheField name="TX ANNULATION FOND" numFmtId="0">
      <sharedItems containsBlank="1" containsMixedTypes="1" containsNumber="1" minValue="0" maxValue="1" count="224">
        <n v="0"/>
        <n v="0.0268096514745308"/>
        <n v="0.0476190476190476"/>
        <n v="0.0594059405940594"/>
        <n v="0.06"/>
        <n v="0.0611854684512428"/>
        <n v="0.0642201834862385"/>
        <n v="0.0666666666666667"/>
        <n v="0.0683453237410072"/>
        <n v="0.0689655172413793"/>
        <n v="0.0740740740740741"/>
        <n v="0.0769230769230769"/>
        <n v="0.0833333333333333"/>
        <n v="0.0836501901140684"/>
        <n v="0.0854092526690392"/>
        <n v="0.0866666666666667"/>
        <n v="0.0909090909090909"/>
        <n v="0.0921052631578947"/>
        <n v="0.0952380952380952"/>
        <n v="0.1"/>
        <n v="0.102040816326531"/>
        <n v="0.104166666666667"/>
        <n v="0.10655737704918"/>
        <n v="0.11096256684492"/>
        <n v="0.114754098360656"/>
        <n v="0.11864406779661"/>
        <n v="0.12"/>
        <n v="0.121621621621622"/>
        <n v="0.125"/>
        <n v="0.127659574468085"/>
        <n v="0.127688172043011"/>
        <n v="0.128205128205128"/>
        <n v="0.129032258064516"/>
        <n v="0.130081300813008"/>
        <n v="0.132352941176471"/>
        <n v="0.140625"/>
        <n v="0.141372141372141"/>
        <n v="0.142322097378277"/>
        <n v="0.14247311827957"/>
        <n v="0.142857142857143"/>
        <n v="0.145748987854251"/>
        <n v="0.145833333333333"/>
        <n v="0.151162790697674"/>
        <n v="0.152173913043478"/>
        <n v="0.154362416107383"/>
        <n v="0.156862745098039"/>
        <n v="0.157894736842105"/>
        <n v="0.158730158730159"/>
        <n v="0.15943600867679"/>
        <n v="0.16"/>
        <n v="0.160048134777377"/>
        <n v="0.160714285714286"/>
        <n v="0.161797752808989"/>
        <n v="0.162162162162162"/>
        <n v="0.162198391420912"/>
        <n v="0.163793103448276"/>
        <n v="0.164429530201342"/>
        <n v="0.164705882352941"/>
        <n v="0.166666666666667"/>
        <n v="0.168091168091168"/>
        <n v="0.169014084507042"/>
        <n v="0.169230769230769"/>
        <n v="0.171428571428571"/>
        <n v="0.178098676293622"/>
        <n v="0.178368121442125"/>
        <n v="0.178832116788321"/>
        <n v="0.179245283018868"/>
        <n v="0.180172620474706"/>
        <n v="0.180387409200969"/>
        <n v="0.180406852248394"/>
        <n v="0.181818181818182"/>
        <n v="0.182254196642686"/>
        <n v="0.184210526315789"/>
        <n v="0.185365853658537"/>
        <n v="0.186046511627907"/>
        <n v="0.186732186732187"/>
        <n v="0.186813186813187"/>
        <n v="0.188755020080321"/>
        <n v="0.189189189189189"/>
        <n v="0.189338235294118"/>
        <n v="0.190780619111709"/>
        <n v="0.191426459719143"/>
        <n v="0.192771084337349"/>
        <n v="0.192953020134228"/>
        <n v="0.194320830684467"/>
        <n v="0.195652173913043"/>
        <n v="0.195918367346939"/>
        <n v="0.197790055248619"/>
        <n v="0.2"/>
        <n v="0.200803212851406"/>
        <n v="0.201010101010101"/>
        <n v="0.202898550724638"/>
        <n v="0.203125"/>
        <n v="0.203196347031963"/>
        <n v="0.203534777651083"/>
        <n v="0.204444444444444"/>
        <n v="0.205128205128205"/>
        <n v="0.205479452054794"/>
        <n v="0.205504587155963"/>
        <n v="0.207547169811321"/>
        <n v="0.208333333333333"/>
        <n v="0.209302325581395"/>
        <n v="0.210144927536232"/>
        <n v="0.211538461538462"/>
        <n v="0.215094339622641"/>
        <n v="0.215596330275229"/>
        <n v="0.215686274509804"/>
        <n v="0.217277486910995"/>
        <n v="0.217307692307692"/>
        <n v="0.217391304347826"/>
        <n v="0.217905782540746"/>
        <n v="0.217948717948718"/>
        <n v="0.218649517684887"/>
        <n v="0.219076005961252"/>
        <n v="0.219178082191781"/>
        <n v="0.219512195121951"/>
        <n v="0.221030042918455"/>
        <n v="0.221518987341772"/>
        <n v="0.221590909090909"/>
        <n v="0.222222222222222"/>
        <n v="0.223529411764706"/>
        <n v="0.227272727272727"/>
        <n v="0.227848101265823"/>
        <n v="0.229166666666667"/>
        <n v="0.232104121475054"/>
        <n v="0.23582995951417"/>
        <n v="0.23701226309922"/>
        <n v="0.24"/>
        <n v="0.241307578008915"/>
        <n v="0.243816254416961"/>
        <n v="0.247191011235955"/>
        <n v="0.247610513739546"/>
        <n v="0.247619047619048"/>
        <n v="0.249271137026239"/>
        <n v="0.25"/>
        <n v="0.250588235294118"/>
        <n v="0.255102040816327"/>
        <n v="0.25531914893617"/>
        <n v="0.256610356224752"/>
        <n v="0.257142857142857"/>
        <n v="0.260712298274903"/>
        <n v="0.260984848484848"/>
        <n v="0.261904761904762"/>
        <n v="0.263157894736842"/>
        <n v="0.266666666666667"/>
        <n v="0.269439421338155"/>
        <n v="0.272638436482085"/>
        <n v="0.274576271186441"/>
        <n v="0.275"/>
        <n v="0.27518228463408"/>
        <n v="0.277777777777778"/>
        <n v="0.282051282051282"/>
        <n v="0.283333333333333"/>
        <n v="0.284023668639053"/>
        <n v="0.285714285714286"/>
        <n v="0.286231884057971"/>
        <n v="0.286543140557739"/>
        <n v="0.286847253771714"/>
        <n v="0.288888888888889"/>
        <n v="0.290299850263611"/>
        <n v="0.293608943260915"/>
        <n v="0.294765840220386"/>
        <n v="0.296296296296296"/>
        <n v="0.297872340425532"/>
        <n v="0.304109589041096"/>
        <n v="0.307692307692308"/>
        <n v="0.310077519379845"/>
        <n v="0.319796954314721"/>
        <n v="0.325581395348837"/>
        <n v="0.333333333333333"/>
        <n v="0.336748329621381"/>
        <n v="0.354933726067747"/>
        <n v="0.356559766763848"/>
        <n v="0.363636363636364"/>
        <n v="0.364006171973629"/>
        <n v="0.368421052631579"/>
        <n v="0.371069182389937"/>
        <n v="0.373576309794989"/>
        <n v="0.377358490566038"/>
        <n v="0.380952380952381"/>
        <n v="0.38166144200627"/>
        <n v="0.384615384615385"/>
        <n v="0.38695652173913"/>
        <n v="0.3909559244419"/>
        <n v="0.393394029218717"/>
        <n v="0.4"/>
        <n v="0.416666666666667"/>
        <n v="0.420600858369099"/>
        <n v="0.428571428571429"/>
        <n v="0.4375"/>
        <n v="0.444444444444444"/>
        <n v="0.446945337620579"/>
        <n v="0.451171875"/>
        <n v="0.461538461538462"/>
        <n v="0.472727272727273"/>
        <n v="0.478565539983512"/>
        <n v="0.495652173913043"/>
        <n v="0.5"/>
        <n v="0.508196721311475"/>
        <n v="0.571428571428571"/>
        <n v="0.576923076923077"/>
        <n v="0.584795321637427"/>
        <n v="0.615384615384615"/>
        <n v="0.625"/>
        <n v="0.666666666666667"/>
        <n v="0.711340206185567"/>
        <n v="0.740740740740741"/>
        <n v="0.75"/>
        <n v="0.796296296296296"/>
        <n v="0.8"/>
        <n v="0.803493449781659"/>
        <n v="0.833333333333333"/>
        <n v="0.836363636363636"/>
        <n v="0.857142857142857"/>
        <n v="0.865384615384615"/>
        <n v="0.901408450704225"/>
        <n v="0.909090909090909"/>
        <n v="0.91304347826087"/>
        <n v="0.916666666666667"/>
        <n v="0.923076923076923"/>
        <n v="0.928571428571429"/>
        <n v="1"/>
        <e v="#DIV/0 !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0">
  <r>
    <x v="40"/>
    <x v="8"/>
    <x v="186"/>
    <x v="184"/>
    <x v="175"/>
    <x v="88"/>
    <x v="124"/>
    <x v="184"/>
    <x v="148"/>
    <x v="159"/>
  </r>
  <r>
    <x v="40"/>
    <x v="6"/>
    <x v="142"/>
    <x v="141"/>
    <x v="134"/>
    <x v="47"/>
    <x v="80"/>
    <x v="142"/>
    <x v="88"/>
    <x v="87"/>
  </r>
  <r>
    <x v="40"/>
    <x v="2"/>
    <x v="179"/>
    <x v="178"/>
    <x v="170"/>
    <x v="72"/>
    <x v="118"/>
    <x v="179"/>
    <x v="119"/>
    <x v="110"/>
  </r>
  <r>
    <x v="40"/>
    <x v="3"/>
    <x v="173"/>
    <x v="171"/>
    <x v="164"/>
    <x v="53"/>
    <x v="111"/>
    <x v="172"/>
    <x v="133"/>
    <x v="126"/>
  </r>
  <r>
    <x v="40"/>
    <x v="0"/>
    <x v="123"/>
    <x v="123"/>
    <x v="106"/>
    <x v="59"/>
    <x v="51"/>
    <x v="111"/>
    <x v="43"/>
    <x v="71"/>
  </r>
  <r>
    <x v="40"/>
    <x v="7"/>
    <x v="116"/>
    <x v="112"/>
    <x v="54"/>
    <x v="26"/>
    <x v="97"/>
    <x v="115"/>
    <x v="206"/>
    <x v="212"/>
  </r>
  <r>
    <x v="40"/>
    <x v="5"/>
    <x v="184"/>
    <x v="182"/>
    <x v="173"/>
    <x v="86"/>
    <x v="121"/>
    <x v="182"/>
    <x v="112"/>
    <x v="138"/>
  </r>
  <r>
    <x v="40"/>
    <x v="4"/>
    <x v="181"/>
    <x v="179"/>
    <x v="171"/>
    <x v="82"/>
    <x v="117"/>
    <x v="178"/>
    <x v="77"/>
    <x v="80"/>
  </r>
  <r>
    <x v="40"/>
    <x v="1"/>
    <x v="154"/>
    <x v="153"/>
    <x v="147"/>
    <x v="38"/>
    <x v="93"/>
    <x v="155"/>
    <x v="123"/>
    <x v="118"/>
  </r>
  <r>
    <x v="39"/>
    <x v="8"/>
    <x v="185"/>
    <x v="183"/>
    <x v="174"/>
    <x v="87"/>
    <x v="123"/>
    <x v="183"/>
    <x v="147"/>
    <x v="157"/>
  </r>
  <r>
    <x v="39"/>
    <x v="6"/>
    <x v="135"/>
    <x v="134"/>
    <x v="127"/>
    <x v="46"/>
    <x v="75"/>
    <x v="136"/>
    <x v="107"/>
    <x v="114"/>
  </r>
  <r>
    <x v="39"/>
    <x v="2"/>
    <x v="179"/>
    <x v="178"/>
    <x v="170"/>
    <x v="72"/>
    <x v="118"/>
    <x v="179"/>
    <x v="119"/>
    <x v="110"/>
  </r>
  <r>
    <x v="39"/>
    <x v="3"/>
    <x v="173"/>
    <x v="171"/>
    <x v="164"/>
    <x v="53"/>
    <x v="111"/>
    <x v="172"/>
    <x v="133"/>
    <x v="126"/>
  </r>
  <r>
    <x v="39"/>
    <x v="0"/>
    <x v="123"/>
    <x v="122"/>
    <x v="105"/>
    <x v="59"/>
    <x v="51"/>
    <x v="109"/>
    <x v="45"/>
    <x v="73"/>
  </r>
  <r>
    <x v="39"/>
    <x v="7"/>
    <x v="116"/>
    <x v="114"/>
    <x v="58"/>
    <x v="26"/>
    <x v="97"/>
    <x v="117"/>
    <x v="205"/>
    <x v="210"/>
  </r>
  <r>
    <x v="39"/>
    <x v="5"/>
    <x v="183"/>
    <x v="181"/>
    <x v="172"/>
    <x v="85"/>
    <x v="119"/>
    <x v="181"/>
    <x v="102"/>
    <x v="128"/>
  </r>
  <r>
    <x v="39"/>
    <x v="4"/>
    <x v="180"/>
    <x v="177"/>
    <x v="169"/>
    <x v="80"/>
    <x v="115"/>
    <x v="177"/>
    <x v="73"/>
    <x v="67"/>
  </r>
  <r>
    <x v="39"/>
    <x v="1"/>
    <x v="153"/>
    <x v="152"/>
    <x v="145"/>
    <x v="38"/>
    <x v="92"/>
    <x v="154"/>
    <x v="121"/>
    <x v="116"/>
  </r>
  <r>
    <x v="24"/>
    <x v="8"/>
    <x v="155"/>
    <x v="154"/>
    <x v="150"/>
    <x v="44"/>
    <x v="77"/>
    <x v="156"/>
    <x v="24"/>
    <x v="23"/>
  </r>
  <r>
    <x v="24"/>
    <x v="2"/>
    <x v="109"/>
    <x v="105"/>
    <x v="110"/>
    <x v="18"/>
    <x v="10"/>
    <x v="107"/>
    <x v="1"/>
    <x v="1"/>
  </r>
  <r>
    <x v="24"/>
    <x v="3"/>
    <x v="1"/>
    <x v="1"/>
    <x v="2"/>
    <x v="89"/>
    <x v="0"/>
    <x v="2"/>
    <x v="0"/>
    <x v="0"/>
  </r>
  <r>
    <x v="24"/>
    <x v="7"/>
    <x v="22"/>
    <x v="24"/>
    <x v="7"/>
    <x v="89"/>
    <x v="20"/>
    <x v="25"/>
    <x v="203"/>
    <x v="206"/>
  </r>
  <r>
    <x v="24"/>
    <x v="5"/>
    <x v="54"/>
    <x v="56"/>
    <x v="47"/>
    <x v="8"/>
    <x v="9"/>
    <x v="53"/>
    <x v="29"/>
    <x v="34"/>
  </r>
  <r>
    <x v="24"/>
    <x v="4"/>
    <x v="36"/>
    <x v="38"/>
    <x v="36"/>
    <x v="89"/>
    <x v="6"/>
    <x v="40"/>
    <x v="38"/>
    <x v="29"/>
  </r>
  <r>
    <x v="24"/>
    <x v="1"/>
    <x v="53"/>
    <x v="52"/>
    <x v="45"/>
    <x v="3"/>
    <x v="6"/>
    <x v="51"/>
    <x v="18"/>
    <x v="18"/>
  </r>
  <r>
    <x v="38"/>
    <x v="8"/>
    <x v="79"/>
    <x v="73"/>
    <x v="63"/>
    <x v="9"/>
    <x v="26"/>
    <x v="73"/>
    <x v="97"/>
    <x v="91"/>
  </r>
  <r>
    <x v="38"/>
    <x v="2"/>
    <x v="0"/>
    <x v="0"/>
    <x v="1"/>
    <x v="89"/>
    <x v="0"/>
    <x v="1"/>
    <x v="0"/>
    <x v="0"/>
  </r>
  <r>
    <x v="38"/>
    <x v="5"/>
    <x v="39"/>
    <x v="38"/>
    <x v="26"/>
    <x v="5"/>
    <x v="12"/>
    <x v="36"/>
    <x v="145"/>
    <x v="154"/>
  </r>
  <r>
    <x v="38"/>
    <x v="4"/>
    <x v="5"/>
    <x v="6"/>
    <x v="5"/>
    <x v="0"/>
    <x v="2"/>
    <x v="7"/>
    <x v="161"/>
    <x v="154"/>
  </r>
  <r>
    <x v="38"/>
    <x v="1"/>
    <x v="5"/>
    <x v="5"/>
    <x v="6"/>
    <x v="89"/>
    <x v="0"/>
    <x v="6"/>
    <x v="0"/>
    <x v="0"/>
  </r>
  <r>
    <x v="4"/>
    <x v="8"/>
    <x v="137"/>
    <x v="135"/>
    <x v="128"/>
    <x v="45"/>
    <x v="66"/>
    <x v="138"/>
    <x v="53"/>
    <x v="54"/>
  </r>
  <r>
    <x v="4"/>
    <x v="6"/>
    <x v="3"/>
    <x v="4"/>
    <x v="3"/>
    <x v="89"/>
    <x v="2"/>
    <x v="5"/>
    <x v="184"/>
    <x v="185"/>
  </r>
  <r>
    <x v="4"/>
    <x v="2"/>
    <x v="2"/>
    <x v="2"/>
    <x v="0"/>
    <x v="2"/>
    <x v="1"/>
    <x v="1"/>
    <x v="173"/>
    <x v="221"/>
  </r>
  <r>
    <x v="4"/>
    <x v="3"/>
    <x v="89"/>
    <x v="84"/>
    <x v="82"/>
    <x v="13"/>
    <x v="14"/>
    <x v="86"/>
    <x v="7"/>
    <x v="6"/>
  </r>
  <r>
    <x v="4"/>
    <x v="0"/>
    <x v="0"/>
    <x v="0"/>
    <x v="1"/>
    <x v="89"/>
    <x v="0"/>
    <x v="1"/>
    <x v="0"/>
    <x v="0"/>
  </r>
  <r>
    <x v="4"/>
    <x v="7"/>
    <x v="7"/>
    <x v="7"/>
    <x v="3"/>
    <x v="89"/>
    <x v="5"/>
    <x v="8"/>
    <x v="199"/>
    <x v="203"/>
  </r>
  <r>
    <x v="4"/>
    <x v="5"/>
    <x v="45"/>
    <x v="41"/>
    <x v="39"/>
    <x v="2"/>
    <x v="3"/>
    <x v="42"/>
    <x v="6"/>
    <x v="4"/>
  </r>
  <r>
    <x v="4"/>
    <x v="4"/>
    <x v="72"/>
    <x v="70"/>
    <x v="61"/>
    <x v="6"/>
    <x v="16"/>
    <x v="70"/>
    <x v="33"/>
    <x v="33"/>
  </r>
  <r>
    <x v="4"/>
    <x v="1"/>
    <x v="34"/>
    <x v="35"/>
    <x v="25"/>
    <x v="7"/>
    <x v="6"/>
    <x v="30"/>
    <x v="50"/>
    <x v="62"/>
  </r>
  <r>
    <x v="7"/>
    <x v="8"/>
    <x v="163"/>
    <x v="161"/>
    <x v="154"/>
    <x v="61"/>
    <x v="99"/>
    <x v="161"/>
    <x v="106"/>
    <x v="107"/>
  </r>
  <r>
    <x v="7"/>
    <x v="6"/>
    <x v="0"/>
    <x v="0"/>
    <x v="0"/>
    <x v="89"/>
    <x v="1"/>
    <x v="1"/>
    <x v="217"/>
    <x v="221"/>
  </r>
  <r>
    <x v="7"/>
    <x v="2"/>
    <x v="97"/>
    <x v="93"/>
    <x v="84"/>
    <x v="34"/>
    <x v="26"/>
    <x v="90"/>
    <x v="20"/>
    <x v="25"/>
  </r>
  <r>
    <x v="7"/>
    <x v="3"/>
    <x v="31"/>
    <x v="32"/>
    <x v="24"/>
    <x v="89"/>
    <x v="11"/>
    <x v="33"/>
    <x v="158"/>
    <x v="151"/>
  </r>
  <r>
    <x v="7"/>
    <x v="0"/>
    <x v="4"/>
    <x v="4"/>
    <x v="4"/>
    <x v="1"/>
    <x v="0"/>
    <x v="4"/>
    <x v="0"/>
    <x v="0"/>
  </r>
  <r>
    <x v="7"/>
    <x v="5"/>
    <x v="80"/>
    <x v="76"/>
    <x v="66"/>
    <x v="10"/>
    <x v="21"/>
    <x v="74"/>
    <x v="47"/>
    <x v="41"/>
  </r>
  <r>
    <x v="7"/>
    <x v="4"/>
    <x v="52"/>
    <x v="46"/>
    <x v="40"/>
    <x v="3"/>
    <x v="5"/>
    <x v="47"/>
    <x v="16"/>
    <x v="16"/>
  </r>
  <r>
    <x v="7"/>
    <x v="1"/>
    <x v="38"/>
    <x v="40"/>
    <x v="32"/>
    <x v="1"/>
    <x v="11"/>
    <x v="41"/>
    <x v="129"/>
    <x v="123"/>
  </r>
  <r>
    <x v="2"/>
    <x v="8"/>
    <x v="140"/>
    <x v="137"/>
    <x v="133"/>
    <x v="43"/>
    <x v="68"/>
    <x v="140"/>
    <x v="54"/>
    <x v="50"/>
  </r>
  <r>
    <x v="2"/>
    <x v="2"/>
    <x v="40"/>
    <x v="37"/>
    <x v="30"/>
    <x v="3"/>
    <x v="9"/>
    <x v="37"/>
    <x v="104"/>
    <x v="101"/>
  </r>
  <r>
    <x v="2"/>
    <x v="3"/>
    <x v="5"/>
    <x v="5"/>
    <x v="6"/>
    <x v="89"/>
    <x v="0"/>
    <x v="6"/>
    <x v="0"/>
    <x v="0"/>
  </r>
  <r>
    <x v="2"/>
    <x v="7"/>
    <x v="10"/>
    <x v="13"/>
    <x v="176"/>
    <x v="1"/>
    <x v="13"/>
    <x v="13"/>
    <x v="216"/>
    <x v="221"/>
  </r>
  <r>
    <x v="2"/>
    <x v="5"/>
    <x v="35"/>
    <x v="33"/>
    <x v="28"/>
    <x v="2"/>
    <x v="6"/>
    <x v="32"/>
    <x v="57"/>
    <x v="46"/>
  </r>
  <r>
    <x v="2"/>
    <x v="4"/>
    <x v="96"/>
    <x v="90"/>
    <x v="88"/>
    <x v="20"/>
    <x v="24"/>
    <x v="91"/>
    <x v="19"/>
    <x v="20"/>
  </r>
  <r>
    <x v="2"/>
    <x v="1"/>
    <x v="17"/>
    <x v="14"/>
    <x v="11"/>
    <x v="89"/>
    <x v="4"/>
    <x v="15"/>
    <x v="149"/>
    <x v="144"/>
  </r>
  <r>
    <x v="29"/>
    <x v="8"/>
    <x v="177"/>
    <x v="175"/>
    <x v="166"/>
    <x v="78"/>
    <x v="116"/>
    <x v="175"/>
    <x v="142"/>
    <x v="156"/>
  </r>
  <r>
    <x v="29"/>
    <x v="6"/>
    <x v="18"/>
    <x v="17"/>
    <x v="2"/>
    <x v="17"/>
    <x v="1"/>
    <x v="3"/>
    <x v="3"/>
    <x v="169"/>
  </r>
  <r>
    <x v="29"/>
    <x v="2"/>
    <x v="152"/>
    <x v="150"/>
    <x v="142"/>
    <x v="33"/>
    <x v="95"/>
    <x v="152"/>
    <x v="144"/>
    <x v="143"/>
  </r>
  <r>
    <x v="29"/>
    <x v="3"/>
    <x v="37"/>
    <x v="39"/>
    <x v="28"/>
    <x v="3"/>
    <x v="13"/>
    <x v="38"/>
    <x v="154"/>
    <x v="158"/>
  </r>
  <r>
    <x v="29"/>
    <x v="0"/>
    <x v="0"/>
    <x v="0"/>
    <x v="1"/>
    <x v="89"/>
    <x v="0"/>
    <x v="1"/>
    <x v="0"/>
    <x v="0"/>
  </r>
  <r>
    <x v="29"/>
    <x v="5"/>
    <x v="131"/>
    <x v="129"/>
    <x v="115"/>
    <x v="63"/>
    <x v="64"/>
    <x v="127"/>
    <x v="67"/>
    <x v="104"/>
  </r>
  <r>
    <x v="29"/>
    <x v="4"/>
    <x v="119"/>
    <x v="121"/>
    <x v="111"/>
    <x v="43"/>
    <x v="61"/>
    <x v="119"/>
    <x v="103"/>
    <x v="117"/>
  </r>
  <r>
    <x v="29"/>
    <x v="1"/>
    <x v="45"/>
    <x v="45"/>
    <x v="25"/>
    <x v="2"/>
    <x v="25"/>
    <x v="47"/>
    <x v="190"/>
    <x v="194"/>
  </r>
  <r>
    <x v="13"/>
    <x v="8"/>
    <x v="151"/>
    <x v="149"/>
    <x v="143"/>
    <x v="29"/>
    <x v="87"/>
    <x v="150"/>
    <x v="85"/>
    <x v="75"/>
  </r>
  <r>
    <x v="13"/>
    <x v="6"/>
    <x v="0"/>
    <x v="0"/>
    <x v="1"/>
    <x v="89"/>
    <x v="0"/>
    <x v="1"/>
    <x v="0"/>
    <x v="0"/>
  </r>
  <r>
    <x v="13"/>
    <x v="2"/>
    <x v="90"/>
    <x v="85"/>
    <x v="83"/>
    <x v="7"/>
    <x v="21"/>
    <x v="88"/>
    <x v="17"/>
    <x v="17"/>
  </r>
  <r>
    <x v="13"/>
    <x v="3"/>
    <x v="15"/>
    <x v="15"/>
    <x v="12"/>
    <x v="89"/>
    <x v="4"/>
    <x v="16"/>
    <x v="140"/>
    <x v="134"/>
  </r>
  <r>
    <x v="13"/>
    <x v="5"/>
    <x v="20"/>
    <x v="20"/>
    <x v="17"/>
    <x v="89"/>
    <x v="5"/>
    <x v="21"/>
    <x v="126"/>
    <x v="109"/>
  </r>
  <r>
    <x v="13"/>
    <x v="4"/>
    <x v="5"/>
    <x v="4"/>
    <x v="4"/>
    <x v="89"/>
    <x v="1"/>
    <x v="5"/>
    <x v="108"/>
    <x v="88"/>
  </r>
  <r>
    <x v="13"/>
    <x v="1"/>
    <x v="60"/>
    <x v="59"/>
    <x v="55"/>
    <x v="1"/>
    <x v="13"/>
    <x v="58"/>
    <x v="56"/>
    <x v="42"/>
  </r>
  <r>
    <x v="16"/>
    <x v="8"/>
    <x v="136"/>
    <x v="130"/>
    <x v="124"/>
    <x v="37"/>
    <x v="78"/>
    <x v="134"/>
    <x v="135"/>
    <x v="133"/>
  </r>
  <r>
    <x v="16"/>
    <x v="2"/>
    <x v="7"/>
    <x v="11"/>
    <x v="6"/>
    <x v="89"/>
    <x v="6"/>
    <x v="12"/>
    <x v="194"/>
    <x v="197"/>
  </r>
  <r>
    <x v="16"/>
    <x v="3"/>
    <x v="10"/>
    <x v="10"/>
    <x v="7"/>
    <x v="89"/>
    <x v="4"/>
    <x v="11"/>
    <x v="176"/>
    <x v="173"/>
  </r>
  <r>
    <x v="16"/>
    <x v="5"/>
    <x v="65"/>
    <x v="62"/>
    <x v="50"/>
    <x v="6"/>
    <x v="22"/>
    <x v="59"/>
    <x v="134"/>
    <x v="130"/>
  </r>
  <r>
    <x v="16"/>
    <x v="4"/>
    <x v="99"/>
    <x v="88"/>
    <x v="79"/>
    <x v="10"/>
    <x v="40"/>
    <x v="91"/>
    <x v="93"/>
    <x v="86"/>
  </r>
  <r>
    <x v="16"/>
    <x v="1"/>
    <x v="44"/>
    <x v="43"/>
    <x v="36"/>
    <x v="2"/>
    <x v="11"/>
    <x v="44"/>
    <x v="111"/>
    <x v="103"/>
  </r>
  <r>
    <x v="3"/>
    <x v="8"/>
    <x v="148"/>
    <x v="148"/>
    <x v="140"/>
    <x v="52"/>
    <x v="85"/>
    <x v="147"/>
    <x v="92"/>
    <x v="98"/>
  </r>
  <r>
    <x v="3"/>
    <x v="6"/>
    <x v="0"/>
    <x v="185"/>
    <x v="176"/>
    <x v="89"/>
    <x v="0"/>
    <x v="0"/>
    <x v="218"/>
    <x v="222"/>
  </r>
  <r>
    <x v="3"/>
    <x v="2"/>
    <x v="1"/>
    <x v="1"/>
    <x v="1"/>
    <x v="89"/>
    <x v="1"/>
    <x v="2"/>
    <x v="194"/>
    <x v="197"/>
  </r>
  <r>
    <x v="3"/>
    <x v="3"/>
    <x v="11"/>
    <x v="11"/>
    <x v="7"/>
    <x v="89"/>
    <x v="5"/>
    <x v="12"/>
    <x v="185"/>
    <x v="186"/>
  </r>
  <r>
    <x v="3"/>
    <x v="7"/>
    <x v="47"/>
    <x v="49"/>
    <x v="11"/>
    <x v="8"/>
    <x v="35"/>
    <x v="46"/>
    <x v="201"/>
    <x v="208"/>
  </r>
  <r>
    <x v="3"/>
    <x v="5"/>
    <x v="62"/>
    <x v="60"/>
    <x v="52"/>
    <x v="6"/>
    <x v="16"/>
    <x v="58"/>
    <x v="78"/>
    <x v="74"/>
  </r>
  <r>
    <x v="3"/>
    <x v="4"/>
    <x v="13"/>
    <x v="13"/>
    <x v="10"/>
    <x v="2"/>
    <x v="2"/>
    <x v="12"/>
    <x v="50"/>
    <x v="58"/>
  </r>
  <r>
    <x v="3"/>
    <x v="1"/>
    <x v="55"/>
    <x v="55"/>
    <x v="47"/>
    <x v="4"/>
    <x v="12"/>
    <x v="54"/>
    <x v="69"/>
    <x v="60"/>
  </r>
  <r>
    <x v="10"/>
    <x v="8"/>
    <x v="167"/>
    <x v="166"/>
    <x v="157"/>
    <x v="69"/>
    <x v="103"/>
    <x v="166"/>
    <x v="136"/>
    <x v="141"/>
  </r>
  <r>
    <x v="10"/>
    <x v="6"/>
    <x v="2"/>
    <x v="0"/>
    <x v="176"/>
    <x v="1"/>
    <x v="0"/>
    <x v="0"/>
    <x v="0"/>
    <x v="222"/>
  </r>
  <r>
    <x v="10"/>
    <x v="2"/>
    <x v="83"/>
    <x v="79"/>
    <x v="71"/>
    <x v="2"/>
    <x v="28"/>
    <x v="80"/>
    <x v="97"/>
    <x v="82"/>
  </r>
  <r>
    <x v="10"/>
    <x v="3"/>
    <x v="81"/>
    <x v="77"/>
    <x v="65"/>
    <x v="1"/>
    <x v="30"/>
    <x v="77"/>
    <x v="125"/>
    <x v="111"/>
  </r>
  <r>
    <x v="10"/>
    <x v="7"/>
    <x v="48"/>
    <x v="45"/>
    <x v="7"/>
    <x v="5"/>
    <x v="37"/>
    <x v="44"/>
    <x v="207"/>
    <x v="214"/>
  </r>
  <r>
    <x v="10"/>
    <x v="5"/>
    <x v="95"/>
    <x v="92"/>
    <x v="81"/>
    <x v="23"/>
    <x v="39"/>
    <x v="93"/>
    <x v="76"/>
    <x v="77"/>
  </r>
  <r>
    <x v="10"/>
    <x v="4"/>
    <x v="128"/>
    <x v="122"/>
    <x v="118"/>
    <x v="24"/>
    <x v="51"/>
    <x v="128"/>
    <x v="45"/>
    <x v="37"/>
  </r>
  <r>
    <x v="10"/>
    <x v="1"/>
    <x v="86"/>
    <x v="81"/>
    <x v="70"/>
    <x v="2"/>
    <x v="44"/>
    <x v="84"/>
    <x v="163"/>
    <x v="162"/>
  </r>
  <r>
    <x v="15"/>
    <x v="8"/>
    <x v="171"/>
    <x v="172"/>
    <x v="161"/>
    <x v="83"/>
    <x v="109"/>
    <x v="170"/>
    <x v="110"/>
    <x v="140"/>
  </r>
  <r>
    <x v="15"/>
    <x v="6"/>
    <x v="0"/>
    <x v="1"/>
    <x v="2"/>
    <x v="89"/>
    <x v="0"/>
    <x v="2"/>
    <x v="0"/>
    <x v="0"/>
  </r>
  <r>
    <x v="15"/>
    <x v="2"/>
    <x v="133"/>
    <x v="132"/>
    <x v="130"/>
    <x v="7"/>
    <x v="57"/>
    <x v="137"/>
    <x v="37"/>
    <x v="30"/>
  </r>
  <r>
    <x v="15"/>
    <x v="3"/>
    <x v="70"/>
    <x v="68"/>
    <x v="60"/>
    <x v="7"/>
    <x v="19"/>
    <x v="68"/>
    <x v="63"/>
    <x v="55"/>
  </r>
  <r>
    <x v="15"/>
    <x v="0"/>
    <x v="73"/>
    <x v="76"/>
    <x v="52"/>
    <x v="42"/>
    <x v="23"/>
    <x v="63"/>
    <x v="64"/>
    <x v="137"/>
  </r>
  <r>
    <x v="15"/>
    <x v="7"/>
    <x v="6"/>
    <x v="6"/>
    <x v="1"/>
    <x v="89"/>
    <x v="6"/>
    <x v="7"/>
    <x v="213"/>
    <x v="213"/>
  </r>
  <r>
    <x v="15"/>
    <x v="5"/>
    <x v="156"/>
    <x v="156"/>
    <x v="138"/>
    <x v="77"/>
    <x v="86"/>
    <x v="146"/>
    <x v="42"/>
    <x v="108"/>
  </r>
  <r>
    <x v="15"/>
    <x v="4"/>
    <x v="93"/>
    <x v="96"/>
    <x v="79"/>
    <x v="16"/>
    <x v="52"/>
    <x v="96"/>
    <x v="153"/>
    <x v="155"/>
  </r>
  <r>
    <x v="15"/>
    <x v="1"/>
    <x v="53"/>
    <x v="53"/>
    <x v="41"/>
    <x v="4"/>
    <x v="13"/>
    <x v="52"/>
    <x v="99"/>
    <x v="92"/>
  </r>
  <r>
    <x v="27"/>
    <x v="8"/>
    <x v="139"/>
    <x v="139"/>
    <x v="132"/>
    <x v="52"/>
    <x v="73"/>
    <x v="140"/>
    <x v="65"/>
    <x v="63"/>
  </r>
  <r>
    <x v="27"/>
    <x v="2"/>
    <x v="33"/>
    <x v="34"/>
    <x v="28"/>
    <x v="89"/>
    <x v="9"/>
    <x v="35"/>
    <x v="127"/>
    <x v="115"/>
  </r>
  <r>
    <x v="27"/>
    <x v="3"/>
    <x v="50"/>
    <x v="47"/>
    <x v="38"/>
    <x v="89"/>
    <x v="17"/>
    <x v="49"/>
    <x v="159"/>
    <x v="152"/>
  </r>
  <r>
    <x v="27"/>
    <x v="5"/>
    <x v="46"/>
    <x v="44"/>
    <x v="33"/>
    <x v="7"/>
    <x v="10"/>
    <x v="41"/>
    <x v="87"/>
    <x v="100"/>
  </r>
  <r>
    <x v="27"/>
    <x v="4"/>
    <x v="67"/>
    <x v="66"/>
    <x v="59"/>
    <x v="9"/>
    <x v="6"/>
    <x v="65"/>
    <x v="4"/>
    <x v="3"/>
  </r>
  <r>
    <x v="27"/>
    <x v="1"/>
    <x v="37"/>
    <x v="36"/>
    <x v="27"/>
    <x v="1"/>
    <x v="11"/>
    <x v="36"/>
    <x v="146"/>
    <x v="142"/>
  </r>
  <r>
    <x v="19"/>
    <x v="8"/>
    <x v="170"/>
    <x v="168"/>
    <x v="160"/>
    <x v="68"/>
    <x v="105"/>
    <x v="168"/>
    <x v="131"/>
    <x v="131"/>
  </r>
  <r>
    <x v="19"/>
    <x v="6"/>
    <x v="8"/>
    <x v="8"/>
    <x v="3"/>
    <x v="89"/>
    <x v="6"/>
    <x v="9"/>
    <x v="200"/>
    <x v="204"/>
  </r>
  <r>
    <x v="19"/>
    <x v="2"/>
    <x v="73"/>
    <x v="69"/>
    <x v="62"/>
    <x v="4"/>
    <x v="13"/>
    <x v="69"/>
    <x v="23"/>
    <x v="22"/>
  </r>
  <r>
    <x v="19"/>
    <x v="3"/>
    <x v="84"/>
    <x v="79"/>
    <x v="69"/>
    <x v="3"/>
    <x v="29"/>
    <x v="79"/>
    <x v="105"/>
    <x v="88"/>
  </r>
  <r>
    <x v="19"/>
    <x v="0"/>
    <x v="3"/>
    <x v="3"/>
    <x v="3"/>
    <x v="1"/>
    <x v="0"/>
    <x v="3"/>
    <x v="0"/>
    <x v="0"/>
  </r>
  <r>
    <x v="19"/>
    <x v="7"/>
    <x v="27"/>
    <x v="23"/>
    <x v="10"/>
    <x v="89"/>
    <x v="16"/>
    <x v="24"/>
    <x v="198"/>
    <x v="202"/>
  </r>
  <r>
    <x v="19"/>
    <x v="5"/>
    <x v="130"/>
    <x v="128"/>
    <x v="123"/>
    <x v="21"/>
    <x v="70"/>
    <x v="131"/>
    <x v="117"/>
    <x v="105"/>
  </r>
  <r>
    <x v="19"/>
    <x v="4"/>
    <x v="133"/>
    <x v="127"/>
    <x v="121"/>
    <x v="41"/>
    <x v="58"/>
    <x v="130"/>
    <x v="58"/>
    <x v="56"/>
  </r>
  <r>
    <x v="19"/>
    <x v="1"/>
    <x v="42"/>
    <x v="42"/>
    <x v="37"/>
    <x v="0"/>
    <x v="11"/>
    <x v="45"/>
    <x v="114"/>
    <x v="99"/>
  </r>
  <r>
    <x v="1"/>
    <x v="8"/>
    <x v="169"/>
    <x v="167"/>
    <x v="159"/>
    <x v="65"/>
    <x v="106"/>
    <x v="167"/>
    <x v="143"/>
    <x v="146"/>
  </r>
  <r>
    <x v="1"/>
    <x v="6"/>
    <x v="29"/>
    <x v="24"/>
    <x v="15"/>
    <x v="89"/>
    <x v="12"/>
    <x v="25"/>
    <x v="189"/>
    <x v="190"/>
  </r>
  <r>
    <x v="1"/>
    <x v="2"/>
    <x v="19"/>
    <x v="18"/>
    <x v="6"/>
    <x v="7"/>
    <x v="8"/>
    <x v="14"/>
    <x v="181"/>
    <x v="199"/>
  </r>
  <r>
    <x v="1"/>
    <x v="3"/>
    <x v="122"/>
    <x v="118"/>
    <x v="109"/>
    <x v="12"/>
    <x v="75"/>
    <x v="124"/>
    <x v="167"/>
    <x v="166"/>
  </r>
  <r>
    <x v="1"/>
    <x v="0"/>
    <x v="14"/>
    <x v="13"/>
    <x v="10"/>
    <x v="2"/>
    <x v="2"/>
    <x v="12"/>
    <x v="50"/>
    <x v="58"/>
  </r>
  <r>
    <x v="1"/>
    <x v="5"/>
    <x v="121"/>
    <x v="115"/>
    <x v="108"/>
    <x v="39"/>
    <x v="62"/>
    <x v="118"/>
    <x v="115"/>
    <x v="124"/>
  </r>
  <r>
    <x v="1"/>
    <x v="4"/>
    <x v="102"/>
    <x v="92"/>
    <x v="81"/>
    <x v="23"/>
    <x v="39"/>
    <x v="93"/>
    <x v="76"/>
    <x v="77"/>
  </r>
  <r>
    <x v="1"/>
    <x v="1"/>
    <x v="18"/>
    <x v="18"/>
    <x v="19"/>
    <x v="89"/>
    <x v="1"/>
    <x v="19"/>
    <x v="2"/>
    <x v="2"/>
  </r>
  <r>
    <x v="22"/>
    <x v="8"/>
    <x v="174"/>
    <x v="170"/>
    <x v="158"/>
    <x v="81"/>
    <x v="113"/>
    <x v="169"/>
    <x v="156"/>
    <x v="172"/>
  </r>
  <r>
    <x v="22"/>
    <x v="6"/>
    <x v="20"/>
    <x v="15"/>
    <x v="9"/>
    <x v="5"/>
    <x v="2"/>
    <x v="11"/>
    <x v="34"/>
    <x v="70"/>
  </r>
  <r>
    <x v="22"/>
    <x v="2"/>
    <x v="101"/>
    <x v="100"/>
    <x v="90"/>
    <x v="13"/>
    <x v="48"/>
    <x v="101"/>
    <x v="118"/>
    <x v="112"/>
  </r>
  <r>
    <x v="22"/>
    <x v="3"/>
    <x v="110"/>
    <x v="111"/>
    <x v="102"/>
    <x v="12"/>
    <x v="60"/>
    <x v="112"/>
    <x v="138"/>
    <x v="132"/>
  </r>
  <r>
    <x v="22"/>
    <x v="0"/>
    <x v="72"/>
    <x v="72"/>
    <x v="57"/>
    <x v="30"/>
    <x v="19"/>
    <x v="66"/>
    <x v="41"/>
    <x v="66"/>
  </r>
  <r>
    <x v="22"/>
    <x v="5"/>
    <x v="145"/>
    <x v="143"/>
    <x v="113"/>
    <x v="76"/>
    <x v="74"/>
    <x v="129"/>
    <x v="44"/>
    <x v="145"/>
  </r>
  <r>
    <x v="22"/>
    <x v="4"/>
    <x v="111"/>
    <x v="101"/>
    <x v="74"/>
    <x v="56"/>
    <x v="41"/>
    <x v="85"/>
    <x v="62"/>
    <x v="136"/>
  </r>
  <r>
    <x v="22"/>
    <x v="1"/>
    <x v="12"/>
    <x v="11"/>
    <x v="11"/>
    <x v="89"/>
    <x v="1"/>
    <x v="12"/>
    <x v="14"/>
    <x v="12"/>
  </r>
  <r>
    <x v="8"/>
    <x v="8"/>
    <x v="159"/>
    <x v="158"/>
    <x v="151"/>
    <x v="57"/>
    <x v="96"/>
    <x v="159"/>
    <x v="96"/>
    <x v="94"/>
  </r>
  <r>
    <x v="8"/>
    <x v="2"/>
    <x v="4"/>
    <x v="5"/>
    <x v="3"/>
    <x v="2"/>
    <x v="1"/>
    <x v="4"/>
    <x v="75"/>
    <x v="134"/>
  </r>
  <r>
    <x v="8"/>
    <x v="3"/>
    <x v="27"/>
    <x v="29"/>
    <x v="23"/>
    <x v="4"/>
    <x v="4"/>
    <x v="28"/>
    <x v="26"/>
    <x v="32"/>
  </r>
  <r>
    <x v="8"/>
    <x v="0"/>
    <x v="4"/>
    <x v="4"/>
    <x v="5"/>
    <x v="89"/>
    <x v="0"/>
    <x v="5"/>
    <x v="0"/>
    <x v="0"/>
  </r>
  <r>
    <x v="8"/>
    <x v="7"/>
    <x v="25"/>
    <x v="25"/>
    <x v="11"/>
    <x v="2"/>
    <x v="15"/>
    <x v="24"/>
    <x v="196"/>
    <x v="200"/>
  </r>
  <r>
    <x v="8"/>
    <x v="5"/>
    <x v="91"/>
    <x v="89"/>
    <x v="80"/>
    <x v="13"/>
    <x v="41"/>
    <x v="93"/>
    <x v="98"/>
    <x v="89"/>
  </r>
  <r>
    <x v="8"/>
    <x v="4"/>
    <x v="113"/>
    <x v="112"/>
    <x v="112"/>
    <x v="23"/>
    <x v="50"/>
    <x v="116"/>
    <x v="60"/>
    <x v="52"/>
  </r>
  <r>
    <x v="8"/>
    <x v="1"/>
    <x v="26"/>
    <x v="27"/>
    <x v="23"/>
    <x v="1"/>
    <x v="2"/>
    <x v="26"/>
    <x v="9"/>
    <x v="9"/>
  </r>
  <r>
    <x v="28"/>
    <x v="8"/>
    <x v="176"/>
    <x v="174"/>
    <x v="163"/>
    <x v="75"/>
    <x v="114"/>
    <x v="174"/>
    <x v="151"/>
    <x v="160"/>
  </r>
  <r>
    <x v="28"/>
    <x v="6"/>
    <x v="56"/>
    <x v="51"/>
    <x v="34"/>
    <x v="18"/>
    <x v="7"/>
    <x v="39"/>
    <x v="25"/>
    <x v="43"/>
  </r>
  <r>
    <x v="28"/>
    <x v="2"/>
    <x v="106"/>
    <x v="105"/>
    <x v="103"/>
    <x v="19"/>
    <x v="42"/>
    <x v="106"/>
    <x v="46"/>
    <x v="38"/>
  </r>
  <r>
    <x v="28"/>
    <x v="3"/>
    <x v="9"/>
    <x v="9"/>
    <x v="6"/>
    <x v="2"/>
    <x v="2"/>
    <x v="8"/>
    <x v="108"/>
    <x v="134"/>
  </r>
  <r>
    <x v="28"/>
    <x v="0"/>
    <x v="36"/>
    <x v="38"/>
    <x v="31"/>
    <x v="8"/>
    <x v="3"/>
    <x v="33"/>
    <x v="8"/>
    <x v="11"/>
  </r>
  <r>
    <x v="28"/>
    <x v="7"/>
    <x v="0"/>
    <x v="0"/>
    <x v="176"/>
    <x v="1"/>
    <x v="0"/>
    <x v="0"/>
    <x v="0"/>
    <x v="222"/>
  </r>
  <r>
    <x v="28"/>
    <x v="5"/>
    <x v="146"/>
    <x v="145"/>
    <x v="137"/>
    <x v="58"/>
    <x v="82"/>
    <x v="145"/>
    <x v="84"/>
    <x v="90"/>
  </r>
  <r>
    <x v="28"/>
    <x v="4"/>
    <x v="93"/>
    <x v="86"/>
    <x v="77"/>
    <x v="14"/>
    <x v="38"/>
    <x v="87"/>
    <x v="101"/>
    <x v="95"/>
  </r>
  <r>
    <x v="28"/>
    <x v="1"/>
    <x v="13"/>
    <x v="12"/>
    <x v="7"/>
    <x v="89"/>
    <x v="6"/>
    <x v="13"/>
    <x v="191"/>
    <x v="193"/>
  </r>
  <r>
    <x v="14"/>
    <x v="8"/>
    <x v="161"/>
    <x v="157"/>
    <x v="149"/>
    <x v="54"/>
    <x v="92"/>
    <x v="157"/>
    <x v="82"/>
    <x v="79"/>
  </r>
  <r>
    <x v="14"/>
    <x v="2"/>
    <x v="78"/>
    <x v="75"/>
    <x v="68"/>
    <x v="4"/>
    <x v="18"/>
    <x v="75"/>
    <x v="29"/>
    <x v="27"/>
  </r>
  <r>
    <x v="14"/>
    <x v="3"/>
    <x v="58"/>
    <x v="57"/>
    <x v="51"/>
    <x v="89"/>
    <x v="10"/>
    <x v="56"/>
    <x v="39"/>
    <x v="31"/>
  </r>
  <r>
    <x v="14"/>
    <x v="0"/>
    <x v="2"/>
    <x v="7"/>
    <x v="8"/>
    <x v="89"/>
    <x v="0"/>
    <x v="8"/>
    <x v="0"/>
    <x v="0"/>
  </r>
  <r>
    <x v="14"/>
    <x v="7"/>
    <x v="31"/>
    <x v="37"/>
    <x v="3"/>
    <x v="4"/>
    <x v="33"/>
    <x v="36"/>
    <x v="211"/>
    <x v="220"/>
  </r>
  <r>
    <x v="14"/>
    <x v="5"/>
    <x v="68"/>
    <x v="116"/>
    <x v="114"/>
    <x v="31"/>
    <x v="48"/>
    <x v="121"/>
    <x v="40"/>
    <x v="36"/>
  </r>
  <r>
    <x v="14"/>
    <x v="4"/>
    <x v="120"/>
    <x v="97"/>
    <x v="93"/>
    <x v="16"/>
    <x v="23"/>
    <x v="98"/>
    <x v="13"/>
    <x v="14"/>
  </r>
  <r>
    <x v="14"/>
    <x v="1"/>
    <x v="60"/>
    <x v="28"/>
    <x v="24"/>
    <x v="1"/>
    <x v="4"/>
    <x v="29"/>
    <x v="30"/>
    <x v="28"/>
  </r>
  <r>
    <x v="11"/>
    <x v="8"/>
    <x v="178"/>
    <x v="176"/>
    <x v="167"/>
    <x v="79"/>
    <x v="120"/>
    <x v="176"/>
    <x v="171"/>
    <x v="174"/>
  </r>
  <r>
    <x v="11"/>
    <x v="6"/>
    <x v="3"/>
    <x v="3"/>
    <x v="1"/>
    <x v="89"/>
    <x v="3"/>
    <x v="4"/>
    <x v="204"/>
    <x v="207"/>
  </r>
  <r>
    <x v="11"/>
    <x v="2"/>
    <x v="87"/>
    <x v="82"/>
    <x v="70"/>
    <x v="8"/>
    <x v="44"/>
    <x v="84"/>
    <x v="160"/>
    <x v="162"/>
  </r>
  <r>
    <x v="11"/>
    <x v="3"/>
    <x v="144"/>
    <x v="147"/>
    <x v="139"/>
    <x v="14"/>
    <x v="91"/>
    <x v="149"/>
    <x v="139"/>
    <x v="129"/>
  </r>
  <r>
    <x v="11"/>
    <x v="0"/>
    <x v="2"/>
    <x v="1"/>
    <x v="2"/>
    <x v="89"/>
    <x v="0"/>
    <x v="2"/>
    <x v="0"/>
    <x v="0"/>
  </r>
  <r>
    <x v="11"/>
    <x v="7"/>
    <x v="31"/>
    <x v="31"/>
    <x v="3"/>
    <x v="2"/>
    <x v="29"/>
    <x v="31"/>
    <x v="214"/>
    <x v="218"/>
  </r>
  <r>
    <x v="11"/>
    <x v="5"/>
    <x v="68"/>
    <x v="65"/>
    <x v="56"/>
    <x v="11"/>
    <x v="17"/>
    <x v="61"/>
    <x v="75"/>
    <x v="76"/>
  </r>
  <r>
    <x v="11"/>
    <x v="4"/>
    <x v="120"/>
    <x v="107"/>
    <x v="100"/>
    <x v="33"/>
    <x v="46"/>
    <x v="104"/>
    <x v="55"/>
    <x v="59"/>
  </r>
  <r>
    <x v="11"/>
    <x v="1"/>
    <x v="60"/>
    <x v="63"/>
    <x v="52"/>
    <x v="6"/>
    <x v="20"/>
    <x v="60"/>
    <x v="116"/>
    <x v="119"/>
  </r>
  <r>
    <x v="0"/>
    <x v="8"/>
    <x v="168"/>
    <x v="165"/>
    <x v="148"/>
    <x v="66"/>
    <x v="112"/>
    <x v="165"/>
    <x v="187"/>
    <x v="195"/>
  </r>
  <r>
    <x v="0"/>
    <x v="6"/>
    <x v="7"/>
    <x v="6"/>
    <x v="3"/>
    <x v="89"/>
    <x v="4"/>
    <x v="7"/>
    <x v="197"/>
    <x v="199"/>
  </r>
  <r>
    <x v="0"/>
    <x v="2"/>
    <x v="40"/>
    <x v="43"/>
    <x v="31"/>
    <x v="6"/>
    <x v="12"/>
    <x v="41"/>
    <x v="128"/>
    <x v="134"/>
  </r>
  <r>
    <x v="0"/>
    <x v="3"/>
    <x v="15"/>
    <x v="15"/>
    <x v="9"/>
    <x v="89"/>
    <x v="7"/>
    <x v="16"/>
    <x v="188"/>
    <x v="189"/>
  </r>
  <r>
    <x v="0"/>
    <x v="0"/>
    <x v="8"/>
    <x v="7"/>
    <x v="4"/>
    <x v="1"/>
    <x v="3"/>
    <x v="7"/>
    <x v="180"/>
    <x v="188"/>
  </r>
  <r>
    <x v="0"/>
    <x v="7"/>
    <x v="10"/>
    <x v="10"/>
    <x v="1"/>
    <x v="89"/>
    <x v="10"/>
    <x v="11"/>
    <x v="215"/>
    <x v="216"/>
  </r>
  <r>
    <x v="0"/>
    <x v="5"/>
    <x v="115"/>
    <x v="113"/>
    <x v="101"/>
    <x v="9"/>
    <x v="79"/>
    <x v="120"/>
    <x v="177"/>
    <x v="176"/>
  </r>
  <r>
    <x v="0"/>
    <x v="4"/>
    <x v="69"/>
    <x v="64"/>
    <x v="49"/>
    <x v="3"/>
    <x v="26"/>
    <x v="63"/>
    <x v="162"/>
    <x v="163"/>
  </r>
  <r>
    <x v="0"/>
    <x v="1"/>
    <x v="11"/>
    <x v="12"/>
    <x v="11"/>
    <x v="1"/>
    <x v="1"/>
    <x v="12"/>
    <x v="11"/>
    <x v="12"/>
  </r>
  <r>
    <x v="5"/>
    <x v="8"/>
    <x v="141"/>
    <x v="138"/>
    <x v="131"/>
    <x v="51"/>
    <x v="74"/>
    <x v="139"/>
    <x v="70"/>
    <x v="68"/>
  </r>
  <r>
    <x v="5"/>
    <x v="2"/>
    <x v="12"/>
    <x v="14"/>
    <x v="14"/>
    <x v="89"/>
    <x v="1"/>
    <x v="15"/>
    <x v="9"/>
    <x v="7"/>
  </r>
  <r>
    <x v="5"/>
    <x v="3"/>
    <x v="13"/>
    <x v="13"/>
    <x v="12"/>
    <x v="89"/>
    <x v="2"/>
    <x v="14"/>
    <x v="50"/>
    <x v="39"/>
  </r>
  <r>
    <x v="5"/>
    <x v="5"/>
    <x v="99"/>
    <x v="95"/>
    <x v="85"/>
    <x v="31"/>
    <x v="31"/>
    <x v="92"/>
    <x v="35"/>
    <x v="40"/>
  </r>
  <r>
    <x v="5"/>
    <x v="4"/>
    <x v="82"/>
    <x v="73"/>
    <x v="67"/>
    <x v="12"/>
    <x v="10"/>
    <x v="72"/>
    <x v="10"/>
    <x v="10"/>
  </r>
  <r>
    <x v="5"/>
    <x v="1"/>
    <x v="12"/>
    <x v="12"/>
    <x v="9"/>
    <x v="89"/>
    <x v="4"/>
    <x v="13"/>
    <x v="168"/>
    <x v="165"/>
  </r>
  <r>
    <x v="12"/>
    <x v="8"/>
    <x v="157"/>
    <x v="151"/>
    <x v="146"/>
    <x v="42"/>
    <x v="90"/>
    <x v="153"/>
    <x v="89"/>
    <x v="81"/>
  </r>
  <r>
    <x v="12"/>
    <x v="2"/>
    <x v="3"/>
    <x v="3"/>
    <x v="3"/>
    <x v="89"/>
    <x v="1"/>
    <x v="4"/>
    <x v="140"/>
    <x v="134"/>
  </r>
  <r>
    <x v="12"/>
    <x v="3"/>
    <x v="75"/>
    <x v="74"/>
    <x v="64"/>
    <x v="3"/>
    <x v="26"/>
    <x v="75"/>
    <x v="91"/>
    <x v="78"/>
  </r>
  <r>
    <x v="12"/>
    <x v="7"/>
    <x v="28"/>
    <x v="22"/>
    <x v="2"/>
    <x v="2"/>
    <x v="21"/>
    <x v="21"/>
    <x v="210"/>
    <x v="217"/>
  </r>
  <r>
    <x v="12"/>
    <x v="5"/>
    <x v="57"/>
    <x v="54"/>
    <x v="44"/>
    <x v="9"/>
    <x v="9"/>
    <x v="52"/>
    <x v="31"/>
    <x v="35"/>
  </r>
  <r>
    <x v="12"/>
    <x v="4"/>
    <x v="107"/>
    <x v="99"/>
    <x v="91"/>
    <x v="16"/>
    <x v="38"/>
    <x v="100"/>
    <x v="52"/>
    <x v="44"/>
  </r>
  <r>
    <x v="12"/>
    <x v="1"/>
    <x v="50"/>
    <x v="48"/>
    <x v="43"/>
    <x v="89"/>
    <x v="7"/>
    <x v="50"/>
    <x v="27"/>
    <x v="24"/>
  </r>
  <r>
    <x v="20"/>
    <x v="8"/>
    <x v="182"/>
    <x v="180"/>
    <x v="168"/>
    <x v="84"/>
    <x v="122"/>
    <x v="180"/>
    <x v="175"/>
    <x v="184"/>
  </r>
  <r>
    <x v="20"/>
    <x v="6"/>
    <x v="129"/>
    <x v="126"/>
    <x v="119"/>
    <x v="25"/>
    <x v="65"/>
    <x v="130"/>
    <x v="90"/>
    <x v="83"/>
  </r>
  <r>
    <x v="20"/>
    <x v="2"/>
    <x v="165"/>
    <x v="163"/>
    <x v="153"/>
    <x v="35"/>
    <x v="104"/>
    <x v="163"/>
    <x v="172"/>
    <x v="170"/>
  </r>
  <r>
    <x v="20"/>
    <x v="3"/>
    <x v="71"/>
    <x v="67"/>
    <x v="46"/>
    <x v="5"/>
    <x v="45"/>
    <x v="67"/>
    <x v="192"/>
    <x v="196"/>
  </r>
  <r>
    <x v="20"/>
    <x v="0"/>
    <x v="63"/>
    <x v="61"/>
    <x v="46"/>
    <x v="20"/>
    <x v="15"/>
    <x v="55"/>
    <x v="72"/>
    <x v="97"/>
  </r>
  <r>
    <x v="20"/>
    <x v="5"/>
    <x v="158"/>
    <x v="155"/>
    <x v="136"/>
    <x v="74"/>
    <x v="101"/>
    <x v="151"/>
    <x v="165"/>
    <x v="180"/>
  </r>
  <r>
    <x v="20"/>
    <x v="4"/>
    <x v="147"/>
    <x v="146"/>
    <x v="129"/>
    <x v="70"/>
    <x v="83"/>
    <x v="141"/>
    <x v="94"/>
    <x v="135"/>
  </r>
  <r>
    <x v="20"/>
    <x v="1"/>
    <x v="31"/>
    <x v="22"/>
    <x v="16"/>
    <x v="3"/>
    <x v="5"/>
    <x v="20"/>
    <x v="108"/>
    <x v="121"/>
  </r>
  <r>
    <x v="17"/>
    <x v="8"/>
    <x v="132"/>
    <x v="131"/>
    <x v="117"/>
    <x v="42"/>
    <x v="89"/>
    <x v="133"/>
    <x v="170"/>
    <x v="171"/>
  </r>
  <r>
    <x v="17"/>
    <x v="6"/>
    <x v="187"/>
    <x v="0"/>
    <x v="1"/>
    <x v="89"/>
    <x v="0"/>
    <x v="1"/>
    <x v="0"/>
    <x v="0"/>
  </r>
  <r>
    <x v="17"/>
    <x v="2"/>
    <x v="14"/>
    <x v="14"/>
    <x v="7"/>
    <x v="4"/>
    <x v="4"/>
    <x v="11"/>
    <x v="149"/>
    <x v="173"/>
  </r>
  <r>
    <x v="17"/>
    <x v="3"/>
    <x v="24"/>
    <x v="24"/>
    <x v="12"/>
    <x v="3"/>
    <x v="12"/>
    <x v="22"/>
    <x v="189"/>
    <x v="197"/>
  </r>
  <r>
    <x v="17"/>
    <x v="0"/>
    <x v="5"/>
    <x v="5"/>
    <x v="1"/>
    <x v="5"/>
    <x v="0"/>
    <x v="1"/>
    <x v="0"/>
    <x v="0"/>
  </r>
  <r>
    <x v="17"/>
    <x v="5"/>
    <x v="78"/>
    <x v="71"/>
    <x v="57"/>
    <x v="13"/>
    <x v="34"/>
    <x v="71"/>
    <x v="164"/>
    <x v="168"/>
  </r>
  <r>
    <x v="17"/>
    <x v="4"/>
    <x v="74"/>
    <x v="80"/>
    <x v="69"/>
    <x v="6"/>
    <x v="32"/>
    <x v="81"/>
    <x v="124"/>
    <x v="120"/>
  </r>
  <r>
    <x v="17"/>
    <x v="1"/>
    <x v="21"/>
    <x v="21"/>
    <x v="13"/>
    <x v="3"/>
    <x v="8"/>
    <x v="19"/>
    <x v="173"/>
    <x v="179"/>
  </r>
  <r>
    <x v="26"/>
    <x v="8"/>
    <x v="134"/>
    <x v="133"/>
    <x v="122"/>
    <x v="46"/>
    <x v="84"/>
    <x v="135"/>
    <x v="150"/>
    <x v="161"/>
  </r>
  <r>
    <x v="26"/>
    <x v="2"/>
    <x v="40"/>
    <x v="40"/>
    <x v="38"/>
    <x v="1"/>
    <x v="5"/>
    <x v="41"/>
    <x v="22"/>
    <x v="21"/>
  </r>
  <r>
    <x v="26"/>
    <x v="3"/>
    <x v="32"/>
    <x v="33"/>
    <x v="25"/>
    <x v="89"/>
    <x v="11"/>
    <x v="34"/>
    <x v="155"/>
    <x v="148"/>
  </r>
  <r>
    <x v="26"/>
    <x v="7"/>
    <x v="13"/>
    <x v="13"/>
    <x v="1"/>
    <x v="1"/>
    <x v="12"/>
    <x v="13"/>
    <x v="213"/>
    <x v="219"/>
  </r>
  <r>
    <x v="26"/>
    <x v="5"/>
    <x v="36"/>
    <x v="33"/>
    <x v="27"/>
    <x v="2"/>
    <x v="7"/>
    <x v="32"/>
    <x v="80"/>
    <x v="72"/>
  </r>
  <r>
    <x v="26"/>
    <x v="4"/>
    <x v="41"/>
    <x v="30"/>
    <x v="25"/>
    <x v="1"/>
    <x v="6"/>
    <x v="30"/>
    <x v="75"/>
    <x v="62"/>
  </r>
  <r>
    <x v="26"/>
    <x v="1"/>
    <x v="24"/>
    <x v="23"/>
    <x v="21"/>
    <x v="1"/>
    <x v="3"/>
    <x v="23"/>
    <x v="28"/>
    <x v="26"/>
  </r>
  <r>
    <x v="9"/>
    <x v="8"/>
    <x v="162"/>
    <x v="160"/>
    <x v="156"/>
    <x v="62"/>
    <x v="94"/>
    <x v="160"/>
    <x v="74"/>
    <x v="69"/>
  </r>
  <r>
    <x v="9"/>
    <x v="6"/>
    <x v="0"/>
    <x v="0"/>
    <x v="176"/>
    <x v="1"/>
    <x v="0"/>
    <x v="0"/>
    <x v="0"/>
    <x v="222"/>
  </r>
  <r>
    <x v="9"/>
    <x v="2"/>
    <x v="5"/>
    <x v="5"/>
    <x v="6"/>
    <x v="89"/>
    <x v="0"/>
    <x v="6"/>
    <x v="0"/>
    <x v="0"/>
  </r>
  <r>
    <x v="9"/>
    <x v="3"/>
    <x v="104"/>
    <x v="103"/>
    <x v="99"/>
    <x v="8"/>
    <x v="44"/>
    <x v="103"/>
    <x v="71"/>
    <x v="57"/>
  </r>
  <r>
    <x v="9"/>
    <x v="0"/>
    <x v="5"/>
    <x v="3"/>
    <x v="2"/>
    <x v="1"/>
    <x v="1"/>
    <x v="3"/>
    <x v="140"/>
    <x v="169"/>
  </r>
  <r>
    <x v="9"/>
    <x v="7"/>
    <x v="7"/>
    <x v="16"/>
    <x v="3"/>
    <x v="89"/>
    <x v="15"/>
    <x v="17"/>
    <x v="209"/>
    <x v="211"/>
  </r>
  <r>
    <x v="9"/>
    <x v="5"/>
    <x v="108"/>
    <x v="98"/>
    <x v="87"/>
    <x v="32"/>
    <x v="36"/>
    <x v="94"/>
    <x v="51"/>
    <x v="61"/>
  </r>
  <r>
    <x v="9"/>
    <x v="4"/>
    <x v="92"/>
    <x v="91"/>
    <x v="89"/>
    <x v="10"/>
    <x v="22"/>
    <x v="95"/>
    <x v="12"/>
    <x v="13"/>
  </r>
  <r>
    <x v="9"/>
    <x v="1"/>
    <x v="49"/>
    <x v="45"/>
    <x v="38"/>
    <x v="6"/>
    <x v="8"/>
    <x v="43"/>
    <x v="49"/>
    <x v="45"/>
  </r>
  <r>
    <x v="21"/>
    <x v="8"/>
    <x v="164"/>
    <x v="162"/>
    <x v="155"/>
    <x v="64"/>
    <x v="100"/>
    <x v="162"/>
    <x v="122"/>
    <x v="125"/>
  </r>
  <r>
    <x v="21"/>
    <x v="6"/>
    <x v="3"/>
    <x v="1"/>
    <x v="176"/>
    <x v="2"/>
    <x v="0"/>
    <x v="0"/>
    <x v="0"/>
    <x v="222"/>
  </r>
  <r>
    <x v="21"/>
    <x v="2"/>
    <x v="117"/>
    <x v="120"/>
    <x v="116"/>
    <x v="10"/>
    <x v="56"/>
    <x v="126"/>
    <x v="81"/>
    <x v="64"/>
  </r>
  <r>
    <x v="21"/>
    <x v="3"/>
    <x v="8"/>
    <x v="9"/>
    <x v="5"/>
    <x v="3"/>
    <x v="2"/>
    <x v="7"/>
    <x v="108"/>
    <x v="154"/>
  </r>
  <r>
    <x v="21"/>
    <x v="0"/>
    <x v="5"/>
    <x v="6"/>
    <x v="4"/>
    <x v="3"/>
    <x v="0"/>
    <x v="4"/>
    <x v="0"/>
    <x v="0"/>
  </r>
  <r>
    <x v="21"/>
    <x v="7"/>
    <x v="19"/>
    <x v="7"/>
    <x v="1"/>
    <x v="1"/>
    <x v="6"/>
    <x v="7"/>
    <x v="204"/>
    <x v="213"/>
  </r>
  <r>
    <x v="21"/>
    <x v="5"/>
    <x v="98"/>
    <x v="106"/>
    <x v="86"/>
    <x v="50"/>
    <x v="53"/>
    <x v="99"/>
    <x v="113"/>
    <x v="147"/>
  </r>
  <r>
    <x v="21"/>
    <x v="4"/>
    <x v="100"/>
    <x v="87"/>
    <x v="78"/>
    <x v="17"/>
    <x v="40"/>
    <x v="89"/>
    <x v="100"/>
    <x v="96"/>
  </r>
  <r>
    <x v="21"/>
    <x v="1"/>
    <x v="45"/>
    <x v="45"/>
    <x v="39"/>
    <x v="1"/>
    <x v="9"/>
    <x v="48"/>
    <x v="66"/>
    <x v="51"/>
  </r>
  <r>
    <x v="18"/>
    <x v="8"/>
    <x v="175"/>
    <x v="173"/>
    <x v="165"/>
    <x v="71"/>
    <x v="108"/>
    <x v="173"/>
    <x v="86"/>
    <x v="84"/>
  </r>
  <r>
    <x v="18"/>
    <x v="6"/>
    <x v="2"/>
    <x v="2"/>
    <x v="2"/>
    <x v="1"/>
    <x v="0"/>
    <x v="2"/>
    <x v="0"/>
    <x v="0"/>
  </r>
  <r>
    <x v="18"/>
    <x v="2"/>
    <x v="125"/>
    <x v="124"/>
    <x v="120"/>
    <x v="36"/>
    <x v="28"/>
    <x v="125"/>
    <x v="5"/>
    <x v="5"/>
  </r>
  <r>
    <x v="18"/>
    <x v="3"/>
    <x v="94"/>
    <x v="94"/>
    <x v="94"/>
    <x v="7"/>
    <x v="19"/>
    <x v="97"/>
    <x v="9"/>
    <x v="8"/>
  </r>
  <r>
    <x v="18"/>
    <x v="0"/>
    <x v="2"/>
    <x v="2"/>
    <x v="2"/>
    <x v="1"/>
    <x v="0"/>
    <x v="2"/>
    <x v="0"/>
    <x v="0"/>
  </r>
  <r>
    <x v="18"/>
    <x v="7"/>
    <x v="59"/>
    <x v="55"/>
    <x v="7"/>
    <x v="4"/>
    <x v="47"/>
    <x v="54"/>
    <x v="212"/>
    <x v="215"/>
  </r>
  <r>
    <x v="18"/>
    <x v="5"/>
    <x v="105"/>
    <x v="104"/>
    <x v="97"/>
    <x v="20"/>
    <x v="43"/>
    <x v="102"/>
    <x v="61"/>
    <x v="53"/>
  </r>
  <r>
    <x v="18"/>
    <x v="4"/>
    <x v="143"/>
    <x v="140"/>
    <x v="135"/>
    <x v="40"/>
    <x v="72"/>
    <x v="143"/>
    <x v="59"/>
    <x v="48"/>
  </r>
  <r>
    <x v="18"/>
    <x v="1"/>
    <x v="64"/>
    <x v="60"/>
    <x v="56"/>
    <x v="89"/>
    <x v="18"/>
    <x v="62"/>
    <x v="104"/>
    <x v="85"/>
  </r>
  <r>
    <x v="6"/>
    <x v="8"/>
    <x v="166"/>
    <x v="164"/>
    <x v="152"/>
    <x v="55"/>
    <x v="107"/>
    <x v="164"/>
    <x v="178"/>
    <x v="182"/>
  </r>
  <r>
    <x v="6"/>
    <x v="6"/>
    <x v="11"/>
    <x v="12"/>
    <x v="8"/>
    <x v="89"/>
    <x v="5"/>
    <x v="13"/>
    <x v="182"/>
    <x v="181"/>
  </r>
  <r>
    <x v="6"/>
    <x v="2"/>
    <x v="18"/>
    <x v="18"/>
    <x v="12"/>
    <x v="2"/>
    <x v="7"/>
    <x v="18"/>
    <x v="173"/>
    <x v="175"/>
  </r>
  <r>
    <x v="6"/>
    <x v="3"/>
    <x v="103"/>
    <x v="102"/>
    <x v="76"/>
    <x v="15"/>
    <x v="69"/>
    <x v="101"/>
    <x v="186"/>
    <x v="191"/>
  </r>
  <r>
    <x v="6"/>
    <x v="0"/>
    <x v="30"/>
    <x v="32"/>
    <x v="22"/>
    <x v="4"/>
    <x v="9"/>
    <x v="30"/>
    <x v="132"/>
    <x v="139"/>
  </r>
  <r>
    <x v="6"/>
    <x v="7"/>
    <x v="4"/>
    <x v="4"/>
    <x v="1"/>
    <x v="89"/>
    <x v="4"/>
    <x v="5"/>
    <x v="208"/>
    <x v="209"/>
  </r>
  <r>
    <x v="6"/>
    <x v="5"/>
    <x v="112"/>
    <x v="109"/>
    <x v="95"/>
    <x v="23"/>
    <x v="67"/>
    <x v="108"/>
    <x v="166"/>
    <x v="167"/>
  </r>
  <r>
    <x v="6"/>
    <x v="4"/>
    <x v="114"/>
    <x v="110"/>
    <x v="104"/>
    <x v="16"/>
    <x v="54"/>
    <x v="110"/>
    <x v="109"/>
    <x v="102"/>
  </r>
  <r>
    <x v="6"/>
    <x v="1"/>
    <x v="51"/>
    <x v="50"/>
    <x v="26"/>
    <x v="2"/>
    <x v="27"/>
    <x v="50"/>
    <x v="193"/>
    <x v="198"/>
  </r>
  <r>
    <x v="23"/>
    <x v="8"/>
    <x v="172"/>
    <x v="169"/>
    <x v="162"/>
    <x v="73"/>
    <x v="110"/>
    <x v="171"/>
    <x v="141"/>
    <x v="149"/>
  </r>
  <r>
    <x v="23"/>
    <x v="2"/>
    <x v="149"/>
    <x v="144"/>
    <x v="141"/>
    <x v="22"/>
    <x v="81"/>
    <x v="148"/>
    <x v="79"/>
    <x v="65"/>
  </r>
  <r>
    <x v="23"/>
    <x v="3"/>
    <x v="77"/>
    <x v="78"/>
    <x v="73"/>
    <x v="2"/>
    <x v="20"/>
    <x v="78"/>
    <x v="32"/>
    <x v="28"/>
  </r>
  <r>
    <x v="23"/>
    <x v="0"/>
    <x v="16"/>
    <x v="15"/>
    <x v="10"/>
    <x v="6"/>
    <x v="0"/>
    <x v="10"/>
    <x v="0"/>
    <x v="0"/>
  </r>
  <r>
    <x v="23"/>
    <x v="7"/>
    <x v="0"/>
    <x v="0"/>
    <x v="176"/>
    <x v="89"/>
    <x v="1"/>
    <x v="1"/>
    <x v="217"/>
    <x v="221"/>
  </r>
  <r>
    <x v="23"/>
    <x v="5"/>
    <x v="138"/>
    <x v="136"/>
    <x v="125"/>
    <x v="60"/>
    <x v="72"/>
    <x v="132"/>
    <x v="83"/>
    <x v="113"/>
  </r>
  <r>
    <x v="23"/>
    <x v="4"/>
    <x v="118"/>
    <x v="112"/>
    <x v="107"/>
    <x v="27"/>
    <x v="55"/>
    <x v="113"/>
    <x v="95"/>
    <x v="93"/>
  </r>
  <r>
    <x v="23"/>
    <x v="1"/>
    <x v="2"/>
    <x v="2"/>
    <x v="2"/>
    <x v="89"/>
    <x v="1"/>
    <x v="3"/>
    <x v="173"/>
    <x v="169"/>
  </r>
  <r>
    <x v="30"/>
    <x v="8"/>
    <x v="126"/>
    <x v="108"/>
    <x v="92"/>
    <x v="28"/>
    <x v="63"/>
    <x v="105"/>
    <x v="157"/>
    <x v="164"/>
  </r>
  <r>
    <x v="30"/>
    <x v="5"/>
    <x v="59"/>
    <x v="58"/>
    <x v="48"/>
    <x v="6"/>
    <x v="18"/>
    <x v="57"/>
    <x v="120"/>
    <x v="122"/>
  </r>
  <r>
    <x v="30"/>
    <x v="4"/>
    <x v="61"/>
    <x v="44"/>
    <x v="29"/>
    <x v="2"/>
    <x v="20"/>
    <x v="45"/>
    <x v="176"/>
    <x v="178"/>
  </r>
  <r>
    <x v="30"/>
    <x v="1"/>
    <x v="1"/>
    <x v="1"/>
    <x v="1"/>
    <x v="89"/>
    <x v="1"/>
    <x v="2"/>
    <x v="194"/>
    <x v="197"/>
  </r>
  <r>
    <x v="32"/>
    <x v="8"/>
    <x v="150"/>
    <x v="142"/>
    <x v="126"/>
    <x v="57"/>
    <x v="98"/>
    <x v="144"/>
    <x v="179"/>
    <x v="187"/>
  </r>
  <r>
    <x v="32"/>
    <x v="5"/>
    <x v="88"/>
    <x v="83"/>
    <x v="53"/>
    <x v="24"/>
    <x v="59"/>
    <x v="82"/>
    <x v="195"/>
    <x v="201"/>
  </r>
  <r>
    <x v="32"/>
    <x v="4"/>
    <x v="43"/>
    <x v="42"/>
    <x v="35"/>
    <x v="2"/>
    <x v="11"/>
    <x v="43"/>
    <x v="114"/>
    <x v="106"/>
  </r>
  <r>
    <x v="32"/>
    <x v="1"/>
    <x v="1"/>
    <x v="7"/>
    <x v="6"/>
    <x v="89"/>
    <x v="2"/>
    <x v="8"/>
    <x v="140"/>
    <x v="134"/>
  </r>
  <r>
    <x v="31"/>
    <x v="8"/>
    <x v="44"/>
    <x v="50"/>
    <x v="42"/>
    <x v="89"/>
    <x v="10"/>
    <x v="51"/>
    <x v="68"/>
    <x v="47"/>
  </r>
  <r>
    <x v="31"/>
    <x v="5"/>
    <x v="19"/>
    <x v="19"/>
    <x v="16"/>
    <x v="89"/>
    <x v="5"/>
    <x v="20"/>
    <x v="130"/>
    <x v="121"/>
  </r>
  <r>
    <x v="31"/>
    <x v="4"/>
    <x v="22"/>
    <x v="27"/>
    <x v="23"/>
    <x v="89"/>
    <x v="3"/>
    <x v="27"/>
    <x v="21"/>
    <x v="19"/>
  </r>
  <r>
    <x v="34"/>
    <x v="8"/>
    <x v="160"/>
    <x v="159"/>
    <x v="144"/>
    <x v="67"/>
    <x v="102"/>
    <x v="158"/>
    <x v="174"/>
    <x v="183"/>
  </r>
  <r>
    <x v="34"/>
    <x v="6"/>
    <x v="23"/>
    <x v="23"/>
    <x v="18"/>
    <x v="1"/>
    <x v="6"/>
    <x v="23"/>
    <x v="132"/>
    <x v="127"/>
  </r>
  <r>
    <x v="34"/>
    <x v="5"/>
    <x v="127"/>
    <x v="125"/>
    <x v="98"/>
    <x v="48"/>
    <x v="88"/>
    <x v="123"/>
    <x v="183"/>
    <x v="192"/>
  </r>
  <r>
    <x v="34"/>
    <x v="4"/>
    <x v="126"/>
    <x v="117"/>
    <x v="96"/>
    <x v="49"/>
    <x v="76"/>
    <x v="114"/>
    <x v="169"/>
    <x v="177"/>
  </r>
  <r>
    <x v="33"/>
    <x v="8"/>
    <x v="85"/>
    <x v="81"/>
    <x v="75"/>
    <x v="3"/>
    <x v="23"/>
    <x v="83"/>
    <x v="36"/>
    <x v="29"/>
  </r>
  <r>
    <x v="33"/>
    <x v="6"/>
    <x v="76"/>
    <x v="74"/>
    <x v="72"/>
    <x v="1"/>
    <x v="13"/>
    <x v="76"/>
    <x v="15"/>
    <x v="15"/>
  </r>
  <r>
    <x v="33"/>
    <x v="5"/>
    <x v="8"/>
    <x v="8"/>
    <x v="5"/>
    <x v="89"/>
    <x v="4"/>
    <x v="9"/>
    <x v="189"/>
    <x v="190"/>
  </r>
  <r>
    <x v="33"/>
    <x v="4"/>
    <x v="0"/>
    <x v="0"/>
    <x v="176"/>
    <x v="1"/>
    <x v="0"/>
    <x v="0"/>
    <x v="0"/>
    <x v="222"/>
  </r>
  <r>
    <x v="35"/>
    <x v="8"/>
    <x v="32"/>
    <x v="18"/>
    <x v="13"/>
    <x v="3"/>
    <x v="5"/>
    <x v="17"/>
    <x v="137"/>
    <x v="150"/>
  </r>
  <r>
    <x v="35"/>
    <x v="5"/>
    <x v="7"/>
    <x v="3"/>
    <x v="3"/>
    <x v="89"/>
    <x v="1"/>
    <x v="4"/>
    <x v="140"/>
    <x v="134"/>
  </r>
  <r>
    <x v="25"/>
    <x v="8"/>
    <x v="124"/>
    <x v="119"/>
    <x v="110"/>
    <x v="23"/>
    <x v="71"/>
    <x v="122"/>
    <x v="152"/>
    <x v="153"/>
  </r>
  <r>
    <x v="25"/>
    <x v="6"/>
    <x v="0"/>
    <x v="0"/>
    <x v="176"/>
    <x v="89"/>
    <x v="1"/>
    <x v="1"/>
    <x v="217"/>
    <x v="221"/>
  </r>
  <r>
    <x v="25"/>
    <x v="2"/>
    <x v="66"/>
    <x v="64"/>
    <x v="24"/>
    <x v="89"/>
    <x v="49"/>
    <x v="64"/>
    <x v="202"/>
    <x v="205"/>
  </r>
  <r>
    <x v="25"/>
    <x v="3"/>
    <x v="1"/>
    <x v="1"/>
    <x v="1"/>
    <x v="1"/>
    <x v="0"/>
    <x v="1"/>
    <x v="0"/>
    <x v="0"/>
  </r>
  <r>
    <x v="25"/>
    <x v="5"/>
    <x v="26"/>
    <x v="26"/>
    <x v="20"/>
    <x v="4"/>
    <x v="4"/>
    <x v="23"/>
    <x v="48"/>
    <x v="49"/>
  </r>
  <r>
    <x v="25"/>
    <x v="4"/>
    <x v="24"/>
    <x v="21"/>
    <x v="19"/>
    <x v="2"/>
    <x v="2"/>
    <x v="20"/>
    <x v="14"/>
    <x v="16"/>
  </r>
  <r>
    <x v="25"/>
    <x v="1"/>
    <x v="4"/>
    <x v="4"/>
    <x v="5"/>
    <x v="89"/>
    <x v="0"/>
    <x v="5"/>
    <x v="0"/>
    <x v="0"/>
  </r>
  <r>
    <x v="37"/>
    <x v="8"/>
    <x v="1"/>
    <x v="1"/>
    <x v="1"/>
    <x v="89"/>
    <x v="1"/>
    <x v="2"/>
    <x v="219"/>
    <x v="223"/>
  </r>
  <r>
    <x v="37"/>
    <x v="6"/>
    <x v="0"/>
    <x v="0"/>
    <x v="176"/>
    <x v="1"/>
    <x v="0"/>
    <x v="0"/>
    <x v="219"/>
    <x v="223"/>
  </r>
  <r>
    <x v="37"/>
    <x v="2"/>
    <x v="187"/>
    <x v="185"/>
    <x v="176"/>
    <x v="89"/>
    <x v="0"/>
    <x v="0"/>
    <x v="219"/>
    <x v="223"/>
  </r>
  <r>
    <x v="37"/>
    <x v="3"/>
    <x v="187"/>
    <x v="185"/>
    <x v="176"/>
    <x v="89"/>
    <x v="0"/>
    <x v="0"/>
    <x v="219"/>
    <x v="223"/>
  </r>
  <r>
    <x v="37"/>
    <x v="0"/>
    <x v="187"/>
    <x v="185"/>
    <x v="176"/>
    <x v="89"/>
    <x v="0"/>
    <x v="0"/>
    <x v="219"/>
    <x v="223"/>
  </r>
  <r>
    <x v="37"/>
    <x v="7"/>
    <x v="187"/>
    <x v="185"/>
    <x v="176"/>
    <x v="89"/>
    <x v="0"/>
    <x v="0"/>
    <x v="219"/>
    <x v="223"/>
  </r>
  <r>
    <x v="37"/>
    <x v="5"/>
    <x v="187"/>
    <x v="185"/>
    <x v="176"/>
    <x v="89"/>
    <x v="0"/>
    <x v="0"/>
    <x v="219"/>
    <x v="223"/>
  </r>
  <r>
    <x v="37"/>
    <x v="4"/>
    <x v="0"/>
    <x v="0"/>
    <x v="1"/>
    <x v="89"/>
    <x v="0"/>
    <x v="1"/>
    <x v="219"/>
    <x v="223"/>
  </r>
  <r>
    <x v="37"/>
    <x v="1"/>
    <x v="187"/>
    <x v="185"/>
    <x v="176"/>
    <x v="89"/>
    <x v="0"/>
    <x v="0"/>
    <x v="219"/>
    <x v="223"/>
  </r>
  <r>
    <x v="36"/>
    <x v="8"/>
    <x v="0"/>
    <x v="185"/>
    <x v="176"/>
    <x v="89"/>
    <x v="0"/>
    <x v="0"/>
    <x v="219"/>
    <x v="223"/>
  </r>
  <r>
    <x v="36"/>
    <x v="6"/>
    <x v="187"/>
    <x v="185"/>
    <x v="176"/>
    <x v="89"/>
    <x v="0"/>
    <x v="0"/>
    <x v="219"/>
    <x v="223"/>
  </r>
  <r>
    <x v="36"/>
    <x v="2"/>
    <x v="187"/>
    <x v="185"/>
    <x v="176"/>
    <x v="89"/>
    <x v="0"/>
    <x v="0"/>
    <x v="219"/>
    <x v="223"/>
  </r>
  <r>
    <x v="36"/>
    <x v="3"/>
    <x v="187"/>
    <x v="185"/>
    <x v="176"/>
    <x v="89"/>
    <x v="0"/>
    <x v="0"/>
    <x v="219"/>
    <x v="223"/>
  </r>
  <r>
    <x v="36"/>
    <x v="0"/>
    <x v="187"/>
    <x v="185"/>
    <x v="176"/>
    <x v="89"/>
    <x v="0"/>
    <x v="0"/>
    <x v="219"/>
    <x v="223"/>
  </r>
  <r>
    <x v="36"/>
    <x v="7"/>
    <x v="187"/>
    <x v="185"/>
    <x v="176"/>
    <x v="89"/>
    <x v="0"/>
    <x v="0"/>
    <x v="219"/>
    <x v="223"/>
  </r>
  <r>
    <x v="36"/>
    <x v="5"/>
    <x v="187"/>
    <x v="185"/>
    <x v="176"/>
    <x v="89"/>
    <x v="0"/>
    <x v="0"/>
    <x v="219"/>
    <x v="223"/>
  </r>
  <r>
    <x v="36"/>
    <x v="4"/>
    <x v="187"/>
    <x v="185"/>
    <x v="176"/>
    <x v="89"/>
    <x v="0"/>
    <x v="0"/>
    <x v="219"/>
    <x v="223"/>
  </r>
  <r>
    <x v="36"/>
    <x v="1"/>
    <x v="187"/>
    <x v="185"/>
    <x v="176"/>
    <x v="89"/>
    <x v="0"/>
    <x v="0"/>
    <x v="219"/>
    <x v="223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pivotTable1.xml><?xml version="1.0" encoding="utf-8"?>
<pivotTableDefinition xmlns="http://schemas.openxmlformats.org/spreadsheetml/2006/main" name="DataPilot1" cacheId="1" applyNumberFormats="0" applyBorderFormats="0" applyFontFormats="0" applyPatternFormats="0" applyAlignmentFormats="0" applyWidthHeightFormats="0" dataCaption="Values" useAutoFormatting="0" itemPrintTitles="1" indent="0" outline="0" outlineData="0" compact="0" compactData="0">
  <location ref="A3:F40" firstHeaderRow="1" firstDataRow="2" firstDataCol="1" rowPageCount="1" colPageCount="1"/>
  <pivotFields count="10">
    <pivotField axis="axisRow" showAll="0" defaultSubtotal="0" compact="0" outline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h="1" x="39"/>
        <item h="1" x="40"/>
      </items>
    </pivotField>
    <pivotField axis="axisPage" showAll="0" defaultSubtotal="0" compact="0" outline="0">
      <items count="9">
        <item h="1" x="0"/>
        <item x="1"/>
        <item h="1" x="2"/>
        <item h="1" x="3"/>
        <item h="1" x="4"/>
        <item h="1" x="5"/>
        <item h="1" x="6"/>
        <item h="1" x="7"/>
        <item h="1" x="8"/>
      </items>
    </pivotField>
    <pivotField dataField="1" showAll="0" compact="0" outline="0"/>
    <pivotField dataField="1" showAll="0" compact="0" outline="0"/>
    <pivotField dataField="1" showAll="0" compact="0" outline="0"/>
    <pivotField dataField="1" showAll="0" compact="0" outline="0"/>
    <pivotField dataField="1" showAll="0" compact="0" outline="0"/>
    <pivotField showAll="0" compact="0"/>
    <pivotField showAll="0" compact="0"/>
    <pivotField showAll="0" compact="0"/>
  </pivotFields>
  <rowFields count="1">
    <field x="0"/>
  </rowFields>
  <colFields count="1">
    <field x="-2"/>
  </colFields>
  <pageFields count="1">
    <pageField fld="1" hier="-1"/>
  </pageFields>
  <dataFields count="5">
    <dataField fld="2" subtotal="sum"/>
    <dataField fld="6" subtotal="sum"/>
    <dataField fld="4" subtotal="sum"/>
    <dataField fld="5" subtotal="sum"/>
    <dataField fld="3" subtotal="sum"/>
  </dataFields>
</pivotTableDefinition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V30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3" activeCellId="1" sqref="A1:D1 G3"/>
    </sheetView>
  </sheetViews>
  <sheetFormatPr defaultRowHeight="12.8" zeroHeight="false" outlineLevelRow="0" outlineLevelCol="0"/>
  <cols>
    <col collapsed="false" customWidth="true" hidden="false" outlineLevel="0" max="1" min="1" style="1" width="12.9"/>
    <col collapsed="false" customWidth="true" hidden="false" outlineLevel="0" max="2" min="2" style="1" width="26.53"/>
    <col collapsed="false" customWidth="true" hidden="false" outlineLevel="0" max="3" min="3" style="1" width="9.28"/>
    <col collapsed="false" customWidth="true" hidden="false" outlineLevel="0" max="4" min="4" style="1" width="8.33"/>
    <col collapsed="false" customWidth="true" hidden="false" outlineLevel="0" max="5" min="5" style="1" width="7.94"/>
    <col collapsed="false" customWidth="true" hidden="false" outlineLevel="0" max="6" min="6" style="1" width="5.88"/>
    <col collapsed="false" customWidth="true" hidden="false" outlineLevel="0" max="7" min="7" style="1" width="10.98"/>
    <col collapsed="false" customWidth="true" hidden="false" outlineLevel="0" max="8" min="8" style="1" width="24.1"/>
    <col collapsed="false" customWidth="true" hidden="false" outlineLevel="0" max="9" min="9" style="2" width="15.47"/>
    <col collapsed="false" customWidth="true" hidden="false" outlineLevel="0" max="10" min="10" style="2" width="19.97"/>
    <col collapsed="false" customWidth="false" hidden="false" outlineLevel="0" max="1025" min="11" style="1" width="11.52"/>
  </cols>
  <sheetData>
    <row r="1" customFormat="false" ht="12.8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2" t="s">
        <v>9</v>
      </c>
    </row>
    <row r="2" customFormat="false" ht="12.8" hidden="false" customHeight="false" outlineLevel="0" collapsed="false">
      <c r="A2" s="1" t="s">
        <v>10</v>
      </c>
      <c r="B2" s="1" t="s">
        <v>11</v>
      </c>
      <c r="C2" s="1" t="n">
        <v>94260</v>
      </c>
      <c r="D2" s="1" t="n">
        <v>88681</v>
      </c>
      <c r="E2" s="1" t="n">
        <v>56402</v>
      </c>
      <c r="F2" s="1" t="n">
        <v>9208</v>
      </c>
      <c r="G2" s="1" t="n">
        <f aca="false">+D2-E2-F2</f>
        <v>23071</v>
      </c>
      <c r="H2" s="1" t="n">
        <f aca="false">+G2+E2</f>
        <v>79473</v>
      </c>
      <c r="I2" s="2" t="n">
        <f aca="false">+G2/D2</f>
        <v>0.260157192634273</v>
      </c>
      <c r="J2" s="2" t="n">
        <f aca="false">+G2/H2</f>
        <v>0.290299850263611</v>
      </c>
    </row>
    <row r="3" customFormat="false" ht="12.8" hidden="false" customHeight="false" outlineLevel="0" collapsed="false">
      <c r="A3" s="1" t="s">
        <v>10</v>
      </c>
      <c r="B3" s="1" t="s">
        <v>12</v>
      </c>
      <c r="C3" s="1" t="n">
        <v>1008</v>
      </c>
      <c r="D3" s="1" t="n">
        <v>981</v>
      </c>
      <c r="E3" s="1" t="n">
        <v>726</v>
      </c>
      <c r="F3" s="1" t="n">
        <v>76</v>
      </c>
      <c r="G3" s="1" t="n">
        <f aca="false">+D3-E3-F3</f>
        <v>179</v>
      </c>
      <c r="H3" s="3" t="n">
        <f aca="false">+G3+E3</f>
        <v>905</v>
      </c>
      <c r="I3" s="2" t="n">
        <f aca="false">+G3/D3</f>
        <v>0.182466870540265</v>
      </c>
      <c r="J3" s="2" t="n">
        <f aca="false">+G3/H3</f>
        <v>0.197790055248619</v>
      </c>
    </row>
    <row r="4" customFormat="false" ht="12.8" hidden="false" customHeight="false" outlineLevel="0" collapsed="false">
      <c r="A4" s="1" t="s">
        <v>10</v>
      </c>
      <c r="B4" s="1" t="s">
        <v>13</v>
      </c>
      <c r="C4" s="1" t="n">
        <v>9295</v>
      </c>
      <c r="D4" s="1" t="n">
        <v>9293</v>
      </c>
      <c r="E4" s="1" t="n">
        <v>7006</v>
      </c>
      <c r="F4" s="1" t="n">
        <v>335</v>
      </c>
      <c r="G4" s="1" t="n">
        <f aca="false">+D4-E4-F4</f>
        <v>1952</v>
      </c>
      <c r="H4" s="3" t="n">
        <f aca="false">+G4+E4</f>
        <v>8958</v>
      </c>
      <c r="I4" s="2" t="n">
        <f aca="false">+G4/D4</f>
        <v>0.210050575702141</v>
      </c>
      <c r="J4" s="2" t="n">
        <f aca="false">+G4/H4</f>
        <v>0.217905782540746</v>
      </c>
    </row>
    <row r="5" customFormat="false" ht="12.8" hidden="false" customHeight="false" outlineLevel="0" collapsed="false">
      <c r="A5" s="1" t="s">
        <v>10</v>
      </c>
      <c r="B5" s="1" t="s">
        <v>14</v>
      </c>
      <c r="C5" s="1" t="n">
        <v>4580</v>
      </c>
      <c r="D5" s="1" t="n">
        <v>4603</v>
      </c>
      <c r="E5" s="1" t="n">
        <v>3422</v>
      </c>
      <c r="F5" s="1" t="n">
        <v>118</v>
      </c>
      <c r="G5" s="1" t="n">
        <f aca="false">+D5-E5-F5</f>
        <v>1063</v>
      </c>
      <c r="H5" s="3" t="n">
        <f aca="false">+G5+E5</f>
        <v>4485</v>
      </c>
      <c r="I5" s="2" t="n">
        <f aca="false">+G5/D5</f>
        <v>0.230936345861395</v>
      </c>
      <c r="J5" s="2" t="n">
        <f aca="false">+G5/H5</f>
        <v>0.23701226309922</v>
      </c>
    </row>
    <row r="6" customFormat="false" ht="12.8" hidden="false" customHeight="false" outlineLevel="0" collapsed="false">
      <c r="A6" s="1" t="s">
        <v>10</v>
      </c>
      <c r="B6" s="1" t="s">
        <v>15</v>
      </c>
      <c r="C6" s="1" t="n">
        <v>531</v>
      </c>
      <c r="D6" s="1" t="n">
        <v>569</v>
      </c>
      <c r="E6" s="1" t="n">
        <v>341</v>
      </c>
      <c r="F6" s="1" t="n">
        <v>152</v>
      </c>
      <c r="G6" s="1" t="n">
        <f aca="false">+D6-E6-F6</f>
        <v>76</v>
      </c>
      <c r="H6" s="3" t="n">
        <f aca="false">+G6+E6</f>
        <v>417</v>
      </c>
      <c r="I6" s="2" t="n">
        <f aca="false">+G6/D6</f>
        <v>0.133567662565905</v>
      </c>
      <c r="J6" s="2" t="n">
        <f aca="false">+G6/H6</f>
        <v>0.182254196642686</v>
      </c>
    </row>
    <row r="7" customFormat="false" ht="12.8" hidden="false" customHeight="false" outlineLevel="0" collapsed="false">
      <c r="A7" s="1" t="s">
        <v>10</v>
      </c>
      <c r="B7" s="1" t="s">
        <v>16</v>
      </c>
      <c r="C7" s="1" t="n">
        <v>492</v>
      </c>
      <c r="D7" s="1" t="n">
        <v>471</v>
      </c>
      <c r="E7" s="1" t="n">
        <v>72</v>
      </c>
      <c r="F7" s="1" t="n">
        <v>31</v>
      </c>
      <c r="G7" s="1" t="n">
        <f aca="false">+D7-E7-F7</f>
        <v>368</v>
      </c>
      <c r="H7" s="3" t="n">
        <f aca="false">+G7+E7</f>
        <v>440</v>
      </c>
      <c r="I7" s="2" t="n">
        <f aca="false">+G7/D7</f>
        <v>0.781316348195329</v>
      </c>
      <c r="J7" s="2" t="n">
        <f aca="false">+G7/H7</f>
        <v>0.836363636363636</v>
      </c>
    </row>
    <row r="8" customFormat="false" ht="12.8" hidden="false" customHeight="false" outlineLevel="0" collapsed="false">
      <c r="A8" s="1" t="s">
        <v>10</v>
      </c>
      <c r="B8" s="1" t="s">
        <v>17</v>
      </c>
      <c r="C8" s="1" t="n">
        <v>13778</v>
      </c>
      <c r="D8" s="1" t="n">
        <v>13563</v>
      </c>
      <c r="E8" s="1" t="n">
        <v>8097</v>
      </c>
      <c r="F8" s="1" t="n">
        <v>2671</v>
      </c>
      <c r="G8" s="1" t="n">
        <f aca="false">+D8-E8-F8</f>
        <v>2795</v>
      </c>
      <c r="H8" s="3" t="n">
        <f aca="false">+G8+E8</f>
        <v>10892</v>
      </c>
      <c r="I8" s="2" t="n">
        <f aca="false">+G8/D8</f>
        <v>0.206075352060754</v>
      </c>
      <c r="J8" s="2" t="n">
        <f aca="false">+G8/H8</f>
        <v>0.256610356224752</v>
      </c>
    </row>
    <row r="9" customFormat="false" ht="12.8" hidden="false" customHeight="false" outlineLevel="0" collapsed="false">
      <c r="A9" s="1" t="s">
        <v>10</v>
      </c>
      <c r="B9" s="1" t="s">
        <v>18</v>
      </c>
      <c r="C9" s="1" t="n">
        <v>10956</v>
      </c>
      <c r="D9" s="1" t="n">
        <v>9932</v>
      </c>
      <c r="E9" s="1" t="n">
        <v>7215</v>
      </c>
      <c r="F9" s="1" t="n">
        <v>1016</v>
      </c>
      <c r="G9" s="1" t="n">
        <f aca="false">+D9-E9-F9</f>
        <v>1701</v>
      </c>
      <c r="H9" s="3" t="n">
        <f aca="false">+G9+E9</f>
        <v>8916</v>
      </c>
      <c r="I9" s="2" t="n">
        <f aca="false">+G9/D9</f>
        <v>0.17126459927507</v>
      </c>
      <c r="J9" s="2" t="n">
        <f aca="false">+G9/H9</f>
        <v>0.190780619111709</v>
      </c>
    </row>
    <row r="10" customFormat="false" ht="12.8" hidden="false" customHeight="false" outlineLevel="0" collapsed="false">
      <c r="A10" s="1" t="s">
        <v>10</v>
      </c>
      <c r="B10" s="1" t="s">
        <v>19</v>
      </c>
      <c r="C10" s="1" t="n">
        <v>1451</v>
      </c>
      <c r="D10" s="1" t="n">
        <v>1460</v>
      </c>
      <c r="E10" s="1" t="n">
        <v>1096</v>
      </c>
      <c r="F10" s="1" t="n">
        <v>52</v>
      </c>
      <c r="G10" s="1" t="n">
        <f aca="false">+D10-E10-F10</f>
        <v>312</v>
      </c>
      <c r="H10" s="3" t="n">
        <f aca="false">+G10+E10</f>
        <v>1408</v>
      </c>
      <c r="I10" s="2" t="n">
        <f aca="false">+G10/D10</f>
        <v>0.213698630136986</v>
      </c>
      <c r="J10" s="2" t="n">
        <f aca="false">+G10/H10</f>
        <v>0.221590909090909</v>
      </c>
    </row>
    <row r="11" customFormat="false" ht="12.8" hidden="false" customHeight="false" outlineLevel="0" collapsed="false">
      <c r="A11" s="1" t="s">
        <v>20</v>
      </c>
      <c r="B11" s="1" t="s">
        <v>11</v>
      </c>
      <c r="C11" s="1" t="n">
        <v>90171</v>
      </c>
      <c r="D11" s="1" t="n">
        <v>84940</v>
      </c>
      <c r="E11" s="1" t="n">
        <v>54313</v>
      </c>
      <c r="F11" s="1" t="n">
        <v>8781</v>
      </c>
      <c r="G11" s="1" t="n">
        <f aca="false">+D11-E11-F11</f>
        <v>21846</v>
      </c>
      <c r="H11" s="3" t="n">
        <f aca="false">+G11+E11</f>
        <v>76159</v>
      </c>
      <c r="I11" s="2" t="n">
        <f aca="false">+G11/D11</f>
        <v>0.257193312926772</v>
      </c>
      <c r="J11" s="2" t="n">
        <f aca="false">+G11/H11</f>
        <v>0.286847253771714</v>
      </c>
    </row>
    <row r="12" customFormat="false" ht="12.8" hidden="false" customHeight="false" outlineLevel="0" collapsed="false">
      <c r="A12" s="1" t="s">
        <v>20</v>
      </c>
      <c r="B12" s="1" t="s">
        <v>12</v>
      </c>
      <c r="C12" s="1" t="n">
        <v>831</v>
      </c>
      <c r="D12" s="1" t="n">
        <v>803</v>
      </c>
      <c r="E12" s="1" t="n">
        <v>570</v>
      </c>
      <c r="F12" s="1" t="n">
        <v>73</v>
      </c>
      <c r="G12" s="1" t="n">
        <f aca="false">+D12-E12-F12</f>
        <v>160</v>
      </c>
      <c r="H12" s="3" t="n">
        <f aca="false">+G12+E12</f>
        <v>730</v>
      </c>
      <c r="I12" s="2" t="n">
        <f aca="false">+G12/D12</f>
        <v>0.199252801992528</v>
      </c>
      <c r="J12" s="2" t="n">
        <f aca="false">+G12/H12</f>
        <v>0.219178082191781</v>
      </c>
    </row>
    <row r="13" customFormat="false" ht="12.8" hidden="false" customHeight="false" outlineLevel="0" collapsed="false">
      <c r="A13" s="1" t="s">
        <v>20</v>
      </c>
      <c r="B13" s="1" t="s">
        <v>13</v>
      </c>
      <c r="C13" s="1" t="n">
        <v>9295</v>
      </c>
      <c r="D13" s="1" t="n">
        <v>9293</v>
      </c>
      <c r="E13" s="1" t="n">
        <v>7006</v>
      </c>
      <c r="F13" s="1" t="n">
        <v>335</v>
      </c>
      <c r="G13" s="1" t="n">
        <f aca="false">+D13-E13-F13</f>
        <v>1952</v>
      </c>
      <c r="H13" s="3" t="n">
        <f aca="false">+G13+E13</f>
        <v>8958</v>
      </c>
      <c r="I13" s="2" t="n">
        <f aca="false">+G13/D13</f>
        <v>0.210050575702141</v>
      </c>
      <c r="J13" s="2" t="n">
        <f aca="false">+G13/H13</f>
        <v>0.217905782540746</v>
      </c>
    </row>
    <row r="14" customFormat="false" ht="12.8" hidden="false" customHeight="false" outlineLevel="0" collapsed="false">
      <c r="A14" s="1" t="s">
        <v>20</v>
      </c>
      <c r="B14" s="1" t="s">
        <v>14</v>
      </c>
      <c r="C14" s="1" t="n">
        <v>4580</v>
      </c>
      <c r="D14" s="1" t="n">
        <v>4603</v>
      </c>
      <c r="E14" s="1" t="n">
        <v>3422</v>
      </c>
      <c r="F14" s="1" t="n">
        <v>118</v>
      </c>
      <c r="G14" s="1" t="n">
        <f aca="false">+D14-E14-F14</f>
        <v>1063</v>
      </c>
      <c r="H14" s="3" t="n">
        <f aca="false">+G14+E14</f>
        <v>4485</v>
      </c>
      <c r="I14" s="2" t="n">
        <f aca="false">+G14/D14</f>
        <v>0.230936345861395</v>
      </c>
      <c r="J14" s="2" t="n">
        <f aca="false">+G14/H14</f>
        <v>0.23701226309922</v>
      </c>
    </row>
    <row r="15" customFormat="false" ht="12.8" hidden="false" customHeight="false" outlineLevel="0" collapsed="false">
      <c r="A15" s="1" t="s">
        <v>20</v>
      </c>
      <c r="B15" s="1" t="s">
        <v>15</v>
      </c>
      <c r="C15" s="1" t="n">
        <v>531</v>
      </c>
      <c r="D15" s="1" t="n">
        <v>562</v>
      </c>
      <c r="E15" s="1" t="n">
        <v>334</v>
      </c>
      <c r="F15" s="1" t="n">
        <v>152</v>
      </c>
      <c r="G15" s="1" t="n">
        <f aca="false">+D15-E15-F15</f>
        <v>76</v>
      </c>
      <c r="H15" s="3" t="n">
        <f aca="false">+G15+E15</f>
        <v>410</v>
      </c>
      <c r="I15" s="2" t="n">
        <f aca="false">+G15/D15</f>
        <v>0.135231316725979</v>
      </c>
      <c r="J15" s="2" t="n">
        <f aca="false">+G15/H15</f>
        <v>0.185365853658537</v>
      </c>
    </row>
    <row r="16" customFormat="false" ht="12.8" hidden="false" customHeight="false" outlineLevel="0" collapsed="false">
      <c r="A16" s="1" t="s">
        <v>20</v>
      </c>
      <c r="B16" s="1" t="s">
        <v>16</v>
      </c>
      <c r="C16" s="1" t="n">
        <v>492</v>
      </c>
      <c r="D16" s="1" t="n">
        <v>489</v>
      </c>
      <c r="E16" s="1" t="n">
        <v>90</v>
      </c>
      <c r="F16" s="1" t="n">
        <v>31</v>
      </c>
      <c r="G16" s="1" t="n">
        <f aca="false">+D16-E16-F16</f>
        <v>368</v>
      </c>
      <c r="H16" s="3" t="n">
        <f aca="false">+G16+E16</f>
        <v>458</v>
      </c>
      <c r="I16" s="2" t="n">
        <f aca="false">+G16/D16</f>
        <v>0.752556237218814</v>
      </c>
      <c r="J16" s="2" t="n">
        <f aca="false">+G16/H16</f>
        <v>0.803493449781659</v>
      </c>
    </row>
    <row r="17" customFormat="false" ht="12.8" hidden="false" customHeight="false" outlineLevel="0" collapsed="false">
      <c r="A17" s="1" t="s">
        <v>20</v>
      </c>
      <c r="B17" s="1" t="s">
        <v>17</v>
      </c>
      <c r="C17" s="1" t="n">
        <v>12847</v>
      </c>
      <c r="D17" s="1" t="n">
        <v>12645</v>
      </c>
      <c r="E17" s="1" t="n">
        <v>7659</v>
      </c>
      <c r="F17" s="1" t="n">
        <v>2550</v>
      </c>
      <c r="G17" s="1" t="n">
        <f aca="false">+D17-E17-F17</f>
        <v>2436</v>
      </c>
      <c r="H17" s="3" t="n">
        <f aca="false">+G17+E17</f>
        <v>10095</v>
      </c>
      <c r="I17" s="2" t="n">
        <f aca="false">+G17/D17</f>
        <v>0.192645314353499</v>
      </c>
      <c r="J17" s="2" t="n">
        <f aca="false">+G17/H17</f>
        <v>0.241307578008915</v>
      </c>
    </row>
    <row r="18" customFormat="false" ht="12.8" hidden="false" customHeight="false" outlineLevel="0" collapsed="false">
      <c r="A18" s="1" t="s">
        <v>20</v>
      </c>
      <c r="B18" s="1" t="s">
        <v>18</v>
      </c>
      <c r="C18" s="1" t="n">
        <v>10215</v>
      </c>
      <c r="D18" s="1" t="n">
        <v>9265</v>
      </c>
      <c r="E18" s="1" t="n">
        <v>6839</v>
      </c>
      <c r="F18" s="1" t="n">
        <v>923</v>
      </c>
      <c r="G18" s="1" t="n">
        <f aca="false">+D18-E18-F18</f>
        <v>1503</v>
      </c>
      <c r="H18" s="3" t="n">
        <f aca="false">+G18+E18</f>
        <v>8342</v>
      </c>
      <c r="I18" s="2" t="n">
        <f aca="false">+G18/D18</f>
        <v>0.162223421478683</v>
      </c>
      <c r="J18" s="2" t="n">
        <f aca="false">+G18/H18</f>
        <v>0.180172620474706</v>
      </c>
    </row>
    <row r="19" customFormat="false" ht="12.8" hidden="false" customHeight="false" outlineLevel="0" collapsed="false">
      <c r="A19" s="1" t="s">
        <v>20</v>
      </c>
      <c r="B19" s="1" t="s">
        <v>19</v>
      </c>
      <c r="C19" s="1" t="n">
        <v>1447</v>
      </c>
      <c r="D19" s="1" t="n">
        <v>1450</v>
      </c>
      <c r="E19" s="1" t="n">
        <v>1089</v>
      </c>
      <c r="F19" s="1" t="n">
        <v>52</v>
      </c>
      <c r="G19" s="1" t="n">
        <f aca="false">+D19-E19-F19</f>
        <v>309</v>
      </c>
      <c r="H19" s="3" t="n">
        <f aca="false">+G19+E19</f>
        <v>1398</v>
      </c>
      <c r="I19" s="2" t="n">
        <f aca="false">+G19/D19</f>
        <v>0.213103448275862</v>
      </c>
      <c r="J19" s="2" t="n">
        <f aca="false">+G19/H19</f>
        <v>0.221030042918455</v>
      </c>
    </row>
    <row r="20" customFormat="false" ht="12.8" hidden="false" customHeight="false" outlineLevel="0" collapsed="false">
      <c r="A20" s="1" t="n">
        <v>80</v>
      </c>
      <c r="B20" s="1" t="s">
        <v>11</v>
      </c>
      <c r="C20" s="1" t="n">
        <v>1458</v>
      </c>
      <c r="D20" s="1" t="n">
        <v>1563</v>
      </c>
      <c r="E20" s="1" t="n">
        <v>1330</v>
      </c>
      <c r="F20" s="1" t="n">
        <v>67</v>
      </c>
      <c r="G20" s="1" t="n">
        <f aca="false">+D20-E20-F20</f>
        <v>166</v>
      </c>
      <c r="H20" s="3" t="n">
        <f aca="false">+G20+E20</f>
        <v>1496</v>
      </c>
      <c r="I20" s="2" t="n">
        <f aca="false">+G20/D20</f>
        <v>0.106206014075496</v>
      </c>
      <c r="J20" s="2" t="n">
        <f aca="false">+G20/H20</f>
        <v>0.11096256684492</v>
      </c>
    </row>
    <row r="21" customFormat="false" ht="12.8" hidden="false" customHeight="false" outlineLevel="0" collapsed="false">
      <c r="A21" s="1" t="n">
        <v>80</v>
      </c>
      <c r="B21" s="1" t="s">
        <v>13</v>
      </c>
      <c r="C21" s="1" t="n">
        <v>388</v>
      </c>
      <c r="D21" s="1" t="n">
        <v>391</v>
      </c>
      <c r="E21" s="1" t="n">
        <v>363</v>
      </c>
      <c r="F21" s="1" t="n">
        <v>18</v>
      </c>
      <c r="G21" s="1" t="n">
        <f aca="false">+D21-E21-F21</f>
        <v>10</v>
      </c>
      <c r="H21" s="3" t="n">
        <f aca="false">+G21+E21</f>
        <v>373</v>
      </c>
      <c r="I21" s="2" t="n">
        <f aca="false">+G21/D21</f>
        <v>0.0255754475703325</v>
      </c>
      <c r="J21" s="2" t="n">
        <f aca="false">+G21/H21</f>
        <v>0.0268096514745308</v>
      </c>
    </row>
    <row r="22" customFormat="false" ht="12.8" hidden="false" customHeight="false" outlineLevel="0" collapsed="false">
      <c r="A22" s="1" t="n">
        <v>80</v>
      </c>
      <c r="B22" s="1" t="s">
        <v>14</v>
      </c>
      <c r="C22" s="1" t="n">
        <v>2</v>
      </c>
      <c r="D22" s="1" t="n">
        <v>2</v>
      </c>
      <c r="E22" s="1" t="n">
        <v>2</v>
      </c>
      <c r="G22" s="1" t="n">
        <f aca="false">+D22-E22-F22</f>
        <v>0</v>
      </c>
      <c r="H22" s="3" t="n">
        <f aca="false">+G22+E22</f>
        <v>2</v>
      </c>
      <c r="I22" s="2" t="n">
        <f aca="false">+G22/D22</f>
        <v>0</v>
      </c>
      <c r="J22" s="2" t="n">
        <f aca="false">+G22/H22</f>
        <v>0</v>
      </c>
    </row>
    <row r="23" customFormat="false" ht="12.8" hidden="false" customHeight="false" outlineLevel="0" collapsed="false">
      <c r="A23" s="1" t="n">
        <v>80</v>
      </c>
      <c r="B23" s="1" t="s">
        <v>16</v>
      </c>
      <c r="C23" s="1" t="n">
        <v>25</v>
      </c>
      <c r="D23" s="1" t="n">
        <v>27</v>
      </c>
      <c r="E23" s="1" t="n">
        <v>7</v>
      </c>
      <c r="G23" s="1" t="n">
        <f aca="false">+D23-E23-F23</f>
        <v>20</v>
      </c>
      <c r="H23" s="3" t="n">
        <f aca="false">+G23+E23</f>
        <v>27</v>
      </c>
      <c r="I23" s="2" t="n">
        <f aca="false">+G23/D23</f>
        <v>0.740740740740741</v>
      </c>
      <c r="J23" s="2" t="n">
        <f aca="false">+G23/H23</f>
        <v>0.740740740740741</v>
      </c>
    </row>
    <row r="24" customFormat="false" ht="12.8" hidden="false" customHeight="false" outlineLevel="0" collapsed="false">
      <c r="A24" s="1" t="n">
        <v>80</v>
      </c>
      <c r="B24" s="1" t="s">
        <v>17</v>
      </c>
      <c r="C24" s="1" t="n">
        <v>70</v>
      </c>
      <c r="D24" s="1" t="n">
        <v>76</v>
      </c>
      <c r="E24" s="1" t="n">
        <v>59</v>
      </c>
      <c r="F24" s="1" t="n">
        <v>8</v>
      </c>
      <c r="G24" s="1" t="n">
        <f aca="false">+D24-E24-F24</f>
        <v>9</v>
      </c>
      <c r="H24" s="3" t="n">
        <f aca="false">+G24+E24</f>
        <v>68</v>
      </c>
      <c r="I24" s="2" t="n">
        <f aca="false">+G24/D24</f>
        <v>0.118421052631579</v>
      </c>
      <c r="J24" s="2" t="n">
        <f aca="false">+G24/H24</f>
        <v>0.132352941176471</v>
      </c>
    </row>
    <row r="25" customFormat="false" ht="12.8" hidden="false" customHeight="false" outlineLevel="0" collapsed="false">
      <c r="A25" s="1" t="n">
        <v>80</v>
      </c>
      <c r="B25" s="1" t="s">
        <v>18</v>
      </c>
      <c r="C25" s="1" t="n">
        <v>44</v>
      </c>
      <c r="D25" s="1" t="n">
        <v>47</v>
      </c>
      <c r="E25" s="1" t="n">
        <v>41</v>
      </c>
      <c r="G25" s="1" t="n">
        <f aca="false">+D25-E25-F25</f>
        <v>6</v>
      </c>
      <c r="H25" s="3" t="n">
        <f aca="false">+G25+E25</f>
        <v>47</v>
      </c>
      <c r="I25" s="2" t="n">
        <f aca="false">+G25/D25</f>
        <v>0.127659574468085</v>
      </c>
      <c r="J25" s="2" t="n">
        <f aca="false">+G25/H25</f>
        <v>0.127659574468085</v>
      </c>
    </row>
    <row r="26" customFormat="false" ht="12.8" hidden="false" customHeight="false" outlineLevel="0" collapsed="false">
      <c r="A26" s="1" t="n">
        <v>80</v>
      </c>
      <c r="B26" s="1" t="s">
        <v>19</v>
      </c>
      <c r="C26" s="1" t="n">
        <v>64</v>
      </c>
      <c r="D26" s="1" t="n">
        <v>66</v>
      </c>
      <c r="E26" s="1" t="n">
        <v>57</v>
      </c>
      <c r="F26" s="1" t="n">
        <v>3</v>
      </c>
      <c r="G26" s="1" t="n">
        <f aca="false">+D26-E26-F26</f>
        <v>6</v>
      </c>
      <c r="H26" s="3" t="n">
        <f aca="false">+G26+E26</f>
        <v>63</v>
      </c>
      <c r="I26" s="2" t="n">
        <f aca="false">+G26/D26</f>
        <v>0.0909090909090909</v>
      </c>
      <c r="J26" s="2" t="n">
        <f aca="false">+G26/H26</f>
        <v>0.0952380952380952</v>
      </c>
    </row>
    <row r="27" customFormat="false" ht="12.8" hidden="false" customHeight="false" outlineLevel="0" collapsed="false">
      <c r="A27" s="1" t="s">
        <v>21</v>
      </c>
      <c r="B27" s="1" t="s">
        <v>11</v>
      </c>
      <c r="C27" s="1" t="n">
        <v>155</v>
      </c>
      <c r="D27" s="1" t="n">
        <v>147</v>
      </c>
      <c r="E27" s="1" t="n">
        <v>110</v>
      </c>
      <c r="F27" s="1" t="n">
        <v>9</v>
      </c>
      <c r="G27" s="1" t="n">
        <f aca="false">+D27-E27-F27</f>
        <v>28</v>
      </c>
      <c r="H27" s="3" t="n">
        <f aca="false">+G27+E27</f>
        <v>138</v>
      </c>
      <c r="I27" s="2" t="n">
        <f aca="false">+G27/D27</f>
        <v>0.19047619047619</v>
      </c>
      <c r="J27" s="2" t="n">
        <f aca="false">+G27/H27</f>
        <v>0.202898550724638</v>
      </c>
    </row>
    <row r="28" customFormat="false" ht="12.8" hidden="false" customHeight="false" outlineLevel="0" collapsed="false">
      <c r="A28" s="1" t="s">
        <v>21</v>
      </c>
      <c r="B28" s="1" t="s">
        <v>13</v>
      </c>
      <c r="C28" s="1" t="n">
        <v>1</v>
      </c>
      <c r="D28" s="1" t="n">
        <v>1</v>
      </c>
      <c r="E28" s="1" t="n">
        <v>1</v>
      </c>
      <c r="G28" s="1" t="n">
        <f aca="false">+D28-E28-F28</f>
        <v>0</v>
      </c>
      <c r="H28" s="3" t="n">
        <f aca="false">+G28+E28</f>
        <v>1</v>
      </c>
      <c r="I28" s="2" t="n">
        <f aca="false">+G28/D28</f>
        <v>0</v>
      </c>
      <c r="J28" s="2" t="n">
        <f aca="false">+G28/H28</f>
        <v>0</v>
      </c>
    </row>
    <row r="29" customFormat="false" ht="12.8" hidden="false" customHeight="false" outlineLevel="0" collapsed="false">
      <c r="A29" s="1" t="s">
        <v>21</v>
      </c>
      <c r="B29" s="1" t="s">
        <v>17</v>
      </c>
      <c r="C29" s="1" t="n">
        <v>47</v>
      </c>
      <c r="D29" s="1" t="n">
        <v>47</v>
      </c>
      <c r="E29" s="1" t="n">
        <v>30</v>
      </c>
      <c r="F29" s="1" t="n">
        <v>5</v>
      </c>
      <c r="G29" s="1" t="n">
        <f aca="false">+D29-E29-F29</f>
        <v>12</v>
      </c>
      <c r="H29" s="3" t="n">
        <f aca="false">+G29+E29</f>
        <v>42</v>
      </c>
      <c r="I29" s="2" t="n">
        <f aca="false">+G29/D29</f>
        <v>0.25531914893617</v>
      </c>
      <c r="J29" s="2" t="n">
        <f aca="false">+G29/H29</f>
        <v>0.285714285714286</v>
      </c>
    </row>
    <row r="30" customFormat="false" ht="12.8" hidden="false" customHeight="false" outlineLevel="0" collapsed="false">
      <c r="A30" s="1" t="s">
        <v>21</v>
      </c>
      <c r="B30" s="1" t="s">
        <v>18</v>
      </c>
      <c r="C30" s="1" t="n">
        <v>6</v>
      </c>
      <c r="D30" s="1" t="n">
        <v>7</v>
      </c>
      <c r="E30" s="1" t="n">
        <v>5</v>
      </c>
      <c r="F30" s="1" t="n">
        <v>0</v>
      </c>
      <c r="G30" s="1" t="n">
        <f aca="false">+D30-E30-F30</f>
        <v>2</v>
      </c>
      <c r="H30" s="3" t="n">
        <f aca="false">+G30+E30</f>
        <v>7</v>
      </c>
      <c r="I30" s="2" t="n">
        <f aca="false">+G30/D30</f>
        <v>0.285714285714286</v>
      </c>
      <c r="J30" s="2" t="n">
        <f aca="false">+G30/H30</f>
        <v>0.285714285714286</v>
      </c>
    </row>
    <row r="31" customFormat="false" ht="12.8" hidden="false" customHeight="false" outlineLevel="0" collapsed="false">
      <c r="A31" s="1" t="s">
        <v>21</v>
      </c>
      <c r="B31" s="1" t="s">
        <v>19</v>
      </c>
      <c r="C31" s="1" t="n">
        <v>6</v>
      </c>
      <c r="D31" s="1" t="n">
        <v>6</v>
      </c>
      <c r="E31" s="1" t="n">
        <v>6</v>
      </c>
      <c r="G31" s="1" t="n">
        <f aca="false">+D31-E31-F31</f>
        <v>0</v>
      </c>
      <c r="H31" s="3" t="n">
        <f aca="false">+G31+E31</f>
        <v>6</v>
      </c>
      <c r="I31" s="2" t="n">
        <f aca="false">+G31/D31</f>
        <v>0</v>
      </c>
      <c r="J31" s="2" t="n">
        <f aca="false">+G31/H31</f>
        <v>0</v>
      </c>
    </row>
    <row r="32" customFormat="false" ht="12.8" hidden="false" customHeight="false" outlineLevel="0" collapsed="false">
      <c r="A32" s="1" t="n">
        <v>25</v>
      </c>
      <c r="B32" s="1" t="s">
        <v>11</v>
      </c>
      <c r="C32" s="1" t="n">
        <v>851</v>
      </c>
      <c r="D32" s="1" t="n">
        <v>818</v>
      </c>
      <c r="E32" s="1" t="n">
        <v>625</v>
      </c>
      <c r="F32" s="1" t="n">
        <v>72</v>
      </c>
      <c r="G32" s="1" t="n">
        <f aca="false">+D32-E32-F32</f>
        <v>121</v>
      </c>
      <c r="H32" s="3" t="n">
        <f aca="false">+G32+E32</f>
        <v>746</v>
      </c>
      <c r="I32" s="2" t="n">
        <f aca="false">+G32/D32</f>
        <v>0.147921760391198</v>
      </c>
      <c r="J32" s="2" t="n">
        <f aca="false">+G32/H32</f>
        <v>0.162198391420912</v>
      </c>
    </row>
    <row r="33" customFormat="false" ht="12.8" hidden="false" customHeight="false" outlineLevel="0" collapsed="false">
      <c r="A33" s="1" t="n">
        <v>25</v>
      </c>
      <c r="B33" s="1" t="s">
        <v>12</v>
      </c>
      <c r="C33" s="1" t="n">
        <v>4</v>
      </c>
      <c r="D33" s="1" t="n">
        <v>5</v>
      </c>
      <c r="E33" s="1" t="n">
        <v>3</v>
      </c>
      <c r="G33" s="1" t="n">
        <f aca="false">+D33-E33-F33</f>
        <v>2</v>
      </c>
      <c r="H33" s="3" t="n">
        <f aca="false">+G33+E33</f>
        <v>5</v>
      </c>
      <c r="I33" s="2" t="n">
        <f aca="false">+G33/D33</f>
        <v>0.4</v>
      </c>
      <c r="J33" s="2" t="n">
        <f aca="false">+G33/H33</f>
        <v>0.4</v>
      </c>
    </row>
    <row r="34" customFormat="false" ht="12.8" hidden="false" customHeight="false" outlineLevel="0" collapsed="false">
      <c r="A34" s="1" t="n">
        <v>25</v>
      </c>
      <c r="B34" s="1" t="s">
        <v>13</v>
      </c>
      <c r="C34" s="1" t="n">
        <v>3</v>
      </c>
      <c r="D34" s="1" t="n">
        <v>3</v>
      </c>
      <c r="E34" s="1" t="n">
        <v>0</v>
      </c>
      <c r="F34" s="1" t="n">
        <v>2</v>
      </c>
      <c r="G34" s="1" t="n">
        <f aca="false">+D34-E34-F34</f>
        <v>1</v>
      </c>
      <c r="H34" s="3" t="n">
        <f aca="false">+G34+E34</f>
        <v>1</v>
      </c>
      <c r="I34" s="2" t="n">
        <f aca="false">+G34/D34</f>
        <v>0.333333333333333</v>
      </c>
      <c r="J34" s="2" t="n">
        <f aca="false">+G34/H34</f>
        <v>1</v>
      </c>
    </row>
    <row r="35" customFormat="false" ht="12.8" hidden="false" customHeight="false" outlineLevel="0" collapsed="false">
      <c r="A35" s="1" t="n">
        <v>25</v>
      </c>
      <c r="B35" s="1" t="s">
        <v>14</v>
      </c>
      <c r="C35" s="1" t="n">
        <v>230</v>
      </c>
      <c r="D35" s="1" t="n">
        <v>231</v>
      </c>
      <c r="E35" s="1" t="n">
        <v>204</v>
      </c>
      <c r="F35" s="1" t="n">
        <v>13</v>
      </c>
      <c r="G35" s="1" t="n">
        <f aca="false">+D35-E35-F35</f>
        <v>14</v>
      </c>
      <c r="H35" s="3" t="n">
        <f aca="false">+G35+E35</f>
        <v>218</v>
      </c>
      <c r="I35" s="2" t="n">
        <f aca="false">+G35/D35</f>
        <v>0.0606060606060606</v>
      </c>
      <c r="J35" s="2" t="n">
        <f aca="false">+G35/H35</f>
        <v>0.0642201834862385</v>
      </c>
    </row>
    <row r="36" customFormat="false" ht="12.8" hidden="false" customHeight="false" outlineLevel="0" collapsed="false">
      <c r="A36" s="1" t="n">
        <v>25</v>
      </c>
      <c r="B36" s="1" t="s">
        <v>15</v>
      </c>
      <c r="C36" s="1" t="n">
        <v>1</v>
      </c>
      <c r="D36" s="1" t="n">
        <v>1</v>
      </c>
      <c r="E36" s="1" t="n">
        <v>1</v>
      </c>
      <c r="G36" s="1" t="n">
        <f aca="false">+D36-E36-F36</f>
        <v>0</v>
      </c>
      <c r="H36" s="3" t="n">
        <f aca="false">+G36+E36</f>
        <v>1</v>
      </c>
      <c r="I36" s="2" t="n">
        <f aca="false">+G36/D36</f>
        <v>0</v>
      </c>
      <c r="J36" s="2" t="n">
        <f aca="false">+G36/H36</f>
        <v>0</v>
      </c>
    </row>
    <row r="37" customFormat="false" ht="12.8" hidden="false" customHeight="false" outlineLevel="0" collapsed="false">
      <c r="A37" s="1" t="n">
        <v>25</v>
      </c>
      <c r="B37" s="1" t="s">
        <v>16</v>
      </c>
      <c r="C37" s="1" t="n">
        <v>8</v>
      </c>
      <c r="D37" s="1" t="n">
        <v>8</v>
      </c>
      <c r="E37" s="1" t="n">
        <v>3</v>
      </c>
      <c r="G37" s="1" t="n">
        <f aca="false">+D37-E37-F37</f>
        <v>5</v>
      </c>
      <c r="H37" s="3" t="n">
        <f aca="false">+G37+E37</f>
        <v>8</v>
      </c>
      <c r="I37" s="2" t="n">
        <f aca="false">+G37/D37</f>
        <v>0.625</v>
      </c>
      <c r="J37" s="2" t="n">
        <f aca="false">+G37/H37</f>
        <v>0.625</v>
      </c>
    </row>
    <row r="38" customFormat="false" ht="12.8" hidden="false" customHeight="false" outlineLevel="0" collapsed="false">
      <c r="A38" s="1" t="n">
        <v>25</v>
      </c>
      <c r="B38" s="1" t="s">
        <v>17</v>
      </c>
      <c r="C38" s="1" t="n">
        <v>55</v>
      </c>
      <c r="D38" s="1" t="n">
        <v>52</v>
      </c>
      <c r="E38" s="1" t="n">
        <v>47</v>
      </c>
      <c r="F38" s="1" t="n">
        <v>2</v>
      </c>
      <c r="G38" s="1" t="n">
        <f aca="false">+D38-E38-F38</f>
        <v>3</v>
      </c>
      <c r="H38" s="3" t="n">
        <f aca="false">+G38+E38</f>
        <v>50</v>
      </c>
      <c r="I38" s="2" t="n">
        <f aca="false">+G38/D38</f>
        <v>0.0576923076923077</v>
      </c>
      <c r="J38" s="2" t="n">
        <f aca="false">+G38/H38</f>
        <v>0.06</v>
      </c>
    </row>
    <row r="39" customFormat="false" ht="12.8" hidden="false" customHeight="false" outlineLevel="0" collapsed="false">
      <c r="A39" s="1" t="n">
        <v>25</v>
      </c>
      <c r="B39" s="1" t="s">
        <v>18</v>
      </c>
      <c r="C39" s="1" t="n">
        <v>137</v>
      </c>
      <c r="D39" s="1" t="n">
        <v>129</v>
      </c>
      <c r="E39" s="1" t="n">
        <v>107</v>
      </c>
      <c r="F39" s="1" t="n">
        <v>6</v>
      </c>
      <c r="G39" s="1" t="n">
        <f aca="false">+D39-E39-F39</f>
        <v>16</v>
      </c>
      <c r="H39" s="3" t="n">
        <f aca="false">+G39+E39</f>
        <v>123</v>
      </c>
      <c r="I39" s="2" t="n">
        <f aca="false">+G39/D39</f>
        <v>0.124031007751938</v>
      </c>
      <c r="J39" s="2" t="n">
        <f aca="false">+G39/H39</f>
        <v>0.130081300813008</v>
      </c>
    </row>
    <row r="40" customFormat="false" ht="12.8" hidden="false" customHeight="false" outlineLevel="0" collapsed="false">
      <c r="A40" s="1" t="n">
        <v>25</v>
      </c>
      <c r="B40" s="1" t="s">
        <v>19</v>
      </c>
      <c r="C40" s="1" t="n">
        <v>42</v>
      </c>
      <c r="D40" s="1" t="n">
        <v>42</v>
      </c>
      <c r="E40" s="1" t="n">
        <v>29</v>
      </c>
      <c r="F40" s="1" t="n">
        <v>7</v>
      </c>
      <c r="G40" s="1" t="n">
        <f aca="false">+D40-E40-F40</f>
        <v>6</v>
      </c>
      <c r="H40" s="3" t="n">
        <f aca="false">+G40+E40</f>
        <v>35</v>
      </c>
      <c r="I40" s="2" t="n">
        <f aca="false">+G40/D40</f>
        <v>0.142857142857143</v>
      </c>
      <c r="J40" s="2" t="n">
        <f aca="false">+G40/H40</f>
        <v>0.171428571428571</v>
      </c>
    </row>
    <row r="41" customFormat="false" ht="12.8" hidden="false" customHeight="false" outlineLevel="0" collapsed="false">
      <c r="A41" s="1" t="n">
        <v>33</v>
      </c>
      <c r="B41" s="1" t="s">
        <v>11</v>
      </c>
      <c r="C41" s="1" t="n">
        <v>2107</v>
      </c>
      <c r="D41" s="1" t="n">
        <v>2084</v>
      </c>
      <c r="E41" s="1" t="n">
        <v>1495</v>
      </c>
      <c r="F41" s="1" t="n">
        <v>174</v>
      </c>
      <c r="G41" s="1" t="n">
        <f aca="false">+D41-E41-F41</f>
        <v>415</v>
      </c>
      <c r="H41" s="3" t="n">
        <f aca="false">+G41+E41</f>
        <v>1910</v>
      </c>
      <c r="I41" s="2" t="n">
        <f aca="false">+G41/D41</f>
        <v>0.199136276391555</v>
      </c>
      <c r="J41" s="2" t="n">
        <f aca="false">+G41/H41</f>
        <v>0.217277486910995</v>
      </c>
    </row>
    <row r="42" customFormat="false" ht="12.8" hidden="false" customHeight="false" outlineLevel="0" collapsed="false">
      <c r="A42" s="1" t="n">
        <v>33</v>
      </c>
      <c r="B42" s="1" t="s">
        <v>12</v>
      </c>
      <c r="C42" s="1" t="n">
        <v>1</v>
      </c>
      <c r="D42" s="1" t="n">
        <v>1</v>
      </c>
      <c r="E42" s="1" t="n">
        <v>0</v>
      </c>
      <c r="G42" s="1" t="n">
        <f aca="false">+D42-E42-F42</f>
        <v>1</v>
      </c>
      <c r="H42" s="3" t="n">
        <f aca="false">+G42+E42</f>
        <v>1</v>
      </c>
      <c r="I42" s="2" t="n">
        <f aca="false">+G42/D42</f>
        <v>1</v>
      </c>
      <c r="J42" s="2" t="n">
        <f aca="false">+G42/H42</f>
        <v>1</v>
      </c>
    </row>
    <row r="43" customFormat="false" ht="12.8" hidden="false" customHeight="false" outlineLevel="0" collapsed="false">
      <c r="A43" s="1" t="n">
        <v>33</v>
      </c>
      <c r="B43" s="1" t="s">
        <v>13</v>
      </c>
      <c r="C43" s="1" t="n">
        <v>286</v>
      </c>
      <c r="D43" s="1" t="n">
        <v>284</v>
      </c>
      <c r="E43" s="1" t="n">
        <v>208</v>
      </c>
      <c r="F43" s="1" t="n">
        <v>48</v>
      </c>
      <c r="G43" s="1" t="n">
        <f aca="false">+D43-E43-F43</f>
        <v>28</v>
      </c>
      <c r="H43" s="3" t="n">
        <f aca="false">+G43+E43</f>
        <v>236</v>
      </c>
      <c r="I43" s="2" t="n">
        <f aca="false">+G43/D43</f>
        <v>0.0985915492957746</v>
      </c>
      <c r="J43" s="2" t="n">
        <f aca="false">+G43/H43</f>
        <v>0.11864406779661</v>
      </c>
    </row>
    <row r="44" customFormat="false" ht="12.8" hidden="false" customHeight="false" outlineLevel="0" collapsed="false">
      <c r="A44" s="1" t="n">
        <v>33</v>
      </c>
      <c r="B44" s="1" t="s">
        <v>14</v>
      </c>
      <c r="C44" s="1" t="n">
        <v>38</v>
      </c>
      <c r="D44" s="1" t="n">
        <v>39</v>
      </c>
      <c r="E44" s="1" t="n">
        <v>28</v>
      </c>
      <c r="G44" s="1" t="n">
        <f aca="false">+D44-E44-F44</f>
        <v>11</v>
      </c>
      <c r="H44" s="3" t="n">
        <f aca="false">+G44+E44</f>
        <v>39</v>
      </c>
      <c r="I44" s="2" t="n">
        <f aca="false">+G44/D44</f>
        <v>0.282051282051282</v>
      </c>
      <c r="J44" s="2" t="n">
        <f aca="false">+G44/H44</f>
        <v>0.282051282051282</v>
      </c>
    </row>
    <row r="45" customFormat="false" ht="12.8" hidden="false" customHeight="false" outlineLevel="0" collapsed="false">
      <c r="A45" s="1" t="n">
        <v>33</v>
      </c>
      <c r="B45" s="1" t="s">
        <v>15</v>
      </c>
      <c r="C45" s="1" t="n">
        <v>5</v>
      </c>
      <c r="D45" s="1" t="n">
        <v>5</v>
      </c>
      <c r="E45" s="1" t="n">
        <v>4</v>
      </c>
      <c r="F45" s="1" t="n">
        <v>1</v>
      </c>
      <c r="G45" s="1" t="n">
        <f aca="false">+D45-E45-F45</f>
        <v>0</v>
      </c>
      <c r="H45" s="3" t="n">
        <f aca="false">+G45+E45</f>
        <v>4</v>
      </c>
      <c r="I45" s="2" t="n">
        <f aca="false">+G45/D45</f>
        <v>0</v>
      </c>
      <c r="J45" s="2" t="n">
        <f aca="false">+G45/H45</f>
        <v>0</v>
      </c>
    </row>
    <row r="46" customFormat="false" ht="12.8" hidden="false" customHeight="false" outlineLevel="0" collapsed="false">
      <c r="A46" s="1" t="n">
        <v>33</v>
      </c>
      <c r="B46" s="1" t="s">
        <v>17</v>
      </c>
      <c r="C46" s="1" t="n">
        <v>156</v>
      </c>
      <c r="D46" s="1" t="n">
        <v>154</v>
      </c>
      <c r="E46" s="1" t="n">
        <v>123</v>
      </c>
      <c r="F46" s="1" t="n">
        <v>10</v>
      </c>
      <c r="G46" s="1" t="n">
        <f aca="false">+D46-E46-F46</f>
        <v>21</v>
      </c>
      <c r="H46" s="3" t="n">
        <f aca="false">+G46+E46</f>
        <v>144</v>
      </c>
      <c r="I46" s="2" t="n">
        <f aca="false">+G46/D46</f>
        <v>0.136363636363636</v>
      </c>
      <c r="J46" s="2" t="n">
        <f aca="false">+G46/H46</f>
        <v>0.145833333333333</v>
      </c>
    </row>
    <row r="47" customFormat="false" ht="12.8" hidden="false" customHeight="false" outlineLevel="0" collapsed="false">
      <c r="A47" s="1" t="n">
        <v>33</v>
      </c>
      <c r="B47" s="1" t="s">
        <v>18</v>
      </c>
      <c r="C47" s="1" t="n">
        <v>63</v>
      </c>
      <c r="D47" s="1" t="n">
        <v>58</v>
      </c>
      <c r="E47" s="1" t="n">
        <v>50</v>
      </c>
      <c r="F47" s="1" t="n">
        <v>3</v>
      </c>
      <c r="G47" s="1" t="n">
        <f aca="false">+D47-E47-F47</f>
        <v>5</v>
      </c>
      <c r="H47" s="3" t="n">
        <f aca="false">+G47+E47</f>
        <v>55</v>
      </c>
      <c r="I47" s="2" t="n">
        <f aca="false">+G47/D47</f>
        <v>0.0862068965517241</v>
      </c>
      <c r="J47" s="2" t="n">
        <f aca="false">+G47/H47</f>
        <v>0.0909090909090909</v>
      </c>
    </row>
    <row r="48" customFormat="false" ht="12.8" hidden="false" customHeight="false" outlineLevel="0" collapsed="false">
      <c r="A48" s="1" t="n">
        <v>33</v>
      </c>
      <c r="B48" s="1" t="s">
        <v>19</v>
      </c>
      <c r="C48" s="1" t="n">
        <v>46</v>
      </c>
      <c r="D48" s="1" t="n">
        <v>49</v>
      </c>
      <c r="E48" s="1" t="n">
        <v>37</v>
      </c>
      <c r="F48" s="1" t="n">
        <v>1</v>
      </c>
      <c r="G48" s="1" t="n">
        <f aca="false">+D48-E48-F48</f>
        <v>11</v>
      </c>
      <c r="H48" s="3" t="n">
        <f aca="false">+G48+E48</f>
        <v>48</v>
      </c>
      <c r="I48" s="2" t="n">
        <f aca="false">+G48/D48</f>
        <v>0.224489795918367</v>
      </c>
      <c r="J48" s="2" t="n">
        <f aca="false">+G48/H48</f>
        <v>0.229166666666667</v>
      </c>
    </row>
    <row r="49" customFormat="false" ht="12.8" hidden="false" customHeight="false" outlineLevel="0" collapsed="false">
      <c r="A49" s="1" t="n">
        <v>14</v>
      </c>
      <c r="B49" s="1" t="s">
        <v>11</v>
      </c>
      <c r="C49" s="1" t="n">
        <v>944</v>
      </c>
      <c r="D49" s="1" t="n">
        <v>897</v>
      </c>
      <c r="E49" s="1" t="n">
        <v>698</v>
      </c>
      <c r="F49" s="1" t="n">
        <v>66</v>
      </c>
      <c r="G49" s="1" t="n">
        <f aca="false">+D49-E49-F49</f>
        <v>133</v>
      </c>
      <c r="H49" s="3" t="n">
        <f aca="false">+G49+E49</f>
        <v>831</v>
      </c>
      <c r="I49" s="2" t="n">
        <f aca="false">+G49/D49</f>
        <v>0.148272017837235</v>
      </c>
      <c r="J49" s="2" t="n">
        <f aca="false">+G49/H49</f>
        <v>0.160048134777377</v>
      </c>
    </row>
    <row r="50" customFormat="false" ht="12.8" hidden="false" customHeight="false" outlineLevel="0" collapsed="false">
      <c r="A50" s="1" t="n">
        <v>14</v>
      </c>
      <c r="B50" s="1" t="s">
        <v>13</v>
      </c>
      <c r="C50" s="1" t="n">
        <v>49</v>
      </c>
      <c r="D50" s="1" t="n">
        <v>46</v>
      </c>
      <c r="E50" s="1" t="n">
        <v>34</v>
      </c>
      <c r="F50" s="1" t="n">
        <v>3</v>
      </c>
      <c r="G50" s="1" t="n">
        <f aca="false">+D50-E50-F50</f>
        <v>9</v>
      </c>
      <c r="H50" s="3" t="n">
        <f aca="false">+G50+E50</f>
        <v>43</v>
      </c>
      <c r="I50" s="2" t="n">
        <f aca="false">+G50/D50</f>
        <v>0.195652173913043</v>
      </c>
      <c r="J50" s="2" t="n">
        <f aca="false">+G50/H50</f>
        <v>0.209302325581395</v>
      </c>
    </row>
    <row r="51" customFormat="false" ht="12.8" hidden="false" customHeight="false" outlineLevel="0" collapsed="false">
      <c r="A51" s="1" t="n">
        <v>14</v>
      </c>
      <c r="B51" s="1" t="s">
        <v>14</v>
      </c>
      <c r="C51" s="1" t="n">
        <v>6</v>
      </c>
      <c r="D51" s="1" t="n">
        <v>6</v>
      </c>
      <c r="E51" s="1" t="n">
        <v>6</v>
      </c>
      <c r="G51" s="1" t="n">
        <f aca="false">+D51-E51-F51</f>
        <v>0</v>
      </c>
      <c r="H51" s="3" t="n">
        <f aca="false">+G51+E51</f>
        <v>6</v>
      </c>
      <c r="I51" s="2" t="n">
        <f aca="false">+G51/D51</f>
        <v>0</v>
      </c>
      <c r="J51" s="2" t="n">
        <f aca="false">+G51/H51</f>
        <v>0</v>
      </c>
    </row>
    <row r="52" customFormat="false" ht="12.8" hidden="false" customHeight="false" outlineLevel="0" collapsed="false">
      <c r="A52" s="1" t="n">
        <v>14</v>
      </c>
      <c r="B52" s="1" t="s">
        <v>16</v>
      </c>
      <c r="C52" s="1" t="n">
        <v>11</v>
      </c>
      <c r="D52" s="1" t="n">
        <v>14</v>
      </c>
      <c r="F52" s="1" t="n">
        <v>1</v>
      </c>
      <c r="G52" s="1" t="n">
        <f aca="false">+D52-E52-F52</f>
        <v>13</v>
      </c>
      <c r="H52" s="3" t="n">
        <f aca="false">+G52+E52</f>
        <v>13</v>
      </c>
      <c r="I52" s="2" t="n">
        <f aca="false">+G52/D52</f>
        <v>0.928571428571429</v>
      </c>
      <c r="J52" s="2" t="n">
        <f aca="false">+G52/H52</f>
        <v>1</v>
      </c>
    </row>
    <row r="53" customFormat="false" ht="12.8" hidden="false" customHeight="false" outlineLevel="0" collapsed="false">
      <c r="A53" s="1" t="n">
        <v>14</v>
      </c>
      <c r="B53" s="1" t="s">
        <v>17</v>
      </c>
      <c r="C53" s="1" t="n">
        <v>43</v>
      </c>
      <c r="D53" s="1" t="n">
        <v>40</v>
      </c>
      <c r="E53" s="1" t="n">
        <v>32</v>
      </c>
      <c r="F53" s="1" t="n">
        <v>2</v>
      </c>
      <c r="G53" s="1" t="n">
        <f aca="false">+D53-E53-F53</f>
        <v>6</v>
      </c>
      <c r="H53" s="3" t="n">
        <f aca="false">+G53+E53</f>
        <v>38</v>
      </c>
      <c r="I53" s="2" t="n">
        <f aca="false">+G53/D53</f>
        <v>0.15</v>
      </c>
      <c r="J53" s="2" t="n">
        <f aca="false">+G53/H53</f>
        <v>0.157894736842105</v>
      </c>
    </row>
    <row r="54" customFormat="false" ht="12.8" hidden="false" customHeight="false" outlineLevel="0" collapsed="false">
      <c r="A54" s="1" t="n">
        <v>14</v>
      </c>
      <c r="B54" s="1" t="s">
        <v>18</v>
      </c>
      <c r="C54" s="1" t="n">
        <v>284</v>
      </c>
      <c r="D54" s="1" t="n">
        <v>265</v>
      </c>
      <c r="E54" s="1" t="n">
        <v>220</v>
      </c>
      <c r="F54" s="1" t="n">
        <v>20</v>
      </c>
      <c r="G54" s="1" t="n">
        <f aca="false">+D54-E54-F54</f>
        <v>25</v>
      </c>
      <c r="H54" s="3" t="n">
        <f aca="false">+G54+E54</f>
        <v>245</v>
      </c>
      <c r="I54" s="2" t="n">
        <f aca="false">+G54/D54</f>
        <v>0.0943396226415094</v>
      </c>
      <c r="J54" s="2" t="n">
        <f aca="false">+G54/H54</f>
        <v>0.102040816326531</v>
      </c>
    </row>
    <row r="55" customFormat="false" ht="12.8" hidden="false" customHeight="false" outlineLevel="0" collapsed="false">
      <c r="A55" s="1" t="n">
        <v>14</v>
      </c>
      <c r="B55" s="1" t="s">
        <v>19</v>
      </c>
      <c r="C55" s="1" t="n">
        <v>18</v>
      </c>
      <c r="D55" s="1" t="n">
        <v>15</v>
      </c>
      <c r="E55" s="1" t="n">
        <v>11</v>
      </c>
      <c r="G55" s="1" t="n">
        <f aca="false">+D55-E55-F55</f>
        <v>4</v>
      </c>
      <c r="H55" s="3" t="n">
        <f aca="false">+G55+E55</f>
        <v>15</v>
      </c>
      <c r="I55" s="2" t="n">
        <f aca="false">+G55/D55</f>
        <v>0.266666666666667</v>
      </c>
      <c r="J55" s="2" t="n">
        <f aca="false">+G55/H55</f>
        <v>0.266666666666667</v>
      </c>
    </row>
    <row r="56" customFormat="false" ht="12.8" hidden="false" customHeight="false" outlineLevel="0" collapsed="false">
      <c r="A56" s="1" t="n">
        <v>95</v>
      </c>
      <c r="B56" s="1" t="s">
        <v>11</v>
      </c>
      <c r="C56" s="1" t="n">
        <v>6766</v>
      </c>
      <c r="D56" s="1" t="n">
        <v>6018</v>
      </c>
      <c r="E56" s="1" t="n">
        <v>3812</v>
      </c>
      <c r="F56" s="1" t="n">
        <v>675</v>
      </c>
      <c r="G56" s="1" t="n">
        <f aca="false">+D56-E56-F56</f>
        <v>1531</v>
      </c>
      <c r="H56" s="3" t="n">
        <f aca="false">+G56+E56</f>
        <v>5343</v>
      </c>
      <c r="I56" s="2" t="n">
        <f aca="false">+G56/D56</f>
        <v>0.254403456297773</v>
      </c>
      <c r="J56" s="2" t="n">
        <f aca="false">+G56/H56</f>
        <v>0.286543140557739</v>
      </c>
    </row>
    <row r="57" customFormat="false" ht="12.8" hidden="false" customHeight="false" outlineLevel="0" collapsed="false">
      <c r="A57" s="1" t="n">
        <v>95</v>
      </c>
      <c r="B57" s="1" t="s">
        <v>12</v>
      </c>
      <c r="C57" s="1" t="n">
        <v>20</v>
      </c>
      <c r="D57" s="1" t="n">
        <v>20</v>
      </c>
      <c r="E57" s="1" t="n">
        <v>2</v>
      </c>
      <c r="F57" s="1" t="n">
        <v>17</v>
      </c>
      <c r="G57" s="1" t="n">
        <f aca="false">+D57-E57-F57</f>
        <v>1</v>
      </c>
      <c r="H57" s="3" t="n">
        <f aca="false">+G57+E57</f>
        <v>3</v>
      </c>
      <c r="I57" s="2" t="n">
        <f aca="false">+G57/D57</f>
        <v>0.05</v>
      </c>
      <c r="J57" s="2" t="n">
        <f aca="false">+G57/H57</f>
        <v>0.333333333333333</v>
      </c>
    </row>
    <row r="58" customFormat="false" ht="12.8" hidden="false" customHeight="false" outlineLevel="0" collapsed="false">
      <c r="A58" s="1" t="n">
        <v>95</v>
      </c>
      <c r="B58" s="1" t="s">
        <v>13</v>
      </c>
      <c r="C58" s="1" t="n">
        <v>1357</v>
      </c>
      <c r="D58" s="1" t="n">
        <v>1355</v>
      </c>
      <c r="E58" s="1" t="n">
        <v>966</v>
      </c>
      <c r="F58" s="1" t="n">
        <v>44</v>
      </c>
      <c r="G58" s="1" t="n">
        <f aca="false">+D58-E58-F58</f>
        <v>345</v>
      </c>
      <c r="H58" s="3" t="n">
        <f aca="false">+G58+E58</f>
        <v>1311</v>
      </c>
      <c r="I58" s="2" t="n">
        <f aca="false">+G58/D58</f>
        <v>0.254612546125461</v>
      </c>
      <c r="J58" s="2" t="n">
        <f aca="false">+G58/H58</f>
        <v>0.263157894736842</v>
      </c>
    </row>
    <row r="59" customFormat="false" ht="12.8" hidden="false" customHeight="false" outlineLevel="0" collapsed="false">
      <c r="A59" s="1" t="n">
        <v>95</v>
      </c>
      <c r="B59" s="1" t="s">
        <v>14</v>
      </c>
      <c r="C59" s="1" t="n">
        <v>45</v>
      </c>
      <c r="D59" s="1" t="n">
        <v>48</v>
      </c>
      <c r="E59" s="1" t="n">
        <v>32</v>
      </c>
      <c r="F59" s="1" t="n">
        <v>3</v>
      </c>
      <c r="G59" s="1" t="n">
        <f aca="false">+D59-E59-F59</f>
        <v>13</v>
      </c>
      <c r="H59" s="3" t="n">
        <f aca="false">+G59+E59</f>
        <v>45</v>
      </c>
      <c r="I59" s="2" t="n">
        <f aca="false">+G59/D59</f>
        <v>0.270833333333333</v>
      </c>
      <c r="J59" s="2" t="n">
        <f aca="false">+G59/H59</f>
        <v>0.288888888888889</v>
      </c>
    </row>
    <row r="60" customFormat="false" ht="12.8" hidden="false" customHeight="false" outlineLevel="0" collapsed="false">
      <c r="A60" s="1" t="n">
        <v>95</v>
      </c>
      <c r="B60" s="1" t="s">
        <v>15</v>
      </c>
      <c r="C60" s="1" t="n">
        <v>1</v>
      </c>
      <c r="D60" s="1" t="n">
        <v>1</v>
      </c>
      <c r="E60" s="1" t="n">
        <v>1</v>
      </c>
      <c r="G60" s="1" t="n">
        <f aca="false">+D60-E60-F60</f>
        <v>0</v>
      </c>
      <c r="H60" s="3" t="n">
        <v>1</v>
      </c>
      <c r="I60" s="2" t="n">
        <f aca="false">+G60/D60</f>
        <v>0</v>
      </c>
      <c r="J60" s="2" t="n">
        <f aca="false">+G60/H60</f>
        <v>0</v>
      </c>
    </row>
    <row r="61" customFormat="false" ht="12.8" hidden="false" customHeight="false" outlineLevel="0" collapsed="false">
      <c r="A61" s="1" t="n">
        <v>95</v>
      </c>
      <c r="B61" s="1" t="s">
        <v>17</v>
      </c>
      <c r="C61" s="1" t="n">
        <v>699</v>
      </c>
      <c r="D61" s="1" t="n">
        <v>719</v>
      </c>
      <c r="E61" s="1" t="n">
        <v>416</v>
      </c>
      <c r="F61" s="1" t="n">
        <v>189</v>
      </c>
      <c r="G61" s="1" t="n">
        <f aca="false">+D61-E61-F61</f>
        <v>114</v>
      </c>
      <c r="H61" s="3" t="n">
        <f aca="false">+G61+E61</f>
        <v>530</v>
      </c>
      <c r="I61" s="2" t="n">
        <f aca="false">+G61/D61</f>
        <v>0.15855354659249</v>
      </c>
      <c r="J61" s="2" t="n">
        <f aca="false">+G61/H61</f>
        <v>0.215094339622641</v>
      </c>
    </row>
    <row r="62" customFormat="false" ht="12.8" hidden="false" customHeight="false" outlineLevel="0" collapsed="false">
      <c r="A62" s="1" t="n">
        <v>95</v>
      </c>
      <c r="B62" s="1" t="s">
        <v>18</v>
      </c>
      <c r="C62" s="1" t="n">
        <v>512</v>
      </c>
      <c r="D62" s="1" t="n">
        <v>540</v>
      </c>
      <c r="E62" s="1" t="n">
        <v>369</v>
      </c>
      <c r="F62" s="1" t="n">
        <v>66</v>
      </c>
      <c r="G62" s="1" t="n">
        <f aca="false">+D62-E62-F62</f>
        <v>105</v>
      </c>
      <c r="H62" s="3" t="n">
        <f aca="false">+G62+E62</f>
        <v>474</v>
      </c>
      <c r="I62" s="2" t="n">
        <f aca="false">+G62/D62</f>
        <v>0.194444444444444</v>
      </c>
      <c r="J62" s="2" t="n">
        <f aca="false">+G62/H62</f>
        <v>0.221518987341772</v>
      </c>
    </row>
    <row r="63" customFormat="false" ht="12.8" hidden="false" customHeight="false" outlineLevel="0" collapsed="false">
      <c r="A63" s="1" t="n">
        <v>95</v>
      </c>
      <c r="B63" s="1" t="s">
        <v>19</v>
      </c>
      <c r="C63" s="1" t="n">
        <v>55</v>
      </c>
      <c r="D63" s="1" t="n">
        <v>57</v>
      </c>
      <c r="E63" s="1" t="n">
        <v>29</v>
      </c>
      <c r="F63" s="1" t="n">
        <v>2</v>
      </c>
      <c r="G63" s="1" t="n">
        <f aca="false">+D63-E63-F63</f>
        <v>26</v>
      </c>
      <c r="H63" s="3" t="n">
        <f aca="false">+G63+E63</f>
        <v>55</v>
      </c>
      <c r="I63" s="2" t="n">
        <f aca="false">+G63/D63</f>
        <v>0.456140350877193</v>
      </c>
      <c r="J63" s="2" t="n">
        <f aca="false">+G63/H63</f>
        <v>0.472727272727273</v>
      </c>
    </row>
    <row r="64" customFormat="false" ht="12.8" hidden="false" customHeight="false" outlineLevel="0" collapsed="false">
      <c r="A64" s="1" t="n">
        <v>51</v>
      </c>
      <c r="B64" s="1" t="s">
        <v>11</v>
      </c>
      <c r="C64" s="1" t="n">
        <v>1317</v>
      </c>
      <c r="D64" s="1" t="n">
        <v>1259</v>
      </c>
      <c r="E64" s="1" t="n">
        <v>993</v>
      </c>
      <c r="F64" s="1" t="n">
        <v>38</v>
      </c>
      <c r="G64" s="1" t="n">
        <f aca="false">+D64-E64-F64</f>
        <v>228</v>
      </c>
      <c r="H64" s="3" t="n">
        <f aca="false">+G64+E64</f>
        <v>1221</v>
      </c>
      <c r="I64" s="2" t="n">
        <f aca="false">+G64/D64</f>
        <v>0.18109610802224</v>
      </c>
      <c r="J64" s="2" t="n">
        <f aca="false">+G64/H64</f>
        <v>0.186732186732187</v>
      </c>
    </row>
    <row r="65" customFormat="false" ht="12.8" hidden="false" customHeight="false" outlineLevel="0" collapsed="false">
      <c r="A65" s="1" t="n">
        <v>51</v>
      </c>
      <c r="B65" s="1" t="s">
        <v>12</v>
      </c>
      <c r="C65" s="1" t="n">
        <v>1</v>
      </c>
      <c r="D65" s="1" t="n">
        <v>1</v>
      </c>
      <c r="E65" s="1" t="n">
        <v>1</v>
      </c>
      <c r="G65" s="1" t="n">
        <f aca="false">+D65-E65-F65</f>
        <v>0</v>
      </c>
      <c r="H65" s="3" t="n">
        <f aca="false">+G65+E65</f>
        <v>1</v>
      </c>
      <c r="I65" s="2" t="n">
        <f aca="false">+G65/D65</f>
        <v>0</v>
      </c>
      <c r="J65" s="2" t="n">
        <f aca="false">+G65/H65</f>
        <v>0</v>
      </c>
    </row>
    <row r="66" customFormat="false" ht="12.8" hidden="false" customHeight="false" outlineLevel="0" collapsed="false">
      <c r="A66" s="1" t="n">
        <v>51</v>
      </c>
      <c r="B66" s="1" t="s">
        <v>13</v>
      </c>
      <c r="C66" s="1" t="n">
        <v>236</v>
      </c>
      <c r="D66" s="1" t="n">
        <v>235</v>
      </c>
      <c r="E66" s="1" t="n">
        <v>207</v>
      </c>
      <c r="F66" s="1" t="n">
        <v>7</v>
      </c>
      <c r="G66" s="1" t="n">
        <f aca="false">+D66-E66-F66</f>
        <v>21</v>
      </c>
      <c r="H66" s="3" t="n">
        <f aca="false">+G66+E66</f>
        <v>228</v>
      </c>
      <c r="I66" s="2" t="n">
        <f aca="false">+G66/D66</f>
        <v>0.0893617021276596</v>
      </c>
      <c r="J66" s="2" t="n">
        <f aca="false">+G66/H66</f>
        <v>0.0921052631578947</v>
      </c>
    </row>
    <row r="67" customFormat="false" ht="12.8" hidden="false" customHeight="false" outlineLevel="0" collapsed="false">
      <c r="A67" s="1" t="n">
        <v>51</v>
      </c>
      <c r="B67" s="1" t="s">
        <v>14</v>
      </c>
      <c r="C67" s="1" t="n">
        <v>16</v>
      </c>
      <c r="D67" s="1" t="n">
        <v>16</v>
      </c>
      <c r="E67" s="1" t="n">
        <v>12</v>
      </c>
      <c r="G67" s="1" t="n">
        <f aca="false">+D67-E67-F67</f>
        <v>4</v>
      </c>
      <c r="H67" s="3" t="n">
        <f aca="false">+G67+E67</f>
        <v>16</v>
      </c>
      <c r="I67" s="2" t="n">
        <f aca="false">+G67/D67</f>
        <v>0.25</v>
      </c>
      <c r="J67" s="2" t="n">
        <f aca="false">+G67/H67</f>
        <v>0.25</v>
      </c>
    </row>
    <row r="68" customFormat="false" ht="12.8" hidden="false" customHeight="false" outlineLevel="0" collapsed="false">
      <c r="A68" s="1" t="n">
        <v>51</v>
      </c>
      <c r="B68" s="1" t="s">
        <v>17</v>
      </c>
      <c r="C68" s="1" t="n">
        <v>22</v>
      </c>
      <c r="D68" s="1" t="n">
        <v>23</v>
      </c>
      <c r="E68" s="1" t="n">
        <v>18</v>
      </c>
      <c r="G68" s="1" t="n">
        <f aca="false">+D68-E68-F68</f>
        <v>5</v>
      </c>
      <c r="H68" s="3" t="n">
        <f aca="false">+G68+E68</f>
        <v>23</v>
      </c>
      <c r="I68" s="2" t="n">
        <f aca="false">+G68/D68</f>
        <v>0.217391304347826</v>
      </c>
      <c r="J68" s="2" t="n">
        <f aca="false">+G68/H68</f>
        <v>0.217391304347826</v>
      </c>
    </row>
    <row r="69" customFormat="false" ht="12.8" hidden="false" customHeight="false" outlineLevel="0" collapsed="false">
      <c r="A69" s="1" t="n">
        <v>51</v>
      </c>
      <c r="B69" s="1" t="s">
        <v>18</v>
      </c>
      <c r="C69" s="1" t="n">
        <v>6</v>
      </c>
      <c r="D69" s="1" t="n">
        <v>5</v>
      </c>
      <c r="E69" s="1" t="n">
        <v>4</v>
      </c>
      <c r="G69" s="1" t="n">
        <f aca="false">+D69-E69-F69</f>
        <v>1</v>
      </c>
      <c r="H69" s="3" t="n">
        <f aca="false">+G69+E69</f>
        <v>5</v>
      </c>
      <c r="I69" s="2" t="n">
        <f aca="false">+G69/D69</f>
        <v>0.2</v>
      </c>
      <c r="J69" s="2" t="n">
        <f aca="false">+G69/H69</f>
        <v>0.2</v>
      </c>
    </row>
    <row r="70" customFormat="false" ht="12.8" hidden="false" customHeight="false" outlineLevel="0" collapsed="false">
      <c r="A70" s="1" t="n">
        <v>51</v>
      </c>
      <c r="B70" s="1" t="s">
        <v>19</v>
      </c>
      <c r="C70" s="1" t="n">
        <v>87</v>
      </c>
      <c r="D70" s="1" t="n">
        <v>87</v>
      </c>
      <c r="E70" s="1" t="n">
        <v>73</v>
      </c>
      <c r="F70" s="1" t="n">
        <v>1</v>
      </c>
      <c r="G70" s="1" t="n">
        <f aca="false">+D70-E70-F70</f>
        <v>13</v>
      </c>
      <c r="H70" s="3" t="n">
        <f aca="false">+G70+E70</f>
        <v>86</v>
      </c>
      <c r="I70" s="2" t="n">
        <f aca="false">+G70/D70</f>
        <v>0.149425287356322</v>
      </c>
      <c r="J70" s="2" t="n">
        <f aca="false">+G70/H70</f>
        <v>0.151162790697674</v>
      </c>
    </row>
    <row r="71" customFormat="false" ht="12.8" hidden="false" customHeight="false" outlineLevel="0" collapsed="false">
      <c r="A71" s="1" t="n">
        <v>63</v>
      </c>
      <c r="B71" s="1" t="s">
        <v>11</v>
      </c>
      <c r="C71" s="1" t="n">
        <v>839</v>
      </c>
      <c r="D71" s="1" t="n">
        <v>737</v>
      </c>
      <c r="E71" s="1" t="n">
        <v>515</v>
      </c>
      <c r="F71" s="1" t="n">
        <v>51</v>
      </c>
      <c r="G71" s="1" t="n">
        <f aca="false">+D71-E71-F71</f>
        <v>171</v>
      </c>
      <c r="H71" s="3" t="n">
        <f aca="false">+G71+E71</f>
        <v>686</v>
      </c>
      <c r="I71" s="2" t="n">
        <f aca="false">+G71/D71</f>
        <v>0.23202170963365</v>
      </c>
      <c r="J71" s="2" t="n">
        <f aca="false">+G71/H71</f>
        <v>0.249271137026239</v>
      </c>
    </row>
    <row r="72" customFormat="false" ht="12.8" hidden="false" customHeight="false" outlineLevel="0" collapsed="false">
      <c r="A72" s="1" t="n">
        <v>63</v>
      </c>
      <c r="B72" s="1" t="s">
        <v>13</v>
      </c>
      <c r="C72" s="1" t="n">
        <v>8</v>
      </c>
      <c r="D72" s="1" t="n">
        <v>12</v>
      </c>
      <c r="E72" s="1" t="n">
        <v>6</v>
      </c>
      <c r="G72" s="1" t="n">
        <f aca="false">+D72-E72-F72</f>
        <v>6</v>
      </c>
      <c r="H72" s="3" t="n">
        <f aca="false">+G72+E72</f>
        <v>12</v>
      </c>
      <c r="I72" s="2" t="n">
        <f aca="false">+G72/D72</f>
        <v>0.5</v>
      </c>
      <c r="J72" s="2" t="n">
        <f aca="false">+G72/H72</f>
        <v>0.5</v>
      </c>
    </row>
    <row r="73" customFormat="false" ht="12.8" hidden="false" customHeight="false" outlineLevel="0" collapsed="false">
      <c r="A73" s="1" t="n">
        <v>63</v>
      </c>
      <c r="B73" s="1" t="s">
        <v>14</v>
      </c>
      <c r="C73" s="1" t="n">
        <v>11</v>
      </c>
      <c r="D73" s="1" t="n">
        <v>11</v>
      </c>
      <c r="E73" s="1" t="n">
        <v>7</v>
      </c>
      <c r="G73" s="1" t="n">
        <f aca="false">+D73-E73-F73</f>
        <v>4</v>
      </c>
      <c r="H73" s="3" t="n">
        <f aca="false">+G73+E73</f>
        <v>11</v>
      </c>
      <c r="I73" s="2" t="n">
        <f aca="false">+G73/D73</f>
        <v>0.363636363636364</v>
      </c>
      <c r="J73" s="2" t="n">
        <f aca="false">+G73/H73</f>
        <v>0.363636363636364</v>
      </c>
    </row>
    <row r="74" customFormat="false" ht="12.8" hidden="false" customHeight="false" outlineLevel="0" collapsed="false">
      <c r="A74" s="1" t="n">
        <v>63</v>
      </c>
      <c r="B74" s="1" t="s">
        <v>17</v>
      </c>
      <c r="C74" s="1" t="n">
        <v>97</v>
      </c>
      <c r="D74" s="1" t="n">
        <v>95</v>
      </c>
      <c r="E74" s="1" t="n">
        <v>67</v>
      </c>
      <c r="F74" s="1" t="n">
        <v>6</v>
      </c>
      <c r="G74" s="1" t="n">
        <f aca="false">+D74-E74-F74</f>
        <v>22</v>
      </c>
      <c r="H74" s="3" t="n">
        <f aca="false">+G74+E74</f>
        <v>89</v>
      </c>
      <c r="I74" s="2" t="n">
        <f aca="false">+G74/D74</f>
        <v>0.231578947368421</v>
      </c>
      <c r="J74" s="2" t="n">
        <f aca="false">+G74/H74</f>
        <v>0.247191011235955</v>
      </c>
    </row>
    <row r="75" customFormat="false" ht="12.8" hidden="false" customHeight="false" outlineLevel="0" collapsed="false">
      <c r="A75" s="1" t="n">
        <v>63</v>
      </c>
      <c r="B75" s="1" t="s">
        <v>18</v>
      </c>
      <c r="C75" s="1" t="n">
        <v>300</v>
      </c>
      <c r="D75" s="1" t="n">
        <v>255</v>
      </c>
      <c r="E75" s="1" t="n">
        <v>197</v>
      </c>
      <c r="F75" s="1" t="n">
        <v>10</v>
      </c>
      <c r="G75" s="1" t="n">
        <f aca="false">+D75-E75-F75</f>
        <v>48</v>
      </c>
      <c r="H75" s="3" t="n">
        <f aca="false">+G75+E75</f>
        <v>245</v>
      </c>
      <c r="I75" s="2" t="n">
        <f aca="false">+G75/D75</f>
        <v>0.188235294117647</v>
      </c>
      <c r="J75" s="2" t="n">
        <f aca="false">+G75/H75</f>
        <v>0.195918367346939</v>
      </c>
    </row>
    <row r="76" customFormat="false" ht="12.8" hidden="false" customHeight="false" outlineLevel="0" collapsed="false">
      <c r="A76" s="1" t="n">
        <v>63</v>
      </c>
      <c r="B76" s="1" t="s">
        <v>19</v>
      </c>
      <c r="C76" s="1" t="n">
        <v>54</v>
      </c>
      <c r="D76" s="1" t="n">
        <v>54</v>
      </c>
      <c r="E76" s="1" t="n">
        <v>41</v>
      </c>
      <c r="F76" s="1" t="n">
        <v>2</v>
      </c>
      <c r="G76" s="1" t="n">
        <f aca="false">+D76-E76-F76</f>
        <v>11</v>
      </c>
      <c r="H76" s="3" t="n">
        <f aca="false">+G76+E76</f>
        <v>52</v>
      </c>
      <c r="I76" s="2" t="n">
        <f aca="false">+G76/D76</f>
        <v>0.203703703703704</v>
      </c>
      <c r="J76" s="2" t="n">
        <f aca="false">+G76/H76</f>
        <v>0.211538461538462</v>
      </c>
    </row>
    <row r="77" customFormat="false" ht="12.8" hidden="false" customHeight="false" outlineLevel="0" collapsed="false">
      <c r="A77" s="1" t="n">
        <v>21</v>
      </c>
      <c r="B77" s="1" t="s">
        <v>11</v>
      </c>
      <c r="C77" s="1" t="n">
        <v>1273</v>
      </c>
      <c r="D77" s="1" t="n">
        <v>1198</v>
      </c>
      <c r="E77" s="1" t="n">
        <v>866</v>
      </c>
      <c r="F77" s="1" t="n">
        <v>108</v>
      </c>
      <c r="G77" s="1" t="n">
        <f aca="false">+D77-E77-F77</f>
        <v>224</v>
      </c>
      <c r="H77" s="3" t="n">
        <f aca="false">+G77+E77</f>
        <v>1090</v>
      </c>
      <c r="I77" s="2" t="n">
        <f aca="false">+G77/D77</f>
        <v>0.186978297161937</v>
      </c>
      <c r="J77" s="2" t="n">
        <f aca="false">+G77/H77</f>
        <v>0.205504587155963</v>
      </c>
    </row>
    <row r="78" customFormat="false" ht="12.8" hidden="false" customHeight="false" outlineLevel="0" collapsed="false">
      <c r="A78" s="1" t="n">
        <v>21</v>
      </c>
      <c r="B78" s="1" t="s">
        <v>12</v>
      </c>
      <c r="C78" s="1" t="n">
        <v>1</v>
      </c>
      <c r="G78" s="1" t="n">
        <f aca="false">+D78-E78-F78</f>
        <v>0</v>
      </c>
      <c r="H78" s="3" t="n">
        <f aca="false">+G78+E78</f>
        <v>0</v>
      </c>
      <c r="I78" s="2" t="e">
        <f aca="false">+G78/D78</f>
        <v>#DIV/0!</v>
      </c>
      <c r="J78" s="2" t="e">
        <f aca="false">+G78/H78</f>
        <v>#DIV/0!</v>
      </c>
    </row>
    <row r="79" customFormat="false" ht="12.8" hidden="false" customHeight="false" outlineLevel="0" collapsed="false">
      <c r="A79" s="1" t="n">
        <v>21</v>
      </c>
      <c r="B79" s="1" t="s">
        <v>13</v>
      </c>
      <c r="C79" s="1" t="n">
        <v>2</v>
      </c>
      <c r="D79" s="1" t="n">
        <v>2</v>
      </c>
      <c r="E79" s="1" t="n">
        <v>1</v>
      </c>
      <c r="G79" s="1" t="n">
        <f aca="false">+D79-E79-F79</f>
        <v>1</v>
      </c>
      <c r="H79" s="3" t="n">
        <f aca="false">+G79+E79</f>
        <v>2</v>
      </c>
      <c r="I79" s="2" t="n">
        <f aca="false">+G79/D79</f>
        <v>0.5</v>
      </c>
      <c r="J79" s="2" t="n">
        <f aca="false">+G79/H79</f>
        <v>0.5</v>
      </c>
    </row>
    <row r="80" customFormat="false" ht="12.8" hidden="false" customHeight="false" outlineLevel="0" collapsed="false">
      <c r="A80" s="1" t="n">
        <v>21</v>
      </c>
      <c r="B80" s="1" t="s">
        <v>14</v>
      </c>
      <c r="C80" s="1" t="n">
        <v>12</v>
      </c>
      <c r="D80" s="1" t="n">
        <v>12</v>
      </c>
      <c r="E80" s="1" t="n">
        <v>7</v>
      </c>
      <c r="G80" s="1" t="n">
        <f aca="false">+D80-E80-F80</f>
        <v>5</v>
      </c>
      <c r="H80" s="3" t="n">
        <f aca="false">+G80+E80</f>
        <v>12</v>
      </c>
      <c r="I80" s="2" t="n">
        <f aca="false">+G80/D80</f>
        <v>0.416666666666667</v>
      </c>
      <c r="J80" s="2" t="n">
        <f aca="false">+G80/H80</f>
        <v>0.416666666666667</v>
      </c>
    </row>
    <row r="81" customFormat="false" ht="12.8" hidden="false" customHeight="false" outlineLevel="0" collapsed="false">
      <c r="A81" s="1" t="n">
        <v>21</v>
      </c>
      <c r="B81" s="1" t="s">
        <v>16</v>
      </c>
      <c r="C81" s="1" t="n">
        <v>57</v>
      </c>
      <c r="D81" s="1" t="n">
        <v>62</v>
      </c>
      <c r="E81" s="1" t="n">
        <v>11</v>
      </c>
      <c r="F81" s="1" t="n">
        <v>8</v>
      </c>
      <c r="G81" s="1" t="n">
        <f aca="false">+D81-E81-F81</f>
        <v>43</v>
      </c>
      <c r="H81" s="3" t="n">
        <f aca="false">+G81+E81</f>
        <v>54</v>
      </c>
      <c r="I81" s="2" t="n">
        <f aca="false">+G81/D81</f>
        <v>0.693548387096774</v>
      </c>
      <c r="J81" s="2" t="n">
        <f aca="false">+G81/H81</f>
        <v>0.796296296296296</v>
      </c>
    </row>
    <row r="82" customFormat="false" ht="12.8" hidden="false" customHeight="false" outlineLevel="0" collapsed="false">
      <c r="A82" s="1" t="n">
        <v>21</v>
      </c>
      <c r="B82" s="1" t="s">
        <v>17</v>
      </c>
      <c r="C82" s="1" t="n">
        <v>90</v>
      </c>
      <c r="D82" s="1" t="n">
        <v>92</v>
      </c>
      <c r="E82" s="1" t="n">
        <v>70</v>
      </c>
      <c r="F82" s="1" t="n">
        <v>6</v>
      </c>
      <c r="G82" s="1" t="n">
        <f aca="false">+D82-E82-F82</f>
        <v>16</v>
      </c>
      <c r="H82" s="3" t="n">
        <f aca="false">+G82+E82</f>
        <v>86</v>
      </c>
      <c r="I82" s="2" t="n">
        <f aca="false">+G82/D82</f>
        <v>0.173913043478261</v>
      </c>
      <c r="J82" s="2" t="n">
        <f aca="false">+G82/H82</f>
        <v>0.186046511627907</v>
      </c>
    </row>
    <row r="83" customFormat="false" ht="12.8" hidden="false" customHeight="false" outlineLevel="0" collapsed="false">
      <c r="A83" s="1" t="n">
        <v>21</v>
      </c>
      <c r="B83" s="1" t="s">
        <v>18</v>
      </c>
      <c r="C83" s="1" t="n">
        <v>14</v>
      </c>
      <c r="D83" s="1" t="n">
        <v>14</v>
      </c>
      <c r="E83" s="1" t="n">
        <v>10</v>
      </c>
      <c r="F83" s="1" t="n">
        <v>2</v>
      </c>
      <c r="G83" s="1" t="n">
        <f aca="false">+D83-E83-F83</f>
        <v>2</v>
      </c>
      <c r="H83" s="3" t="n">
        <f aca="false">+G83+E83</f>
        <v>12</v>
      </c>
      <c r="I83" s="2" t="n">
        <f aca="false">+G83/D83</f>
        <v>0.142857142857143</v>
      </c>
      <c r="J83" s="2" t="n">
        <f aca="false">+G83/H83</f>
        <v>0.166666666666667</v>
      </c>
    </row>
    <row r="84" customFormat="false" ht="12.8" hidden="false" customHeight="false" outlineLevel="0" collapsed="false">
      <c r="A84" s="1" t="n">
        <v>21</v>
      </c>
      <c r="B84" s="1" t="s">
        <v>19</v>
      </c>
      <c r="C84" s="1" t="n">
        <v>73</v>
      </c>
      <c r="D84" s="1" t="n">
        <v>75</v>
      </c>
      <c r="E84" s="1" t="n">
        <v>59</v>
      </c>
      <c r="F84" s="1" t="n">
        <v>4</v>
      </c>
      <c r="G84" s="1" t="n">
        <f aca="false">+D84-E84-F84</f>
        <v>12</v>
      </c>
      <c r="H84" s="3" t="n">
        <f aca="false">+G84+E84</f>
        <v>71</v>
      </c>
      <c r="I84" s="2" t="n">
        <f aca="false">+G84/D84</f>
        <v>0.16</v>
      </c>
      <c r="J84" s="2" t="n">
        <f aca="false">+G84/H84</f>
        <v>0.169014084507042</v>
      </c>
    </row>
    <row r="85" customFormat="false" ht="12.8" hidden="false" customHeight="false" outlineLevel="0" collapsed="false">
      <c r="A85" s="1" t="n">
        <v>38</v>
      </c>
      <c r="B85" s="1" t="s">
        <v>11</v>
      </c>
      <c r="C85" s="1" t="n">
        <v>2949</v>
      </c>
      <c r="D85" s="1" t="n">
        <v>2908</v>
      </c>
      <c r="E85" s="1" t="n">
        <v>1951</v>
      </c>
      <c r="F85" s="1" t="n">
        <v>268</v>
      </c>
      <c r="G85" s="1" t="n">
        <f aca="false">+D85-E85-F85</f>
        <v>689</v>
      </c>
      <c r="H85" s="3" t="n">
        <f aca="false">+G85+E85</f>
        <v>2640</v>
      </c>
      <c r="I85" s="2" t="n">
        <f aca="false">+G85/D85</f>
        <v>0.236932599724897</v>
      </c>
      <c r="J85" s="2" t="n">
        <f aca="false">+G85/H85</f>
        <v>0.260984848484848</v>
      </c>
    </row>
    <row r="86" customFormat="false" ht="12.8" hidden="false" customHeight="false" outlineLevel="0" collapsed="false">
      <c r="A86" s="1" t="n">
        <v>38</v>
      </c>
      <c r="B86" s="1" t="s">
        <v>12</v>
      </c>
      <c r="C86" s="1" t="n">
        <v>3</v>
      </c>
      <c r="D86" s="1" t="n">
        <v>1</v>
      </c>
      <c r="F86" s="1" t="n">
        <v>1</v>
      </c>
      <c r="G86" s="1" t="n">
        <f aca="false">+D86-E86-F86</f>
        <v>0</v>
      </c>
      <c r="H86" s="3" t="n">
        <f aca="false">+G86+E86</f>
        <v>0</v>
      </c>
      <c r="I86" s="2" t="n">
        <f aca="false">+G86/D86</f>
        <v>0</v>
      </c>
      <c r="J86" s="2" t="e">
        <f aca="false">+G86/H86</f>
        <v>#DIV/0!</v>
      </c>
    </row>
    <row r="87" customFormat="false" ht="12.8" hidden="false" customHeight="false" outlineLevel="0" collapsed="false">
      <c r="A87" s="1" t="n">
        <v>38</v>
      </c>
      <c r="B87" s="1" t="s">
        <v>13</v>
      </c>
      <c r="C87" s="1" t="n">
        <v>164</v>
      </c>
      <c r="D87" s="1" t="n">
        <v>168</v>
      </c>
      <c r="E87" s="1" t="n">
        <v>134</v>
      </c>
      <c r="F87" s="1" t="n">
        <v>2</v>
      </c>
      <c r="G87" s="1" t="n">
        <f aca="false">+D87-E87-F87</f>
        <v>32</v>
      </c>
      <c r="H87" s="3" t="n">
        <f aca="false">+G87+E87</f>
        <v>166</v>
      </c>
      <c r="I87" s="2" t="n">
        <f aca="false">+G87/D87</f>
        <v>0.19047619047619</v>
      </c>
      <c r="J87" s="2" t="n">
        <f aca="false">+G87/H87</f>
        <v>0.192771084337349</v>
      </c>
    </row>
    <row r="88" customFormat="false" ht="12.8" hidden="false" customHeight="false" outlineLevel="0" collapsed="false">
      <c r="A88" s="1" t="n">
        <v>38</v>
      </c>
      <c r="B88" s="1" t="s">
        <v>14</v>
      </c>
      <c r="C88" s="1" t="n">
        <v>157</v>
      </c>
      <c r="D88" s="1" t="n">
        <v>157</v>
      </c>
      <c r="E88" s="1" t="n">
        <v>122</v>
      </c>
      <c r="F88" s="1" t="n">
        <v>1</v>
      </c>
      <c r="G88" s="1" t="n">
        <f aca="false">+D88-E88-F88</f>
        <v>34</v>
      </c>
      <c r="H88" s="3" t="n">
        <f aca="false">+G88+E88</f>
        <v>156</v>
      </c>
      <c r="I88" s="2" t="n">
        <f aca="false">+G88/D88</f>
        <v>0.21656050955414</v>
      </c>
      <c r="J88" s="2" t="n">
        <f aca="false">+G88/H88</f>
        <v>0.217948717948718</v>
      </c>
    </row>
    <row r="89" customFormat="false" ht="12.8" hidden="false" customHeight="false" outlineLevel="0" collapsed="false">
      <c r="A89" s="1" t="n">
        <v>38</v>
      </c>
      <c r="B89" s="1" t="s">
        <v>16</v>
      </c>
      <c r="C89" s="1" t="n">
        <v>58</v>
      </c>
      <c r="D89" s="1" t="n">
        <v>57</v>
      </c>
      <c r="E89" s="1" t="n">
        <v>7</v>
      </c>
      <c r="F89" s="1" t="n">
        <v>5</v>
      </c>
      <c r="G89" s="1" t="n">
        <f aca="false">+D89-E89-F89</f>
        <v>45</v>
      </c>
      <c r="H89" s="3" t="n">
        <f aca="false">+G89+E89</f>
        <v>52</v>
      </c>
      <c r="I89" s="2" t="n">
        <f aca="false">+G89/D89</f>
        <v>0.789473684210526</v>
      </c>
      <c r="J89" s="2" t="n">
        <f aca="false">+G89/H89</f>
        <v>0.865384615384615</v>
      </c>
    </row>
    <row r="90" customFormat="false" ht="12.8" hidden="false" customHeight="false" outlineLevel="0" collapsed="false">
      <c r="A90" s="1" t="n">
        <v>38</v>
      </c>
      <c r="B90" s="1" t="s">
        <v>17</v>
      </c>
      <c r="C90" s="1" t="n">
        <v>281</v>
      </c>
      <c r="D90" s="1" t="n">
        <v>275</v>
      </c>
      <c r="E90" s="1" t="n">
        <v>202</v>
      </c>
      <c r="F90" s="1" t="n">
        <v>26</v>
      </c>
      <c r="G90" s="1" t="n">
        <f aca="false">+D90-E90-F90</f>
        <v>47</v>
      </c>
      <c r="H90" s="3" t="n">
        <f aca="false">+G90+E90</f>
        <v>249</v>
      </c>
      <c r="I90" s="2" t="n">
        <f aca="false">+G90/D90</f>
        <v>0.170909090909091</v>
      </c>
      <c r="J90" s="2" t="n">
        <f aca="false">+G90/H90</f>
        <v>0.188755020080321</v>
      </c>
    </row>
    <row r="91" customFormat="false" ht="12.8" hidden="false" customHeight="false" outlineLevel="0" collapsed="false">
      <c r="A91" s="1" t="n">
        <v>38</v>
      </c>
      <c r="B91" s="1" t="s">
        <v>18</v>
      </c>
      <c r="C91" s="1" t="n">
        <v>599</v>
      </c>
      <c r="D91" s="1" t="n">
        <v>562</v>
      </c>
      <c r="E91" s="1" t="n">
        <v>458</v>
      </c>
      <c r="F91" s="1" t="n">
        <v>28</v>
      </c>
      <c r="G91" s="1" t="n">
        <f aca="false">+D91-E91-F91</f>
        <v>76</v>
      </c>
      <c r="H91" s="3" t="n">
        <f aca="false">+G91+E91</f>
        <v>534</v>
      </c>
      <c r="I91" s="2" t="n">
        <f aca="false">+G91/D91</f>
        <v>0.135231316725979</v>
      </c>
      <c r="J91" s="2" t="n">
        <f aca="false">+G91/H91</f>
        <v>0.142322097378277</v>
      </c>
    </row>
    <row r="92" customFormat="false" ht="12.8" hidden="false" customHeight="false" outlineLevel="0" collapsed="false">
      <c r="A92" s="1" t="n">
        <v>38</v>
      </c>
      <c r="B92" s="1" t="s">
        <v>19</v>
      </c>
      <c r="C92" s="1" t="n">
        <v>194</v>
      </c>
      <c r="D92" s="1" t="n">
        <v>191</v>
      </c>
      <c r="E92" s="1" t="n">
        <v>133</v>
      </c>
      <c r="F92" s="1" t="n">
        <v>2</v>
      </c>
      <c r="G92" s="1" t="n">
        <f aca="false">+D92-E92-F92</f>
        <v>56</v>
      </c>
      <c r="H92" s="3" t="n">
        <f aca="false">+G92+E92</f>
        <v>189</v>
      </c>
      <c r="I92" s="2" t="n">
        <f aca="false">+G92/D92</f>
        <v>0.293193717277487</v>
      </c>
      <c r="J92" s="2" t="n">
        <f aca="false">+G92/H92</f>
        <v>0.296296296296296</v>
      </c>
    </row>
    <row r="93" customFormat="false" ht="12.8" hidden="false" customHeight="false" outlineLevel="0" collapsed="false">
      <c r="A93" s="1" t="n">
        <v>59</v>
      </c>
      <c r="B93" s="1" t="s">
        <v>11</v>
      </c>
      <c r="C93" s="1" t="n">
        <v>4443</v>
      </c>
      <c r="D93" s="1" t="n">
        <v>4624</v>
      </c>
      <c r="E93" s="1" t="n">
        <v>2657</v>
      </c>
      <c r="F93" s="1" t="n">
        <v>1030</v>
      </c>
      <c r="G93" s="1" t="n">
        <f aca="false">+D93-E93-F93</f>
        <v>937</v>
      </c>
      <c r="H93" s="3" t="n">
        <f aca="false">+G93+E93</f>
        <v>3594</v>
      </c>
      <c r="I93" s="2" t="n">
        <f aca="false">+G93/D93</f>
        <v>0.202638408304498</v>
      </c>
      <c r="J93" s="2" t="n">
        <f aca="false">+G93/H93</f>
        <v>0.260712298274903</v>
      </c>
    </row>
    <row r="94" customFormat="false" ht="12.8" hidden="false" customHeight="false" outlineLevel="0" collapsed="false">
      <c r="A94" s="1" t="n">
        <v>59</v>
      </c>
      <c r="B94" s="1" t="s">
        <v>12</v>
      </c>
      <c r="C94" s="1" t="n">
        <v>1</v>
      </c>
      <c r="D94" s="1" t="n">
        <v>2</v>
      </c>
      <c r="E94" s="1" t="n">
        <v>2</v>
      </c>
      <c r="G94" s="1" t="n">
        <f aca="false">+D94-E94-F94</f>
        <v>0</v>
      </c>
      <c r="H94" s="3" t="n">
        <f aca="false">+G94+E94</f>
        <v>2</v>
      </c>
      <c r="I94" s="2" t="n">
        <f aca="false">+G94/D94</f>
        <v>0</v>
      </c>
      <c r="J94" s="2" t="n">
        <f aca="false">+G94/H94</f>
        <v>0</v>
      </c>
    </row>
    <row r="95" customFormat="false" ht="12.8" hidden="false" customHeight="false" outlineLevel="0" collapsed="false">
      <c r="A95" s="1" t="n">
        <v>59</v>
      </c>
      <c r="B95" s="1" t="s">
        <v>13</v>
      </c>
      <c r="C95" s="1" t="n">
        <v>774</v>
      </c>
      <c r="D95" s="1" t="n">
        <v>751</v>
      </c>
      <c r="E95" s="1" t="n">
        <v>649</v>
      </c>
      <c r="F95" s="1" t="n">
        <v>7</v>
      </c>
      <c r="G95" s="1" t="n">
        <f aca="false">+D95-E95-F95</f>
        <v>95</v>
      </c>
      <c r="H95" s="3" t="n">
        <f aca="false">+G95+E95</f>
        <v>744</v>
      </c>
      <c r="I95" s="2" t="n">
        <f aca="false">+G95/D95</f>
        <v>0.126498002663116</v>
      </c>
      <c r="J95" s="2" t="n">
        <f aca="false">+G95/H95</f>
        <v>0.127688172043011</v>
      </c>
    </row>
    <row r="96" customFormat="false" ht="12.8" hidden="false" customHeight="false" outlineLevel="0" collapsed="false">
      <c r="A96" s="1" t="n">
        <v>59</v>
      </c>
      <c r="B96" s="1" t="s">
        <v>14</v>
      </c>
      <c r="C96" s="1" t="n">
        <v>119</v>
      </c>
      <c r="D96" s="1" t="n">
        <v>123</v>
      </c>
      <c r="E96" s="1" t="n">
        <v>97</v>
      </c>
      <c r="F96" s="1" t="n">
        <v>7</v>
      </c>
      <c r="G96" s="1" t="n">
        <f aca="false">+D96-E96-F96</f>
        <v>19</v>
      </c>
      <c r="H96" s="3" t="n">
        <f aca="false">+G96+E96</f>
        <v>116</v>
      </c>
      <c r="I96" s="2" t="n">
        <f aca="false">+G96/D96</f>
        <v>0.154471544715447</v>
      </c>
      <c r="J96" s="2" t="n">
        <f aca="false">+G96/H96</f>
        <v>0.163793103448276</v>
      </c>
    </row>
    <row r="97" customFormat="false" ht="12.8" hidden="false" customHeight="false" outlineLevel="0" collapsed="false">
      <c r="A97" s="1" t="n">
        <v>59</v>
      </c>
      <c r="B97" s="1" t="s">
        <v>15</v>
      </c>
      <c r="C97" s="1" t="n">
        <v>138</v>
      </c>
      <c r="D97" s="1" t="n">
        <v>154</v>
      </c>
      <c r="E97" s="1" t="n">
        <v>70</v>
      </c>
      <c r="F97" s="1" t="n">
        <v>60</v>
      </c>
      <c r="G97" s="1" t="n">
        <f aca="false">+D97-E97-F97</f>
        <v>24</v>
      </c>
      <c r="H97" s="3" t="n">
        <f aca="false">+G97+E97</f>
        <v>94</v>
      </c>
      <c r="I97" s="2" t="n">
        <f aca="false">+G97/D97</f>
        <v>0.155844155844156</v>
      </c>
      <c r="J97" s="2" t="n">
        <f aca="false">+G97/H97</f>
        <v>0.25531914893617</v>
      </c>
    </row>
    <row r="98" customFormat="false" ht="12.8" hidden="false" customHeight="false" outlineLevel="0" collapsed="false">
      <c r="A98" s="1" t="n">
        <v>59</v>
      </c>
      <c r="B98" s="1" t="s">
        <v>16</v>
      </c>
      <c r="C98" s="1" t="n">
        <v>7</v>
      </c>
      <c r="D98" s="1" t="n">
        <v>7</v>
      </c>
      <c r="E98" s="1" t="n">
        <v>1</v>
      </c>
      <c r="G98" s="1" t="n">
        <f aca="false">+D98-E98-F98</f>
        <v>6</v>
      </c>
      <c r="H98" s="3" t="n">
        <f aca="false">+G98+E98</f>
        <v>7</v>
      </c>
      <c r="I98" s="2" t="n">
        <f aca="false">+G98/D98</f>
        <v>0.857142857142857</v>
      </c>
      <c r="J98" s="2" t="n">
        <f aca="false">+G98/H98</f>
        <v>0.857142857142857</v>
      </c>
    </row>
    <row r="99" customFormat="false" ht="12.8" hidden="false" customHeight="false" outlineLevel="0" collapsed="false">
      <c r="A99" s="1" t="n">
        <v>59</v>
      </c>
      <c r="B99" s="1" t="s">
        <v>17</v>
      </c>
      <c r="C99" s="1" t="n">
        <v>1587</v>
      </c>
      <c r="D99" s="1" t="n">
        <v>1713</v>
      </c>
      <c r="E99" s="1" t="n">
        <v>814</v>
      </c>
      <c r="F99" s="1" t="n">
        <v>673</v>
      </c>
      <c r="G99" s="1" t="n">
        <f aca="false">+D99-E99-F99</f>
        <v>226</v>
      </c>
      <c r="H99" s="3" t="n">
        <f aca="false">+G99+E99</f>
        <v>1040</v>
      </c>
      <c r="I99" s="2" t="n">
        <f aca="false">+G99/D99</f>
        <v>0.131932282545242</v>
      </c>
      <c r="J99" s="2" t="n">
        <f aca="false">+G99/H99</f>
        <v>0.217307692307692</v>
      </c>
    </row>
    <row r="100" customFormat="false" ht="12.8" hidden="false" customHeight="false" outlineLevel="0" collapsed="false">
      <c r="A100" s="1" t="n">
        <v>59</v>
      </c>
      <c r="B100" s="1" t="s">
        <v>18</v>
      </c>
      <c r="C100" s="1" t="n">
        <v>260</v>
      </c>
      <c r="D100" s="1" t="n">
        <v>292</v>
      </c>
      <c r="E100" s="1" t="n">
        <v>197</v>
      </c>
      <c r="F100" s="1" t="n">
        <v>16</v>
      </c>
      <c r="G100" s="1" t="n">
        <f aca="false">+D100-E100-F100</f>
        <v>79</v>
      </c>
      <c r="H100" s="3" t="n">
        <f aca="false">+G100+E100</f>
        <v>276</v>
      </c>
      <c r="I100" s="2" t="n">
        <f aca="false">+G100/D100</f>
        <v>0.270547945205479</v>
      </c>
      <c r="J100" s="2" t="n">
        <f aca="false">+G100/H100</f>
        <v>0.286231884057971</v>
      </c>
    </row>
    <row r="101" customFormat="false" ht="12.8" hidden="false" customHeight="false" outlineLevel="0" collapsed="false">
      <c r="A101" s="1" t="n">
        <v>59</v>
      </c>
      <c r="B101" s="1" t="s">
        <v>19</v>
      </c>
      <c r="C101" s="1" t="n">
        <v>64</v>
      </c>
      <c r="D101" s="1" t="n">
        <v>68</v>
      </c>
      <c r="E101" s="1" t="n">
        <v>51</v>
      </c>
      <c r="F101" s="1" t="n">
        <v>4</v>
      </c>
      <c r="G101" s="1" t="n">
        <f aca="false">+D101-E101-F101</f>
        <v>13</v>
      </c>
      <c r="H101" s="3" t="n">
        <f aca="false">+G101+E101</f>
        <v>64</v>
      </c>
      <c r="I101" s="2" t="n">
        <f aca="false">+G101/D101</f>
        <v>0.191176470588235</v>
      </c>
      <c r="J101" s="2" t="n">
        <f aca="false">+G101/H101</f>
        <v>0.203125</v>
      </c>
    </row>
    <row r="102" customFormat="false" ht="12.8" hidden="false" customHeight="false" outlineLevel="0" collapsed="false">
      <c r="A102" s="1" t="n">
        <v>87</v>
      </c>
      <c r="B102" s="1" t="s">
        <v>11</v>
      </c>
      <c r="C102" s="1" t="n">
        <v>936</v>
      </c>
      <c r="D102" s="1" t="n">
        <v>939</v>
      </c>
      <c r="E102" s="1" t="n">
        <v>683</v>
      </c>
      <c r="F102" s="1" t="n">
        <v>108</v>
      </c>
      <c r="G102" s="1" t="n">
        <f aca="false">+D102-E102-F102</f>
        <v>148</v>
      </c>
      <c r="H102" s="3" t="n">
        <f aca="false">+G102+E102</f>
        <v>831</v>
      </c>
      <c r="I102" s="2" t="n">
        <f aca="false">+G102/D102</f>
        <v>0.157614483493078</v>
      </c>
      <c r="J102" s="2" t="n">
        <f aca="false">+G102/H102</f>
        <v>0.178098676293622</v>
      </c>
    </row>
    <row r="103" customFormat="false" ht="12.8" hidden="false" customHeight="false" outlineLevel="0" collapsed="false">
      <c r="A103" s="1" t="n">
        <v>87</v>
      </c>
      <c r="B103" s="1" t="s">
        <v>13</v>
      </c>
      <c r="C103" s="1" t="n">
        <v>41</v>
      </c>
      <c r="D103" s="1" t="n">
        <v>41</v>
      </c>
      <c r="E103" s="1" t="n">
        <v>32</v>
      </c>
      <c r="G103" s="1" t="n">
        <f aca="false">+D103-E103-F103</f>
        <v>9</v>
      </c>
      <c r="H103" s="3" t="n">
        <f aca="false">+G103+E103</f>
        <v>41</v>
      </c>
      <c r="I103" s="2" t="n">
        <f aca="false">+G103/D103</f>
        <v>0.219512195121951</v>
      </c>
      <c r="J103" s="2" t="n">
        <f aca="false">+G103/H103</f>
        <v>0.219512195121951</v>
      </c>
    </row>
    <row r="104" customFormat="false" ht="12.8" hidden="false" customHeight="false" outlineLevel="0" collapsed="false">
      <c r="A104" s="1" t="n">
        <v>87</v>
      </c>
      <c r="B104" s="1" t="s">
        <v>14</v>
      </c>
      <c r="C104" s="1" t="n">
        <v>60</v>
      </c>
      <c r="D104" s="1" t="n">
        <v>60</v>
      </c>
      <c r="E104" s="1" t="n">
        <v>43</v>
      </c>
      <c r="G104" s="1" t="n">
        <f aca="false">+D104-E104-F104</f>
        <v>17</v>
      </c>
      <c r="H104" s="3" t="n">
        <f aca="false">+G104+E104</f>
        <v>60</v>
      </c>
      <c r="I104" s="2" t="n">
        <f aca="false">+G104/D104</f>
        <v>0.283333333333333</v>
      </c>
      <c r="J104" s="2" t="n">
        <f aca="false">+G104/H104</f>
        <v>0.283333333333333</v>
      </c>
    </row>
    <row r="105" customFormat="false" ht="12.8" hidden="false" customHeight="false" outlineLevel="0" collapsed="false">
      <c r="A105" s="1" t="n">
        <v>87</v>
      </c>
      <c r="B105" s="1" t="s">
        <v>17</v>
      </c>
      <c r="C105" s="1" t="n">
        <v>56</v>
      </c>
      <c r="D105" s="1" t="n">
        <v>55</v>
      </c>
      <c r="E105" s="1" t="n">
        <v>38</v>
      </c>
      <c r="F105" s="1" t="n">
        <v>7</v>
      </c>
      <c r="G105" s="1" t="n">
        <f aca="false">+D105-E105-F105</f>
        <v>10</v>
      </c>
      <c r="H105" s="3" t="n">
        <f aca="false">+G105+E105</f>
        <v>48</v>
      </c>
      <c r="I105" s="2" t="n">
        <f aca="false">+G105/D105</f>
        <v>0.181818181818182</v>
      </c>
      <c r="J105" s="2" t="n">
        <f aca="false">+G105/H105</f>
        <v>0.208333333333333</v>
      </c>
    </row>
    <row r="106" customFormat="false" ht="12.8" hidden="false" customHeight="false" outlineLevel="0" collapsed="false">
      <c r="A106" s="1" t="n">
        <v>87</v>
      </c>
      <c r="B106" s="1" t="s">
        <v>18</v>
      </c>
      <c r="C106" s="1" t="n">
        <v>115</v>
      </c>
      <c r="D106" s="1" t="n">
        <v>110</v>
      </c>
      <c r="E106" s="1" t="n">
        <v>95</v>
      </c>
      <c r="F106" s="1" t="n">
        <v>9</v>
      </c>
      <c r="G106" s="1" t="n">
        <f aca="false">+D106-E106-F106</f>
        <v>6</v>
      </c>
      <c r="H106" s="3" t="n">
        <f aca="false">+G106+E106</f>
        <v>101</v>
      </c>
      <c r="I106" s="2" t="n">
        <f aca="false">+G106/D106</f>
        <v>0.0545454545454545</v>
      </c>
      <c r="J106" s="2" t="n">
        <f aca="false">+G106/H106</f>
        <v>0.0594059405940594</v>
      </c>
    </row>
    <row r="107" customFormat="false" ht="12.8" hidden="false" customHeight="false" outlineLevel="0" collapsed="false">
      <c r="A107" s="1" t="n">
        <v>87</v>
      </c>
      <c r="B107" s="1" t="s">
        <v>19</v>
      </c>
      <c r="C107" s="1" t="n">
        <v>45</v>
      </c>
      <c r="D107" s="1" t="n">
        <v>43</v>
      </c>
      <c r="E107" s="1" t="n">
        <v>31</v>
      </c>
      <c r="F107" s="1" t="n">
        <v>1</v>
      </c>
      <c r="G107" s="1" t="n">
        <f aca="false">+D107-E107-F107</f>
        <v>11</v>
      </c>
      <c r="H107" s="3" t="n">
        <f aca="false">+G107+E107</f>
        <v>42</v>
      </c>
      <c r="I107" s="2" t="n">
        <f aca="false">+G107/D107</f>
        <v>0.255813953488372</v>
      </c>
      <c r="J107" s="2" t="n">
        <f aca="false">+G107/H107</f>
        <v>0.261904761904762</v>
      </c>
    </row>
    <row r="108" customFormat="false" ht="12.8" hidden="false" customHeight="false" outlineLevel="0" collapsed="false">
      <c r="A108" s="1" t="n">
        <v>69</v>
      </c>
      <c r="B108" s="1" t="s">
        <v>11</v>
      </c>
      <c r="C108" s="1" t="n">
        <v>4056</v>
      </c>
      <c r="D108" s="1" t="n">
        <v>3606</v>
      </c>
      <c r="E108" s="1" t="n">
        <v>2519</v>
      </c>
      <c r="F108" s="1" t="n">
        <v>258</v>
      </c>
      <c r="G108" s="1" t="n">
        <f aca="false">+D108-E108-F108</f>
        <v>829</v>
      </c>
      <c r="H108" s="3" t="n">
        <f aca="false">+G108+E108</f>
        <v>3348</v>
      </c>
      <c r="I108" s="2" t="n">
        <f aca="false">+G108/D108</f>
        <v>0.229894620077648</v>
      </c>
      <c r="J108" s="2" t="n">
        <f aca="false">+G108/H108</f>
        <v>0.247610513739546</v>
      </c>
    </row>
    <row r="109" customFormat="false" ht="12.8" hidden="false" customHeight="false" outlineLevel="0" collapsed="false">
      <c r="A109" s="1" t="n">
        <v>69</v>
      </c>
      <c r="B109" s="1" t="s">
        <v>12</v>
      </c>
      <c r="C109" s="1" t="n">
        <v>9</v>
      </c>
      <c r="D109" s="1" t="n">
        <v>9</v>
      </c>
      <c r="E109" s="1" t="n">
        <v>3</v>
      </c>
      <c r="G109" s="1" t="n">
        <f aca="false">+D109-E109-F109</f>
        <v>6</v>
      </c>
      <c r="H109" s="3" t="n">
        <f aca="false">+G109+E109</f>
        <v>9</v>
      </c>
      <c r="I109" s="2" t="n">
        <f aca="false">+G109/D109</f>
        <v>0.666666666666667</v>
      </c>
      <c r="J109" s="2" t="n">
        <f aca="false">+G109/H109</f>
        <v>0.666666666666667</v>
      </c>
    </row>
    <row r="110" customFormat="false" ht="12.8" hidden="false" customHeight="false" outlineLevel="0" collapsed="false">
      <c r="A110" s="1" t="n">
        <v>69</v>
      </c>
      <c r="B110" s="1" t="s">
        <v>13</v>
      </c>
      <c r="C110" s="1" t="n">
        <v>138</v>
      </c>
      <c r="D110" s="1" t="n">
        <v>126</v>
      </c>
      <c r="E110" s="1" t="n">
        <v>109</v>
      </c>
      <c r="F110" s="1" t="n">
        <v>4</v>
      </c>
      <c r="G110" s="1" t="n">
        <f aca="false">+D110-E110-F110</f>
        <v>13</v>
      </c>
      <c r="H110" s="3" t="n">
        <f aca="false">+G110+E110</f>
        <v>122</v>
      </c>
      <c r="I110" s="2" t="n">
        <f aca="false">+G110/D110</f>
        <v>0.103174603174603</v>
      </c>
      <c r="J110" s="2" t="n">
        <f aca="false">+G110/H110</f>
        <v>0.10655737704918</v>
      </c>
    </row>
    <row r="111" customFormat="false" ht="12.8" hidden="false" customHeight="false" outlineLevel="0" collapsed="false">
      <c r="A111" s="1" t="n">
        <v>69</v>
      </c>
      <c r="B111" s="1" t="s">
        <v>14</v>
      </c>
      <c r="C111" s="1" t="n">
        <v>167</v>
      </c>
      <c r="D111" s="1" t="n">
        <v>168</v>
      </c>
      <c r="E111" s="1" t="n">
        <v>132</v>
      </c>
      <c r="F111" s="1" t="n">
        <v>3</v>
      </c>
      <c r="G111" s="1" t="n">
        <f aca="false">+D111-E111-F111</f>
        <v>33</v>
      </c>
      <c r="H111" s="3" t="n">
        <f aca="false">+G111+E111</f>
        <v>165</v>
      </c>
      <c r="I111" s="2" t="n">
        <f aca="false">+G111/D111</f>
        <v>0.196428571428571</v>
      </c>
      <c r="J111" s="2" t="n">
        <f aca="false">+G111/H111</f>
        <v>0.2</v>
      </c>
    </row>
    <row r="112" customFormat="false" ht="12.8" hidden="false" customHeight="false" outlineLevel="0" collapsed="false">
      <c r="A112" s="1" t="n">
        <v>69</v>
      </c>
      <c r="B112" s="1" t="s">
        <v>15</v>
      </c>
      <c r="C112" s="1" t="n">
        <v>4</v>
      </c>
      <c r="D112" s="1" t="n">
        <v>4</v>
      </c>
      <c r="E112" s="1" t="n">
        <v>3</v>
      </c>
      <c r="F112" s="1" t="n">
        <v>1</v>
      </c>
      <c r="G112" s="1" t="n">
        <f aca="false">+D112-E112-F112</f>
        <v>0</v>
      </c>
      <c r="H112" s="3" t="n">
        <f aca="false">+G112+E112</f>
        <v>3</v>
      </c>
      <c r="I112" s="2" t="n">
        <f aca="false">+G112/D112</f>
        <v>0</v>
      </c>
      <c r="J112" s="2" t="n">
        <f aca="false">+G112/H112</f>
        <v>0</v>
      </c>
    </row>
    <row r="113" customFormat="false" ht="12.8" hidden="false" customHeight="false" outlineLevel="0" collapsed="false">
      <c r="A113" s="1" t="n">
        <v>69</v>
      </c>
      <c r="B113" s="1" t="s">
        <v>16</v>
      </c>
      <c r="C113" s="1" t="n">
        <v>32</v>
      </c>
      <c r="D113" s="1" t="n">
        <v>26</v>
      </c>
      <c r="E113" s="1" t="n">
        <v>10</v>
      </c>
      <c r="G113" s="1" t="n">
        <f aca="false">+D113-E113-F113</f>
        <v>16</v>
      </c>
      <c r="H113" s="3" t="n">
        <f aca="false">+G113+E113</f>
        <v>26</v>
      </c>
      <c r="I113" s="2" t="n">
        <f aca="false">+G113/D113</f>
        <v>0.615384615384615</v>
      </c>
      <c r="J113" s="2" t="n">
        <f aca="false">+G113/H113</f>
        <v>0.615384615384615</v>
      </c>
    </row>
    <row r="114" customFormat="false" ht="12.8" hidden="false" customHeight="false" outlineLevel="0" collapsed="false">
      <c r="A114" s="1" t="n">
        <v>69</v>
      </c>
      <c r="B114" s="1" t="s">
        <v>17</v>
      </c>
      <c r="C114" s="1" t="n">
        <v>662</v>
      </c>
      <c r="D114" s="1" t="n">
        <v>676</v>
      </c>
      <c r="E114" s="1" t="n">
        <v>513</v>
      </c>
      <c r="F114" s="1" t="n">
        <v>22</v>
      </c>
      <c r="G114" s="1" t="n">
        <f aca="false">+D114-E114-F114</f>
        <v>141</v>
      </c>
      <c r="H114" s="3" t="n">
        <f aca="false">+G114+E114</f>
        <v>654</v>
      </c>
      <c r="I114" s="2" t="n">
        <f aca="false">+G114/D114</f>
        <v>0.208579881656805</v>
      </c>
      <c r="J114" s="2" t="n">
        <f aca="false">+G114/H114</f>
        <v>0.215596330275229</v>
      </c>
    </row>
    <row r="115" customFormat="false" ht="12.8" hidden="false" customHeight="false" outlineLevel="0" collapsed="false">
      <c r="A115" s="1" t="n">
        <v>69</v>
      </c>
      <c r="B115" s="1" t="s">
        <v>18</v>
      </c>
      <c r="C115" s="1" t="n">
        <v>774</v>
      </c>
      <c r="D115" s="1" t="n">
        <v>653</v>
      </c>
      <c r="E115" s="1" t="n">
        <v>498</v>
      </c>
      <c r="F115" s="1" t="n">
        <v>57</v>
      </c>
      <c r="G115" s="1" t="n">
        <f aca="false">+D115-E115-F115</f>
        <v>98</v>
      </c>
      <c r="H115" s="3" t="n">
        <f aca="false">+G115+E115</f>
        <v>596</v>
      </c>
      <c r="I115" s="2" t="n">
        <f aca="false">+G115/D115</f>
        <v>0.150076569678407</v>
      </c>
      <c r="J115" s="2" t="n">
        <f aca="false">+G115/H115</f>
        <v>0.164429530201342</v>
      </c>
    </row>
    <row r="116" customFormat="false" ht="12.8" hidden="false" customHeight="false" outlineLevel="0" collapsed="false">
      <c r="A116" s="1" t="n">
        <v>69</v>
      </c>
      <c r="B116" s="1" t="s">
        <v>19</v>
      </c>
      <c r="C116" s="1" t="n">
        <v>52</v>
      </c>
      <c r="D116" s="1" t="n">
        <v>53</v>
      </c>
      <c r="E116" s="1" t="n">
        <v>42</v>
      </c>
      <c r="F116" s="1" t="n">
        <v>0</v>
      </c>
      <c r="G116" s="1" t="n">
        <f aca="false">+D116-E116-F116</f>
        <v>11</v>
      </c>
      <c r="H116" s="3" t="n">
        <f aca="false">+G116+E116</f>
        <v>53</v>
      </c>
      <c r="I116" s="2" t="n">
        <f aca="false">+G116/D116</f>
        <v>0.207547169811321</v>
      </c>
      <c r="J116" s="2" t="n">
        <f aca="false">+G116/H116</f>
        <v>0.207547169811321</v>
      </c>
    </row>
    <row r="117" customFormat="false" ht="12.8" hidden="false" customHeight="false" outlineLevel="0" collapsed="false">
      <c r="A117" s="1" t="n">
        <v>13</v>
      </c>
      <c r="B117" s="1" t="s">
        <v>11</v>
      </c>
      <c r="C117" s="1" t="n">
        <v>3073</v>
      </c>
      <c r="D117" s="1" t="n">
        <v>3289</v>
      </c>
      <c r="E117" s="1" t="n">
        <v>2233</v>
      </c>
      <c r="F117" s="1" t="n">
        <v>219</v>
      </c>
      <c r="G117" s="1" t="n">
        <f aca="false">+D117-E117-F117</f>
        <v>837</v>
      </c>
      <c r="H117" s="3" t="n">
        <f aca="false">+G117+E117</f>
        <v>3070</v>
      </c>
      <c r="I117" s="2" t="n">
        <f aca="false">+G117/D117</f>
        <v>0.254484645788994</v>
      </c>
      <c r="J117" s="2" t="n">
        <f aca="false">+G117/H117</f>
        <v>0.272638436482085</v>
      </c>
    </row>
    <row r="118" customFormat="false" ht="12.8" hidden="false" customHeight="false" outlineLevel="0" collapsed="false">
      <c r="A118" s="1" t="n">
        <v>13</v>
      </c>
      <c r="B118" s="1" t="s">
        <v>12</v>
      </c>
      <c r="C118" s="1" t="n">
        <v>34</v>
      </c>
      <c r="D118" s="1" t="n">
        <v>27</v>
      </c>
      <c r="E118" s="1" t="n">
        <v>15</v>
      </c>
      <c r="G118" s="1" t="n">
        <f aca="false">+D118-E118-F118</f>
        <v>12</v>
      </c>
      <c r="H118" s="3" t="n">
        <f aca="false">+G118+E118</f>
        <v>27</v>
      </c>
      <c r="I118" s="2" t="n">
        <f aca="false">+G118/D118</f>
        <v>0.444444444444444</v>
      </c>
      <c r="J118" s="2" t="n">
        <f aca="false">+G118/H118</f>
        <v>0.444444444444444</v>
      </c>
    </row>
    <row r="119" customFormat="false" ht="12.8" hidden="false" customHeight="false" outlineLevel="0" collapsed="false">
      <c r="A119" s="1" t="n">
        <v>13</v>
      </c>
      <c r="B119" s="1" t="s">
        <v>13</v>
      </c>
      <c r="C119" s="1" t="n">
        <v>21</v>
      </c>
      <c r="D119" s="1" t="n">
        <v>21</v>
      </c>
      <c r="E119" s="1" t="n">
        <v>6</v>
      </c>
      <c r="F119" s="1" t="n">
        <v>7</v>
      </c>
      <c r="G119" s="1" t="n">
        <f aca="false">+D119-E119-F119</f>
        <v>8</v>
      </c>
      <c r="H119" s="3" t="n">
        <f aca="false">+G119+E119</f>
        <v>14</v>
      </c>
      <c r="I119" s="2" t="n">
        <f aca="false">+G119/D119</f>
        <v>0.380952380952381</v>
      </c>
      <c r="J119" s="2" t="n">
        <f aca="false">+G119/H119</f>
        <v>0.571428571428571</v>
      </c>
    </row>
    <row r="120" customFormat="false" ht="12.8" hidden="false" customHeight="false" outlineLevel="0" collapsed="false">
      <c r="A120" s="1" t="n">
        <v>13</v>
      </c>
      <c r="B120" s="1" t="s">
        <v>14</v>
      </c>
      <c r="C120" s="1" t="n">
        <v>529</v>
      </c>
      <c r="D120" s="1" t="n">
        <v>528</v>
      </c>
      <c r="E120" s="1" t="n">
        <v>356</v>
      </c>
      <c r="F120" s="1" t="n">
        <v>12</v>
      </c>
      <c r="G120" s="1" t="n">
        <f aca="false">+D120-E120-F120</f>
        <v>160</v>
      </c>
      <c r="H120" s="3" t="n">
        <f aca="false">+G120+E120</f>
        <v>516</v>
      </c>
      <c r="I120" s="2" t="n">
        <f aca="false">+G120/D120</f>
        <v>0.303030303030303</v>
      </c>
      <c r="J120" s="2" t="n">
        <f aca="false">+G120/H120</f>
        <v>0.310077519379845</v>
      </c>
    </row>
    <row r="121" customFormat="false" ht="12.8" hidden="false" customHeight="false" outlineLevel="0" collapsed="false">
      <c r="A121" s="1" t="n">
        <v>13</v>
      </c>
      <c r="B121" s="1" t="s">
        <v>15</v>
      </c>
      <c r="C121" s="1" t="n">
        <v>15</v>
      </c>
      <c r="D121" s="1" t="n">
        <v>14</v>
      </c>
      <c r="E121" s="1" t="n">
        <v>10</v>
      </c>
      <c r="F121" s="1" t="n">
        <v>2</v>
      </c>
      <c r="G121" s="1" t="n">
        <f aca="false">+D121-E121-F121</f>
        <v>2</v>
      </c>
      <c r="H121" s="3" t="n">
        <f aca="false">+G121+E121</f>
        <v>12</v>
      </c>
      <c r="I121" s="2" t="n">
        <f aca="false">+G121/D121</f>
        <v>0.142857142857143</v>
      </c>
      <c r="J121" s="2" t="n">
        <f aca="false">+G121/H121</f>
        <v>0.166666666666667</v>
      </c>
    </row>
    <row r="122" customFormat="false" ht="12.8" hidden="false" customHeight="false" outlineLevel="0" collapsed="false">
      <c r="A122" s="1" t="n">
        <v>13</v>
      </c>
      <c r="B122" s="1" t="s">
        <v>17</v>
      </c>
      <c r="C122" s="1" t="n">
        <v>515</v>
      </c>
      <c r="D122" s="1" t="n">
        <v>515</v>
      </c>
      <c r="E122" s="1" t="n">
        <v>354</v>
      </c>
      <c r="F122" s="1" t="n">
        <v>54</v>
      </c>
      <c r="G122" s="1" t="n">
        <f aca="false">+D122-E122-F122</f>
        <v>107</v>
      </c>
      <c r="H122" s="3" t="n">
        <f aca="false">+G122+E122</f>
        <v>461</v>
      </c>
      <c r="I122" s="2" t="n">
        <f aca="false">+G122/D122</f>
        <v>0.207766990291262</v>
      </c>
      <c r="J122" s="2" t="n">
        <f aca="false">+G122/H122</f>
        <v>0.232104121475054</v>
      </c>
    </row>
    <row r="123" customFormat="false" ht="12.8" hidden="false" customHeight="false" outlineLevel="0" collapsed="false">
      <c r="A123" s="1" t="n">
        <v>13</v>
      </c>
      <c r="B123" s="1" t="s">
        <v>18</v>
      </c>
      <c r="C123" s="1" t="n">
        <v>317</v>
      </c>
      <c r="D123" s="1" t="n">
        <v>275</v>
      </c>
      <c r="E123" s="1" t="n">
        <v>202</v>
      </c>
      <c r="F123" s="1" t="n">
        <v>26</v>
      </c>
      <c r="G123" s="1" t="n">
        <f aca="false">+D123-E123-F123</f>
        <v>47</v>
      </c>
      <c r="H123" s="3" t="n">
        <f aca="false">+G123+E123</f>
        <v>249</v>
      </c>
      <c r="I123" s="2" t="n">
        <f aca="false">+G123/D123</f>
        <v>0.170909090909091</v>
      </c>
      <c r="J123" s="2" t="n">
        <f aca="false">+G123/H123</f>
        <v>0.188755020080321</v>
      </c>
    </row>
    <row r="124" customFormat="false" ht="12.8" hidden="false" customHeight="false" outlineLevel="0" collapsed="false">
      <c r="A124" s="1" t="n">
        <v>13</v>
      </c>
      <c r="B124" s="1" t="s">
        <v>19</v>
      </c>
      <c r="C124" s="1" t="n">
        <v>20</v>
      </c>
      <c r="D124" s="1" t="n">
        <v>21</v>
      </c>
      <c r="E124" s="1" t="n">
        <v>20</v>
      </c>
      <c r="G124" s="1" t="n">
        <f aca="false">+D124-E124-F124</f>
        <v>1</v>
      </c>
      <c r="H124" s="3" t="n">
        <f aca="false">+G124+E124</f>
        <v>21</v>
      </c>
      <c r="I124" s="2" t="n">
        <f aca="false">+G124/D124</f>
        <v>0.0476190476190476</v>
      </c>
      <c r="J124" s="2" t="n">
        <f aca="false">+G124/H124</f>
        <v>0.0476190476190476</v>
      </c>
    </row>
    <row r="125" customFormat="false" ht="12.8" hidden="false" customHeight="false" outlineLevel="0" collapsed="false">
      <c r="A125" s="1" t="n">
        <v>77</v>
      </c>
      <c r="B125" s="1" t="s">
        <v>11</v>
      </c>
      <c r="C125" s="1" t="n">
        <v>4708</v>
      </c>
      <c r="D125" s="1" t="n">
        <v>4442</v>
      </c>
      <c r="E125" s="1" t="n">
        <v>2207</v>
      </c>
      <c r="F125" s="1" t="n">
        <v>1012</v>
      </c>
      <c r="G125" s="1" t="n">
        <f aca="false">+D125-E125-F125</f>
        <v>1223</v>
      </c>
      <c r="H125" s="3" t="n">
        <f aca="false">+G125+E125</f>
        <v>3430</v>
      </c>
      <c r="I125" s="2" t="n">
        <f aca="false">+G125/D125</f>
        <v>0.275326429536245</v>
      </c>
      <c r="J125" s="2" t="n">
        <f aca="false">+G125/H125</f>
        <v>0.356559766763848</v>
      </c>
    </row>
    <row r="126" customFormat="false" ht="12.8" hidden="false" customHeight="false" outlineLevel="0" collapsed="false">
      <c r="A126" s="1" t="n">
        <v>77</v>
      </c>
      <c r="B126" s="1" t="s">
        <v>12</v>
      </c>
      <c r="C126" s="1" t="n">
        <v>22</v>
      </c>
      <c r="D126" s="1" t="n">
        <v>16</v>
      </c>
      <c r="E126" s="1" t="n">
        <v>9</v>
      </c>
      <c r="F126" s="1" t="n">
        <v>5</v>
      </c>
      <c r="G126" s="1" t="n">
        <f aca="false">+D126-E126-F126</f>
        <v>2</v>
      </c>
      <c r="H126" s="3" t="n">
        <f aca="false">+G126+E126</f>
        <v>11</v>
      </c>
      <c r="I126" s="2" t="n">
        <f aca="false">+G126/D126</f>
        <v>0.125</v>
      </c>
      <c r="J126" s="2" t="n">
        <f aca="false">+G126/H126</f>
        <v>0.181818181818182</v>
      </c>
    </row>
    <row r="127" customFormat="false" ht="12.8" hidden="false" customHeight="false" outlineLevel="0" collapsed="false">
      <c r="A127" s="1" t="n">
        <v>77</v>
      </c>
      <c r="B127" s="1" t="s">
        <v>13</v>
      </c>
      <c r="C127" s="1" t="n">
        <v>314</v>
      </c>
      <c r="D127" s="1" t="n">
        <v>324</v>
      </c>
      <c r="E127" s="1" t="n">
        <v>243</v>
      </c>
      <c r="F127" s="1" t="n">
        <v>13</v>
      </c>
      <c r="G127" s="1" t="n">
        <f aca="false">+D127-E127-F127</f>
        <v>68</v>
      </c>
      <c r="H127" s="3" t="n">
        <f aca="false">+G127+E127</f>
        <v>311</v>
      </c>
      <c r="I127" s="2" t="n">
        <f aca="false">+G127/D127</f>
        <v>0.209876543209876</v>
      </c>
      <c r="J127" s="2" t="n">
        <f aca="false">+G127/H127</f>
        <v>0.218649517684887</v>
      </c>
    </row>
    <row r="128" customFormat="false" ht="12.8" hidden="false" customHeight="false" outlineLevel="0" collapsed="false">
      <c r="A128" s="1" t="n">
        <v>77</v>
      </c>
      <c r="B128" s="1" t="s">
        <v>14</v>
      </c>
      <c r="C128" s="1" t="n">
        <v>424</v>
      </c>
      <c r="D128" s="1" t="n">
        <v>432</v>
      </c>
      <c r="E128" s="1" t="n">
        <v>316</v>
      </c>
      <c r="F128" s="1" t="n">
        <v>12</v>
      </c>
      <c r="G128" s="1" t="n">
        <f aca="false">+D128-E128-F128</f>
        <v>104</v>
      </c>
      <c r="H128" s="3" t="n">
        <f aca="false">+G128+E128</f>
        <v>420</v>
      </c>
      <c r="I128" s="2" t="n">
        <f aca="false">+G128/D128</f>
        <v>0.240740740740741</v>
      </c>
      <c r="J128" s="2" t="n">
        <f aca="false">+G128/H128</f>
        <v>0.247619047619048</v>
      </c>
    </row>
    <row r="129" customFormat="false" ht="12.8" hidden="false" customHeight="false" outlineLevel="0" collapsed="false">
      <c r="A129" s="1" t="n">
        <v>77</v>
      </c>
      <c r="B129" s="1" t="s">
        <v>15</v>
      </c>
      <c r="C129" s="1" t="n">
        <v>137</v>
      </c>
      <c r="D129" s="1" t="n">
        <v>145</v>
      </c>
      <c r="E129" s="1" t="n">
        <v>87</v>
      </c>
      <c r="F129" s="1" t="n">
        <v>39</v>
      </c>
      <c r="G129" s="1" t="n">
        <f aca="false">+D129-E129-F129</f>
        <v>19</v>
      </c>
      <c r="H129" s="3" t="n">
        <f aca="false">+G129+E129</f>
        <v>106</v>
      </c>
      <c r="I129" s="2" t="n">
        <f aca="false">+G129/D129</f>
        <v>0.131034482758621</v>
      </c>
      <c r="J129" s="2" t="n">
        <f aca="false">+G129/H129</f>
        <v>0.179245283018868</v>
      </c>
    </row>
    <row r="130" customFormat="false" ht="12.8" hidden="false" customHeight="false" outlineLevel="0" collapsed="false">
      <c r="A130" s="1" t="n">
        <v>77</v>
      </c>
      <c r="B130" s="1" t="s">
        <v>17</v>
      </c>
      <c r="C130" s="1" t="n">
        <v>1184</v>
      </c>
      <c r="D130" s="1" t="n">
        <v>1105</v>
      </c>
      <c r="E130" s="1" t="n">
        <v>404</v>
      </c>
      <c r="F130" s="1" t="n">
        <v>552</v>
      </c>
      <c r="G130" s="1" t="n">
        <f aca="false">+D130-E130-F130</f>
        <v>149</v>
      </c>
      <c r="H130" s="3" t="n">
        <f aca="false">+G130+E130</f>
        <v>553</v>
      </c>
      <c r="I130" s="2" t="n">
        <f aca="false">+G130/D130</f>
        <v>0.134841628959276</v>
      </c>
      <c r="J130" s="2" t="n">
        <f aca="false">+G130/H130</f>
        <v>0.269439421338155</v>
      </c>
    </row>
    <row r="131" customFormat="false" ht="12.8" hidden="false" customHeight="false" outlineLevel="0" collapsed="false">
      <c r="A131" s="1" t="n">
        <v>77</v>
      </c>
      <c r="B131" s="1" t="s">
        <v>18</v>
      </c>
      <c r="C131" s="1" t="n">
        <v>426</v>
      </c>
      <c r="D131" s="1" t="n">
        <v>325</v>
      </c>
      <c r="E131" s="1" t="n">
        <v>146</v>
      </c>
      <c r="F131" s="1" t="n">
        <v>129</v>
      </c>
      <c r="G131" s="1" t="n">
        <f aca="false">+D131-E131-F131</f>
        <v>50</v>
      </c>
      <c r="H131" s="3" t="n">
        <f aca="false">+G131+E131</f>
        <v>196</v>
      </c>
      <c r="I131" s="2" t="n">
        <f aca="false">+G131/D131</f>
        <v>0.153846153846154</v>
      </c>
      <c r="J131" s="2" t="n">
        <f aca="false">+G131/H131</f>
        <v>0.255102040816327</v>
      </c>
    </row>
    <row r="132" customFormat="false" ht="12.8" hidden="false" customHeight="false" outlineLevel="0" collapsed="false">
      <c r="A132" s="1" t="n">
        <v>77</v>
      </c>
      <c r="B132" s="1" t="s">
        <v>19</v>
      </c>
      <c r="C132" s="1" t="n">
        <v>13</v>
      </c>
      <c r="D132" s="1" t="n">
        <v>12</v>
      </c>
      <c r="E132" s="1" t="n">
        <v>11</v>
      </c>
      <c r="G132" s="1" t="n">
        <f aca="false">+D132-E132-F132</f>
        <v>1</v>
      </c>
      <c r="H132" s="3" t="n">
        <f aca="false">+G132+E132</f>
        <v>12</v>
      </c>
      <c r="I132" s="2" t="n">
        <f aca="false">+G132/D132</f>
        <v>0.0833333333333333</v>
      </c>
      <c r="J132" s="2" t="n">
        <f aca="false">+G132/H132</f>
        <v>0.0833333333333333</v>
      </c>
    </row>
    <row r="133" customFormat="false" ht="12.8" hidden="false" customHeight="false" outlineLevel="0" collapsed="false">
      <c r="A133" s="1" t="n">
        <v>34</v>
      </c>
      <c r="B133" s="1" t="s">
        <v>11</v>
      </c>
      <c r="C133" s="1" t="n">
        <v>1768</v>
      </c>
      <c r="D133" s="1" t="n">
        <v>1884</v>
      </c>
      <c r="E133" s="1" t="n">
        <v>1397</v>
      </c>
      <c r="F133" s="1" t="n">
        <v>130</v>
      </c>
      <c r="G133" s="1" t="n">
        <f aca="false">+D133-E133-F133</f>
        <v>357</v>
      </c>
      <c r="H133" s="3" t="n">
        <f aca="false">+G133+E133</f>
        <v>1754</v>
      </c>
      <c r="I133" s="2" t="n">
        <f aca="false">+G133/D133</f>
        <v>0.189490445859873</v>
      </c>
      <c r="J133" s="2" t="n">
        <f aca="false">+G133/H133</f>
        <v>0.203534777651083</v>
      </c>
    </row>
    <row r="134" customFormat="false" ht="12.8" hidden="false" customHeight="false" outlineLevel="0" collapsed="false">
      <c r="A134" s="1" t="n">
        <v>34</v>
      </c>
      <c r="B134" s="1" t="s">
        <v>13</v>
      </c>
      <c r="C134" s="1" t="n">
        <v>5</v>
      </c>
      <c r="D134" s="1" t="n">
        <v>6</v>
      </c>
      <c r="E134" s="1" t="n">
        <v>3</v>
      </c>
      <c r="F134" s="1" t="n">
        <v>2</v>
      </c>
      <c r="G134" s="1" t="n">
        <f aca="false">+D134-E134-F134</f>
        <v>1</v>
      </c>
      <c r="H134" s="3" t="n">
        <f aca="false">+G134+E134</f>
        <v>4</v>
      </c>
      <c r="I134" s="2" t="n">
        <f aca="false">+G134/D134</f>
        <v>0.166666666666667</v>
      </c>
      <c r="J134" s="2" t="n">
        <f aca="false">+G134/H134</f>
        <v>0.25</v>
      </c>
    </row>
    <row r="135" customFormat="false" ht="12.8" hidden="false" customHeight="false" outlineLevel="0" collapsed="false">
      <c r="A135" s="1" t="n">
        <v>34</v>
      </c>
      <c r="B135" s="1" t="s">
        <v>14</v>
      </c>
      <c r="C135" s="1" t="n">
        <v>32</v>
      </c>
      <c r="D135" s="1" t="n">
        <v>35</v>
      </c>
      <c r="E135" s="1" t="n">
        <v>27</v>
      </c>
      <c r="F135" s="1" t="n">
        <v>4</v>
      </c>
      <c r="G135" s="1" t="n">
        <f aca="false">+D135-E135-F135</f>
        <v>4</v>
      </c>
      <c r="H135" s="3" t="n">
        <f aca="false">+G135+E135</f>
        <v>31</v>
      </c>
      <c r="I135" s="2" t="n">
        <f aca="false">+G135/D135</f>
        <v>0.114285714285714</v>
      </c>
      <c r="J135" s="2" t="n">
        <f aca="false">+G135/H135</f>
        <v>0.129032258064516</v>
      </c>
    </row>
    <row r="136" customFormat="false" ht="12.8" hidden="false" customHeight="false" outlineLevel="0" collapsed="false">
      <c r="A136" s="1" t="n">
        <v>34</v>
      </c>
      <c r="B136" s="1" t="s">
        <v>15</v>
      </c>
      <c r="C136" s="1" t="n">
        <v>5</v>
      </c>
      <c r="D136" s="1" t="n">
        <v>5</v>
      </c>
      <c r="E136" s="1" t="n">
        <v>5</v>
      </c>
      <c r="G136" s="1" t="n">
        <f aca="false">+D136-E136-F136</f>
        <v>0</v>
      </c>
      <c r="H136" s="3" t="n">
        <f aca="false">+G136+E136</f>
        <v>5</v>
      </c>
      <c r="I136" s="2" t="n">
        <f aca="false">+G136/D136</f>
        <v>0</v>
      </c>
      <c r="J136" s="2" t="n">
        <f aca="false">+G136/H136</f>
        <v>0</v>
      </c>
    </row>
    <row r="137" customFormat="false" ht="12.8" hidden="false" customHeight="false" outlineLevel="0" collapsed="false">
      <c r="A137" s="1" t="n">
        <v>34</v>
      </c>
      <c r="B137" s="1" t="s">
        <v>16</v>
      </c>
      <c r="C137" s="1" t="n">
        <v>28</v>
      </c>
      <c r="D137" s="1" t="n">
        <v>28</v>
      </c>
      <c r="E137" s="1" t="n">
        <v>11</v>
      </c>
      <c r="F137" s="1" t="n">
        <v>2</v>
      </c>
      <c r="G137" s="1" t="n">
        <f aca="false">+D137-E137-F137</f>
        <v>15</v>
      </c>
      <c r="H137" s="3" t="n">
        <f aca="false">+G137+E137</f>
        <v>26</v>
      </c>
      <c r="I137" s="2" t="n">
        <f aca="false">+G137/D137</f>
        <v>0.535714285714286</v>
      </c>
      <c r="J137" s="2" t="n">
        <f aca="false">+G137/H137</f>
        <v>0.576923076923077</v>
      </c>
    </row>
    <row r="138" customFormat="false" ht="12.8" hidden="false" customHeight="false" outlineLevel="0" collapsed="false">
      <c r="A138" s="1" t="n">
        <v>34</v>
      </c>
      <c r="B138" s="1" t="s">
        <v>17</v>
      </c>
      <c r="C138" s="1" t="n">
        <v>244</v>
      </c>
      <c r="D138" s="1" t="n">
        <v>262</v>
      </c>
      <c r="E138" s="1" t="n">
        <v>199</v>
      </c>
      <c r="F138" s="1" t="n">
        <v>13</v>
      </c>
      <c r="G138" s="1" t="n">
        <f aca="false">+D138-E138-F138</f>
        <v>50</v>
      </c>
      <c r="H138" s="3" t="n">
        <f aca="false">+G138+E138</f>
        <v>249</v>
      </c>
      <c r="I138" s="2" t="n">
        <f aca="false">+G138/D138</f>
        <v>0.190839694656489</v>
      </c>
      <c r="J138" s="2" t="n">
        <f aca="false">+G138/H138</f>
        <v>0.200803212851406</v>
      </c>
    </row>
    <row r="139" customFormat="false" ht="12.8" hidden="false" customHeight="false" outlineLevel="0" collapsed="false">
      <c r="A139" s="1" t="n">
        <v>34</v>
      </c>
      <c r="B139" s="1" t="s">
        <v>18</v>
      </c>
      <c r="C139" s="1" t="n">
        <v>475</v>
      </c>
      <c r="D139" s="1" t="n">
        <v>471</v>
      </c>
      <c r="E139" s="1" t="n">
        <v>373</v>
      </c>
      <c r="F139" s="1" t="n">
        <v>26</v>
      </c>
      <c r="G139" s="1" t="n">
        <f aca="false">+D139-E139-F139</f>
        <v>72</v>
      </c>
      <c r="H139" s="3" t="n">
        <f aca="false">+G139+E139</f>
        <v>445</v>
      </c>
      <c r="I139" s="2" t="n">
        <f aca="false">+G139/D139</f>
        <v>0.152866242038217</v>
      </c>
      <c r="J139" s="2" t="n">
        <f aca="false">+G139/H139</f>
        <v>0.161797752808989</v>
      </c>
    </row>
    <row r="140" customFormat="false" ht="12.8" hidden="false" customHeight="false" outlineLevel="0" collapsed="false">
      <c r="A140" s="1" t="n">
        <v>34</v>
      </c>
      <c r="B140" s="1" t="s">
        <v>19</v>
      </c>
      <c r="C140" s="1" t="n">
        <v>30</v>
      </c>
      <c r="D140" s="1" t="n">
        <v>30</v>
      </c>
      <c r="E140" s="1" t="n">
        <v>27</v>
      </c>
      <c r="F140" s="1" t="n">
        <v>1</v>
      </c>
      <c r="G140" s="1" t="n">
        <f aca="false">+D140-E140-F140</f>
        <v>2</v>
      </c>
      <c r="H140" s="3" t="n">
        <f aca="false">+G140+E140</f>
        <v>29</v>
      </c>
      <c r="I140" s="2" t="n">
        <f aca="false">+G140/D140</f>
        <v>0.0666666666666667</v>
      </c>
      <c r="J140" s="2" t="n">
        <f aca="false">+G140/H140</f>
        <v>0.0689655172413793</v>
      </c>
    </row>
    <row r="141" customFormat="false" ht="12.8" hidden="false" customHeight="false" outlineLevel="0" collapsed="false">
      <c r="A141" s="1" t="n">
        <v>93</v>
      </c>
      <c r="B141" s="1" t="s">
        <v>11</v>
      </c>
      <c r="C141" s="1" t="n">
        <v>5969</v>
      </c>
      <c r="D141" s="1" t="n">
        <v>5166</v>
      </c>
      <c r="E141" s="1" t="n">
        <v>3349</v>
      </c>
      <c r="F141" s="1" t="n">
        <v>425</v>
      </c>
      <c r="G141" s="1" t="n">
        <f aca="false">+D141-E141-F141</f>
        <v>1392</v>
      </c>
      <c r="H141" s="3" t="n">
        <f aca="false">+G141+E141</f>
        <v>4741</v>
      </c>
      <c r="I141" s="2" t="n">
        <f aca="false">+G141/D141</f>
        <v>0.26945412311266</v>
      </c>
      <c r="J141" s="2" t="n">
        <f aca="false">+G141/H141</f>
        <v>0.293608943260915</v>
      </c>
    </row>
    <row r="142" customFormat="false" ht="12.8" hidden="false" customHeight="false" outlineLevel="0" collapsed="false">
      <c r="A142" s="1" t="n">
        <v>93</v>
      </c>
      <c r="B142" s="1" t="s">
        <v>12</v>
      </c>
      <c r="C142" s="1" t="n">
        <v>74</v>
      </c>
      <c r="D142" s="1" t="n">
        <v>64</v>
      </c>
      <c r="E142" s="1" t="n">
        <v>39</v>
      </c>
      <c r="F142" s="1" t="n">
        <v>18</v>
      </c>
      <c r="G142" s="1" t="n">
        <f aca="false">+D142-E142-F142</f>
        <v>7</v>
      </c>
      <c r="H142" s="3" t="n">
        <f aca="false">+G142+E142</f>
        <v>46</v>
      </c>
      <c r="I142" s="2" t="n">
        <f aca="false">+G142/D142</f>
        <v>0.109375</v>
      </c>
      <c r="J142" s="2" t="n">
        <f aca="false">+G142/H142</f>
        <v>0.152173913043478</v>
      </c>
    </row>
    <row r="143" customFormat="false" ht="12.8" hidden="false" customHeight="false" outlineLevel="0" collapsed="false">
      <c r="A143" s="1" t="n">
        <v>93</v>
      </c>
      <c r="B143" s="1" t="s">
        <v>13</v>
      </c>
      <c r="C143" s="1" t="n">
        <v>359</v>
      </c>
      <c r="D143" s="1" t="n">
        <v>391</v>
      </c>
      <c r="E143" s="1" t="n">
        <v>319</v>
      </c>
      <c r="F143" s="1" t="n">
        <v>19</v>
      </c>
      <c r="G143" s="1" t="n">
        <f aca="false">+D143-E143-F143</f>
        <v>53</v>
      </c>
      <c r="H143" s="3" t="n">
        <f aca="false">+G143+E143</f>
        <v>372</v>
      </c>
      <c r="I143" s="2" t="n">
        <f aca="false">+G143/D143</f>
        <v>0.135549872122762</v>
      </c>
      <c r="J143" s="2" t="n">
        <f aca="false">+G143/H143</f>
        <v>0.14247311827957</v>
      </c>
    </row>
    <row r="144" customFormat="false" ht="12.8" hidden="false" customHeight="false" outlineLevel="0" collapsed="false">
      <c r="A144" s="1" t="n">
        <v>93</v>
      </c>
      <c r="B144" s="1" t="s">
        <v>14</v>
      </c>
      <c r="C144" s="1" t="n">
        <v>10</v>
      </c>
      <c r="D144" s="1" t="n">
        <v>10</v>
      </c>
      <c r="E144" s="1" t="n">
        <v>6</v>
      </c>
      <c r="F144" s="1" t="n">
        <v>2</v>
      </c>
      <c r="G144" s="1" t="n">
        <f aca="false">+D144-E144-F144</f>
        <v>2</v>
      </c>
      <c r="H144" s="3" t="n">
        <f aca="false">+G144+E144</f>
        <v>8</v>
      </c>
      <c r="I144" s="2" t="n">
        <f aca="false">+G144/D144</f>
        <v>0.2</v>
      </c>
      <c r="J144" s="2" t="n">
        <f aca="false">+G144/H144</f>
        <v>0.25</v>
      </c>
    </row>
    <row r="145" customFormat="false" ht="12.8" hidden="false" customHeight="false" outlineLevel="0" collapsed="false">
      <c r="A145" s="1" t="n">
        <v>93</v>
      </c>
      <c r="B145" s="1" t="s">
        <v>15</v>
      </c>
      <c r="C145" s="1" t="n">
        <v>44</v>
      </c>
      <c r="D145" s="1" t="n">
        <v>47</v>
      </c>
      <c r="E145" s="1" t="n">
        <v>36</v>
      </c>
      <c r="F145" s="1" t="n">
        <v>8</v>
      </c>
      <c r="G145" s="1" t="n">
        <f aca="false">+D145-E145-F145</f>
        <v>3</v>
      </c>
      <c r="H145" s="3" t="n">
        <f aca="false">+G145+E145</f>
        <v>39</v>
      </c>
      <c r="I145" s="2" t="n">
        <f aca="false">+G145/D145</f>
        <v>0.0638297872340425</v>
      </c>
      <c r="J145" s="2" t="n">
        <f aca="false">+G145/H145</f>
        <v>0.0769230769230769</v>
      </c>
    </row>
    <row r="146" customFormat="false" ht="12.8" hidden="false" customHeight="false" outlineLevel="0" collapsed="false">
      <c r="A146" s="1" t="n">
        <v>93</v>
      </c>
      <c r="B146" s="1" t="s">
        <v>16</v>
      </c>
      <c r="C146" s="1" t="n">
        <v>1</v>
      </c>
      <c r="D146" s="1" t="n">
        <v>1</v>
      </c>
      <c r="F146" s="1" t="n">
        <v>1</v>
      </c>
      <c r="G146" s="1" t="n">
        <f aca="false">+D146-E146-F146</f>
        <v>0</v>
      </c>
      <c r="H146" s="3" t="n">
        <f aca="false">+G146+E146</f>
        <v>0</v>
      </c>
      <c r="I146" s="2" t="n">
        <f aca="false">+G146/D146</f>
        <v>0</v>
      </c>
      <c r="J146" s="2" t="e">
        <f aca="false">+G146/H146</f>
        <v>#DIV/0!</v>
      </c>
    </row>
    <row r="147" customFormat="false" ht="12.8" hidden="false" customHeight="false" outlineLevel="0" collapsed="false">
      <c r="A147" s="1" t="n">
        <v>93</v>
      </c>
      <c r="B147" s="1" t="s">
        <v>17</v>
      </c>
      <c r="C147" s="1" t="n">
        <v>1220</v>
      </c>
      <c r="D147" s="1" t="n">
        <v>1122</v>
      </c>
      <c r="E147" s="1" t="n">
        <v>791</v>
      </c>
      <c r="F147" s="1" t="n">
        <v>132</v>
      </c>
      <c r="G147" s="1" t="n">
        <f aca="false">+D147-E147-F147</f>
        <v>199</v>
      </c>
      <c r="H147" s="3" t="n">
        <f aca="false">+G147+E147</f>
        <v>990</v>
      </c>
      <c r="I147" s="2" t="n">
        <f aca="false">+G147/D147</f>
        <v>0.177361853832442</v>
      </c>
      <c r="J147" s="2" t="n">
        <f aca="false">+G147/H147</f>
        <v>0.201010101010101</v>
      </c>
    </row>
    <row r="148" customFormat="false" ht="12.8" hidden="false" customHeight="false" outlineLevel="0" collapsed="false">
      <c r="A148" s="1" t="n">
        <v>93</v>
      </c>
      <c r="B148" s="1" t="s">
        <v>18</v>
      </c>
      <c r="C148" s="1" t="n">
        <v>260</v>
      </c>
      <c r="D148" s="1" t="n">
        <v>239</v>
      </c>
      <c r="E148" s="1" t="n">
        <v>179</v>
      </c>
      <c r="F148" s="1" t="n">
        <v>14</v>
      </c>
      <c r="G148" s="1" t="n">
        <f aca="false">+D148-E148-F148</f>
        <v>46</v>
      </c>
      <c r="H148" s="3" t="n">
        <f aca="false">+G148+E148</f>
        <v>225</v>
      </c>
      <c r="I148" s="2" t="n">
        <f aca="false">+G148/D148</f>
        <v>0.192468619246862</v>
      </c>
      <c r="J148" s="2" t="n">
        <f aca="false">+G148/H148</f>
        <v>0.204444444444444</v>
      </c>
    </row>
    <row r="149" customFormat="false" ht="12.8" hidden="false" customHeight="false" outlineLevel="0" collapsed="false">
      <c r="A149" s="1" t="n">
        <v>93</v>
      </c>
      <c r="B149" s="1" t="s">
        <v>19</v>
      </c>
      <c r="C149" s="1" t="n">
        <v>14</v>
      </c>
      <c r="D149" s="1" t="n">
        <v>13</v>
      </c>
      <c r="E149" s="1" t="n">
        <v>7</v>
      </c>
      <c r="G149" s="1" t="n">
        <f aca="false">+D149-E149-F149</f>
        <v>6</v>
      </c>
      <c r="H149" s="3" t="n">
        <f aca="false">+G149+E149</f>
        <v>13</v>
      </c>
      <c r="I149" s="2" t="n">
        <f aca="false">+G149/D149</f>
        <v>0.461538461538462</v>
      </c>
      <c r="J149" s="2" t="n">
        <f aca="false">+G149/H149</f>
        <v>0.461538461538462</v>
      </c>
    </row>
    <row r="150" customFormat="false" ht="12.8" hidden="false" customHeight="false" outlineLevel="0" collapsed="false">
      <c r="A150" s="1" t="n">
        <v>54</v>
      </c>
      <c r="B150" s="1" t="s">
        <v>11</v>
      </c>
      <c r="C150" s="1" t="n">
        <v>2016</v>
      </c>
      <c r="D150" s="1" t="n">
        <v>1756</v>
      </c>
      <c r="E150" s="1" t="n">
        <v>1323</v>
      </c>
      <c r="F150" s="1" t="n">
        <v>124</v>
      </c>
      <c r="G150" s="1" t="n">
        <f aca="false">+D150-E150-F150</f>
        <v>309</v>
      </c>
      <c r="H150" s="3" t="n">
        <f aca="false">+G150+E150</f>
        <v>1632</v>
      </c>
      <c r="I150" s="2" t="n">
        <f aca="false">+G150/D150</f>
        <v>0.175968109339408</v>
      </c>
      <c r="J150" s="2" t="n">
        <f aca="false">+G150/H150</f>
        <v>0.189338235294118</v>
      </c>
    </row>
    <row r="151" customFormat="false" ht="12.8" hidden="false" customHeight="false" outlineLevel="0" collapsed="false">
      <c r="A151" s="1" t="n">
        <v>54</v>
      </c>
      <c r="B151" s="1" t="s">
        <v>13</v>
      </c>
      <c r="C151" s="1" t="n">
        <v>153</v>
      </c>
      <c r="D151" s="1" t="n">
        <v>152</v>
      </c>
      <c r="E151" s="1" t="n">
        <v>130</v>
      </c>
      <c r="F151" s="1" t="n">
        <v>4</v>
      </c>
      <c r="G151" s="1" t="n">
        <f aca="false">+D151-E151-F151</f>
        <v>18</v>
      </c>
      <c r="H151" s="3" t="n">
        <f aca="false">+G151+E151</f>
        <v>148</v>
      </c>
      <c r="I151" s="2" t="n">
        <f aca="false">+G151/D151</f>
        <v>0.118421052631579</v>
      </c>
      <c r="J151" s="2" t="n">
        <f aca="false">+G151/H151</f>
        <v>0.121621621621622</v>
      </c>
      <c r="V151" s="1" t="s">
        <v>22</v>
      </c>
    </row>
    <row r="152" customFormat="false" ht="12.8" hidden="false" customHeight="false" outlineLevel="0" collapsed="false">
      <c r="A152" s="1" t="n">
        <v>54</v>
      </c>
      <c r="B152" s="1" t="s">
        <v>14</v>
      </c>
      <c r="C152" s="1" t="n">
        <v>78</v>
      </c>
      <c r="D152" s="1" t="n">
        <v>78</v>
      </c>
      <c r="E152" s="1" t="n">
        <v>68</v>
      </c>
      <c r="G152" s="1" t="n">
        <f aca="false">+D152-E152-F152</f>
        <v>10</v>
      </c>
      <c r="H152" s="3" t="n">
        <f aca="false">+G152+E152</f>
        <v>78</v>
      </c>
      <c r="I152" s="2" t="n">
        <f aca="false">+G152/D152</f>
        <v>0.128205128205128</v>
      </c>
      <c r="J152" s="2" t="n">
        <f aca="false">+G152/H152</f>
        <v>0.128205128205128</v>
      </c>
    </row>
    <row r="153" customFormat="false" ht="12.8" hidden="false" customHeight="false" outlineLevel="0" collapsed="false">
      <c r="A153" s="1" t="n">
        <v>54</v>
      </c>
      <c r="B153" s="1" t="s">
        <v>15</v>
      </c>
      <c r="C153" s="1" t="n">
        <v>3</v>
      </c>
      <c r="D153" s="1" t="n">
        <v>8</v>
      </c>
      <c r="E153" s="1" t="n">
        <v>8</v>
      </c>
      <c r="G153" s="1" t="n">
        <f aca="false">+D153-E153-F153</f>
        <v>0</v>
      </c>
      <c r="H153" s="3" t="n">
        <f aca="false">+G153+E153</f>
        <v>8</v>
      </c>
      <c r="I153" s="2" t="n">
        <f aca="false">+G153/D153</f>
        <v>0</v>
      </c>
      <c r="J153" s="2" t="n">
        <f aca="false">+G153/H153</f>
        <v>0</v>
      </c>
    </row>
    <row r="154" customFormat="false" ht="12.8" hidden="false" customHeight="false" outlineLevel="0" collapsed="false">
      <c r="A154" s="1" t="n">
        <v>54</v>
      </c>
      <c r="B154" s="1" t="s">
        <v>16</v>
      </c>
      <c r="C154" s="1" t="n">
        <v>38</v>
      </c>
      <c r="D154" s="1" t="n">
        <v>46</v>
      </c>
      <c r="E154" s="1" t="n">
        <v>3</v>
      </c>
      <c r="F154" s="1" t="n">
        <v>4</v>
      </c>
      <c r="G154" s="1" t="n">
        <f aca="false">+D154-E154-F154</f>
        <v>39</v>
      </c>
      <c r="H154" s="3" t="n">
        <f aca="false">+G154+E154</f>
        <v>42</v>
      </c>
      <c r="I154" s="2" t="n">
        <f aca="false">+G154/D154</f>
        <v>0.847826086956522</v>
      </c>
      <c r="J154" s="2" t="n">
        <f aca="false">+G154/H154</f>
        <v>0.928571428571429</v>
      </c>
    </row>
    <row r="155" customFormat="false" ht="12.8" hidden="false" customHeight="false" outlineLevel="0" collapsed="false">
      <c r="A155" s="1" t="n">
        <v>54</v>
      </c>
      <c r="B155" s="1" t="s">
        <v>17</v>
      </c>
      <c r="C155" s="1" t="n">
        <v>116</v>
      </c>
      <c r="D155" s="1" t="n">
        <v>521</v>
      </c>
      <c r="E155" s="1" t="n">
        <v>413</v>
      </c>
      <c r="F155" s="1" t="n">
        <v>40</v>
      </c>
      <c r="G155" s="1" t="n">
        <f aca="false">+D155-E155-F155</f>
        <v>68</v>
      </c>
      <c r="H155" s="3" t="n">
        <f aca="false">+G155+E155</f>
        <v>481</v>
      </c>
      <c r="I155" s="2" t="n">
        <f aca="false">+G155/D155</f>
        <v>0.130518234165067</v>
      </c>
      <c r="J155" s="2" t="n">
        <f aca="false">+G155/H155</f>
        <v>0.141372141372141</v>
      </c>
    </row>
    <row r="156" customFormat="false" ht="12.8" hidden="false" customHeight="false" outlineLevel="0" collapsed="false">
      <c r="A156" s="1" t="n">
        <v>54</v>
      </c>
      <c r="B156" s="1" t="s">
        <v>18</v>
      </c>
      <c r="C156" s="1" t="n">
        <v>513</v>
      </c>
      <c r="D156" s="1" t="n">
        <v>297</v>
      </c>
      <c r="E156" s="1" t="n">
        <v>257</v>
      </c>
      <c r="F156" s="1" t="n">
        <v>16</v>
      </c>
      <c r="G156" s="1" t="n">
        <f aca="false">+D156-E156-F156</f>
        <v>24</v>
      </c>
      <c r="H156" s="3" t="n">
        <f aca="false">+G156+E156</f>
        <v>281</v>
      </c>
      <c r="I156" s="2" t="n">
        <f aca="false">+G156/D156</f>
        <v>0.0808080808080808</v>
      </c>
      <c r="J156" s="2" t="n">
        <f aca="false">+G156/H156</f>
        <v>0.0854092526690392</v>
      </c>
    </row>
    <row r="157" customFormat="false" ht="12.8" hidden="false" customHeight="false" outlineLevel="0" collapsed="false">
      <c r="A157" s="1" t="n">
        <v>54</v>
      </c>
      <c r="B157" s="1" t="s">
        <v>19</v>
      </c>
      <c r="C157" s="1" t="n">
        <v>87</v>
      </c>
      <c r="D157" s="1" t="n">
        <v>33</v>
      </c>
      <c r="E157" s="1" t="n">
        <v>28</v>
      </c>
      <c r="F157" s="1" t="n">
        <v>1</v>
      </c>
      <c r="G157" s="1" t="n">
        <f aca="false">+D157-E157-F157</f>
        <v>4</v>
      </c>
      <c r="H157" s="3" t="n">
        <f aca="false">+G157+E157</f>
        <v>32</v>
      </c>
      <c r="I157" s="2" t="n">
        <f aca="false">+G157/D157</f>
        <v>0.121212121212121</v>
      </c>
      <c r="J157" s="2" t="n">
        <f aca="false">+G157/H157</f>
        <v>0.125</v>
      </c>
    </row>
    <row r="158" customFormat="false" ht="12.8" hidden="false" customHeight="false" outlineLevel="0" collapsed="false">
      <c r="A158" s="1" t="n">
        <v>44</v>
      </c>
      <c r="B158" s="1" t="s">
        <v>11</v>
      </c>
      <c r="C158" s="1" t="n">
        <v>8180</v>
      </c>
      <c r="D158" s="1" t="n">
        <v>7926</v>
      </c>
      <c r="E158" s="1" t="n">
        <v>4534</v>
      </c>
      <c r="F158" s="1" t="n">
        <v>797</v>
      </c>
      <c r="G158" s="1" t="n">
        <f aca="false">+D158-E158-F158</f>
        <v>2595</v>
      </c>
      <c r="H158" s="3" t="n">
        <f aca="false">+G158+E158</f>
        <v>7129</v>
      </c>
      <c r="I158" s="2" t="n">
        <f aca="false">+G158/D158</f>
        <v>0.327403482210447</v>
      </c>
      <c r="J158" s="2" t="n">
        <f aca="false">+G158/H158</f>
        <v>0.364006171973629</v>
      </c>
    </row>
    <row r="159" customFormat="false" ht="12.8" hidden="false" customHeight="false" outlineLevel="0" collapsed="false">
      <c r="A159" s="1" t="n">
        <v>44</v>
      </c>
      <c r="B159" s="1" t="s">
        <v>12</v>
      </c>
      <c r="C159" s="1" t="n">
        <v>4</v>
      </c>
      <c r="D159" s="1" t="n">
        <v>4</v>
      </c>
      <c r="E159" s="1" t="n">
        <v>1</v>
      </c>
      <c r="G159" s="1" t="n">
        <f aca="false">+D159-E159-F159</f>
        <v>3</v>
      </c>
      <c r="H159" s="3" t="n">
        <f aca="false">+G159+E159</f>
        <v>4</v>
      </c>
      <c r="I159" s="2" t="n">
        <f aca="false">+G159/D159</f>
        <v>0.75</v>
      </c>
      <c r="J159" s="2" t="n">
        <f aca="false">+G159/H159</f>
        <v>0.75</v>
      </c>
    </row>
    <row r="160" customFormat="false" ht="12.8" hidden="false" customHeight="false" outlineLevel="0" collapsed="false">
      <c r="A160" s="1" t="n">
        <v>44</v>
      </c>
      <c r="B160" s="1" t="s">
        <v>13</v>
      </c>
      <c r="C160" s="1" t="n">
        <v>210</v>
      </c>
      <c r="D160" s="1" t="n">
        <v>197</v>
      </c>
      <c r="E160" s="1" t="n">
        <v>133</v>
      </c>
      <c r="F160" s="1" t="n">
        <v>8</v>
      </c>
      <c r="G160" s="1" t="n">
        <f aca="false">+D160-E160-F160</f>
        <v>56</v>
      </c>
      <c r="H160" s="3" t="n">
        <f aca="false">+G160+E160</f>
        <v>189</v>
      </c>
      <c r="I160" s="2" t="n">
        <f aca="false">+G160/D160</f>
        <v>0.284263959390863</v>
      </c>
      <c r="J160" s="2" t="n">
        <f aca="false">+G160/H160</f>
        <v>0.296296296296296</v>
      </c>
    </row>
    <row r="161" customFormat="false" ht="12.8" hidden="false" customHeight="false" outlineLevel="0" collapsed="false">
      <c r="A161" s="1" t="n">
        <v>44</v>
      </c>
      <c r="B161" s="1" t="s">
        <v>14</v>
      </c>
      <c r="C161" s="1" t="n">
        <v>1160</v>
      </c>
      <c r="D161" s="1" t="n">
        <v>1146</v>
      </c>
      <c r="E161" s="1" t="n">
        <v>856</v>
      </c>
      <c r="F161" s="1" t="n">
        <v>14</v>
      </c>
      <c r="G161" s="1" t="n">
        <f aca="false">+D161-E161-F161</f>
        <v>276</v>
      </c>
      <c r="H161" s="3" t="n">
        <f aca="false">+G161+E161</f>
        <v>1132</v>
      </c>
      <c r="I161" s="2" t="n">
        <f aca="false">+G161/D161</f>
        <v>0.240837696335079</v>
      </c>
      <c r="J161" s="2" t="n">
        <f aca="false">+G161/H161</f>
        <v>0.243816254416961</v>
      </c>
    </row>
    <row r="162" customFormat="false" ht="12.8" hidden="false" customHeight="false" outlineLevel="0" collapsed="false">
      <c r="A162" s="1" t="n">
        <v>44</v>
      </c>
      <c r="B162" s="1" t="s">
        <v>15</v>
      </c>
      <c r="C162" s="1" t="n">
        <v>3</v>
      </c>
      <c r="D162" s="1" t="n">
        <v>2</v>
      </c>
      <c r="E162" s="1" t="n">
        <v>2</v>
      </c>
      <c r="G162" s="1" t="n">
        <f aca="false">+D162-E162-F162</f>
        <v>0</v>
      </c>
      <c r="H162" s="3" t="n">
        <f aca="false">+G162+E162</f>
        <v>2</v>
      </c>
      <c r="I162" s="2" t="n">
        <f aca="false">+G162/D162</f>
        <v>0</v>
      </c>
      <c r="J162" s="2" t="n">
        <f aca="false">+G162/H162</f>
        <v>0</v>
      </c>
    </row>
    <row r="163" customFormat="false" ht="12.8" hidden="false" customHeight="false" outlineLevel="0" collapsed="false">
      <c r="A163" s="1" t="n">
        <v>44</v>
      </c>
      <c r="B163" s="1" t="s">
        <v>16</v>
      </c>
      <c r="C163" s="1" t="n">
        <v>38</v>
      </c>
      <c r="D163" s="1" t="n">
        <v>38</v>
      </c>
      <c r="E163" s="1" t="n">
        <v>3</v>
      </c>
      <c r="F163" s="1" t="n">
        <v>2</v>
      </c>
      <c r="G163" s="1" t="n">
        <f aca="false">+D163-E163-F163</f>
        <v>33</v>
      </c>
      <c r="H163" s="3" t="n">
        <f aca="false">+G163+E163</f>
        <v>36</v>
      </c>
      <c r="I163" s="2" t="n">
        <f aca="false">+G163/D163</f>
        <v>0.868421052631579</v>
      </c>
      <c r="J163" s="2" t="n">
        <f aca="false">+G163/H163</f>
        <v>0.916666666666667</v>
      </c>
    </row>
    <row r="164" customFormat="false" ht="12.8" hidden="false" customHeight="false" outlineLevel="0" collapsed="false">
      <c r="A164" s="1" t="n">
        <v>44</v>
      </c>
      <c r="B164" s="1" t="s">
        <v>17</v>
      </c>
      <c r="C164" s="1" t="n">
        <v>116</v>
      </c>
      <c r="D164" s="1" t="n">
        <v>102</v>
      </c>
      <c r="E164" s="1" t="n">
        <v>74</v>
      </c>
      <c r="F164" s="1" t="n">
        <v>11</v>
      </c>
      <c r="G164" s="1" t="n">
        <f aca="false">+D164-E164-F164</f>
        <v>17</v>
      </c>
      <c r="H164" s="3" t="n">
        <f aca="false">+G164+E164</f>
        <v>91</v>
      </c>
      <c r="I164" s="2" t="n">
        <f aca="false">+G164/D164</f>
        <v>0.166666666666667</v>
      </c>
      <c r="J164" s="2" t="n">
        <f aca="false">+G164/H164</f>
        <v>0.186813186813187</v>
      </c>
    </row>
    <row r="165" customFormat="false" ht="12.8" hidden="false" customHeight="false" outlineLevel="0" collapsed="false">
      <c r="A165" s="1" t="n">
        <v>44</v>
      </c>
      <c r="B165" s="1" t="s">
        <v>18</v>
      </c>
      <c r="C165" s="1" t="n">
        <v>513</v>
      </c>
      <c r="D165" s="1" t="n">
        <v>395</v>
      </c>
      <c r="E165" s="1" t="n">
        <v>292</v>
      </c>
      <c r="F165" s="1" t="n">
        <v>44</v>
      </c>
      <c r="G165" s="1" t="n">
        <f aca="false">+D165-E165-F165</f>
        <v>59</v>
      </c>
      <c r="H165" s="3" t="n">
        <f aca="false">+G165+E165</f>
        <v>351</v>
      </c>
      <c r="I165" s="2" t="n">
        <f aca="false">+G165/D165</f>
        <v>0.149367088607595</v>
      </c>
      <c r="J165" s="2" t="n">
        <f aca="false">+G165/H165</f>
        <v>0.168091168091168</v>
      </c>
    </row>
    <row r="166" customFormat="false" ht="12.8" hidden="false" customHeight="false" outlineLevel="0" collapsed="false">
      <c r="A166" s="1" t="n">
        <v>44</v>
      </c>
      <c r="B166" s="1" t="s">
        <v>19</v>
      </c>
      <c r="C166" s="1" t="n">
        <v>87</v>
      </c>
      <c r="D166" s="1" t="n">
        <v>96</v>
      </c>
      <c r="E166" s="1" t="n">
        <v>70</v>
      </c>
      <c r="F166" s="1" t="n">
        <v>6</v>
      </c>
      <c r="G166" s="1" t="n">
        <f aca="false">+D166-E166-F166</f>
        <v>20</v>
      </c>
      <c r="H166" s="3" t="n">
        <f aca="false">+G166+E166</f>
        <v>90</v>
      </c>
      <c r="I166" s="2" t="n">
        <f aca="false">+G166/D166</f>
        <v>0.208333333333333</v>
      </c>
      <c r="J166" s="2" t="n">
        <f aca="false">+G166/H166</f>
        <v>0.222222222222222</v>
      </c>
    </row>
    <row r="167" customFormat="false" ht="12.8" hidden="false" customHeight="false" outlineLevel="0" collapsed="false">
      <c r="A167" s="1" t="n">
        <v>6</v>
      </c>
      <c r="B167" s="1" t="s">
        <v>11</v>
      </c>
      <c r="C167" s="1" t="n">
        <v>3060</v>
      </c>
      <c r="D167" s="1" t="n">
        <v>2668</v>
      </c>
      <c r="E167" s="1" t="n">
        <v>1265</v>
      </c>
      <c r="F167" s="1" t="n">
        <v>242</v>
      </c>
      <c r="G167" s="1" t="n">
        <f aca="false">+D167-E167-F167</f>
        <v>1161</v>
      </c>
      <c r="H167" s="3" t="n">
        <f aca="false">+G167+E167</f>
        <v>2426</v>
      </c>
      <c r="I167" s="2" t="n">
        <f aca="false">+G167/D167</f>
        <v>0.435157421289355</v>
      </c>
      <c r="J167" s="2" t="n">
        <f aca="false">+G167/H167</f>
        <v>0.478565539983512</v>
      </c>
    </row>
    <row r="168" customFormat="false" ht="12.8" hidden="false" customHeight="false" outlineLevel="0" collapsed="false">
      <c r="A168" s="1" t="n">
        <v>6</v>
      </c>
      <c r="B168" s="1" t="s">
        <v>12</v>
      </c>
      <c r="C168" s="1" t="n">
        <v>8</v>
      </c>
      <c r="D168" s="1" t="n">
        <v>7</v>
      </c>
      <c r="E168" s="1" t="n">
        <v>3</v>
      </c>
      <c r="G168" s="1" t="n">
        <f aca="false">+D168-E168-F168</f>
        <v>4</v>
      </c>
      <c r="H168" s="3" t="n">
        <f aca="false">+G168+E168</f>
        <v>7</v>
      </c>
      <c r="I168" s="2" t="n">
        <f aca="false">+G168/D168</f>
        <v>0.571428571428571</v>
      </c>
      <c r="J168" s="2" t="n">
        <f aca="false">+G168/H168</f>
        <v>0.571428571428571</v>
      </c>
    </row>
    <row r="169" customFormat="false" ht="12.8" hidden="false" customHeight="false" outlineLevel="0" collapsed="false">
      <c r="A169" s="1" t="n">
        <v>6</v>
      </c>
      <c r="B169" s="1" t="s">
        <v>13</v>
      </c>
      <c r="C169" s="1" t="n">
        <v>49</v>
      </c>
      <c r="D169" s="1" t="n">
        <v>54</v>
      </c>
      <c r="E169" s="1" t="n">
        <v>36</v>
      </c>
      <c r="F169" s="1" t="n">
        <v>6</v>
      </c>
      <c r="G169" s="1" t="n">
        <f aca="false">+D169-E169-F169</f>
        <v>12</v>
      </c>
      <c r="H169" s="3" t="n">
        <f aca="false">+G169+E169</f>
        <v>48</v>
      </c>
      <c r="I169" s="2" t="n">
        <f aca="false">+G169/D169</f>
        <v>0.222222222222222</v>
      </c>
      <c r="J169" s="2" t="n">
        <f aca="false">+G169/H169</f>
        <v>0.25</v>
      </c>
    </row>
    <row r="170" customFormat="false" ht="12.8" hidden="false" customHeight="false" outlineLevel="0" collapsed="false">
      <c r="A170" s="1" t="n">
        <v>6</v>
      </c>
      <c r="B170" s="1" t="s">
        <v>14</v>
      </c>
      <c r="C170" s="1" t="n">
        <v>16</v>
      </c>
      <c r="D170" s="1" t="n">
        <v>16</v>
      </c>
      <c r="E170" s="1" t="n">
        <v>9</v>
      </c>
      <c r="G170" s="1" t="n">
        <f aca="false">+D170-E170-F170</f>
        <v>7</v>
      </c>
      <c r="H170" s="3" t="n">
        <f aca="false">+G170+E170</f>
        <v>16</v>
      </c>
      <c r="I170" s="2" t="n">
        <f aca="false">+G170/D170</f>
        <v>0.4375</v>
      </c>
      <c r="J170" s="2" t="n">
        <f aca="false">+G170/H170</f>
        <v>0.4375</v>
      </c>
    </row>
    <row r="171" customFormat="false" ht="12.8" hidden="false" customHeight="false" outlineLevel="0" collapsed="false">
      <c r="A171" s="1" t="n">
        <v>6</v>
      </c>
      <c r="B171" s="1" t="s">
        <v>15</v>
      </c>
      <c r="C171" s="1" t="n">
        <v>9</v>
      </c>
      <c r="D171" s="1" t="n">
        <v>8</v>
      </c>
      <c r="E171" s="1" t="n">
        <v>4</v>
      </c>
      <c r="F171" s="1" t="n">
        <v>1</v>
      </c>
      <c r="G171" s="1" t="n">
        <f aca="false">+D171-E171-F171</f>
        <v>3</v>
      </c>
      <c r="H171" s="3" t="n">
        <f aca="false">+G171+E171</f>
        <v>7</v>
      </c>
      <c r="I171" s="2" t="n">
        <f aca="false">+G171/D171</f>
        <v>0.375</v>
      </c>
      <c r="J171" s="2" t="n">
        <f aca="false">+G171/H171</f>
        <v>0.428571428571429</v>
      </c>
    </row>
    <row r="172" customFormat="false" ht="12.8" hidden="false" customHeight="false" outlineLevel="0" collapsed="false">
      <c r="A172" s="1" t="n">
        <v>6</v>
      </c>
      <c r="B172" s="1" t="s">
        <v>16</v>
      </c>
      <c r="C172" s="1" t="n">
        <v>11</v>
      </c>
      <c r="D172" s="1" t="n">
        <v>11</v>
      </c>
      <c r="E172" s="1" t="n">
        <v>1</v>
      </c>
      <c r="G172" s="1" t="n">
        <f aca="false">+D172-E172-F172</f>
        <v>10</v>
      </c>
      <c r="H172" s="3" t="n">
        <f aca="false">+G172+E172</f>
        <v>11</v>
      </c>
      <c r="I172" s="2" t="n">
        <f aca="false">+G172/D172</f>
        <v>0.909090909090909</v>
      </c>
      <c r="J172" s="2" t="n">
        <f aca="false">+G172/H172</f>
        <v>0.909090909090909</v>
      </c>
    </row>
    <row r="173" customFormat="false" ht="12.8" hidden="false" customHeight="false" outlineLevel="0" collapsed="false">
      <c r="A173" s="1" t="n">
        <v>6</v>
      </c>
      <c r="B173" s="1" t="s">
        <v>17</v>
      </c>
      <c r="C173" s="1" t="n">
        <v>491</v>
      </c>
      <c r="D173" s="1" t="n">
        <v>486</v>
      </c>
      <c r="E173" s="1" t="n">
        <v>300</v>
      </c>
      <c r="F173" s="1" t="n">
        <v>9</v>
      </c>
      <c r="G173" s="1" t="n">
        <f aca="false">+D173-E173-F173</f>
        <v>177</v>
      </c>
      <c r="H173" s="3" t="n">
        <f aca="false">+G173+E173</f>
        <v>477</v>
      </c>
      <c r="I173" s="2" t="n">
        <f aca="false">+G173/D173</f>
        <v>0.364197530864197</v>
      </c>
      <c r="J173" s="2" t="n">
        <f aca="false">+G173/H173</f>
        <v>0.371069182389937</v>
      </c>
    </row>
    <row r="174" customFormat="false" ht="12.8" hidden="false" customHeight="false" outlineLevel="0" collapsed="false">
      <c r="A174" s="1" t="n">
        <v>6</v>
      </c>
      <c r="B174" s="1" t="s">
        <v>18</v>
      </c>
      <c r="C174" s="1" t="n">
        <v>117</v>
      </c>
      <c r="D174" s="1" t="n">
        <v>97</v>
      </c>
      <c r="E174" s="1" t="n">
        <v>66</v>
      </c>
      <c r="F174" s="1" t="n">
        <v>3</v>
      </c>
      <c r="G174" s="1" t="n">
        <f aca="false">+D174-E174-F174</f>
        <v>28</v>
      </c>
      <c r="H174" s="3" t="n">
        <f aca="false">+G174+E174</f>
        <v>94</v>
      </c>
      <c r="I174" s="2" t="n">
        <f aca="false">+G174/D174</f>
        <v>0.288659793814433</v>
      </c>
      <c r="J174" s="2" t="n">
        <f aca="false">+G174/H174</f>
        <v>0.297872340425532</v>
      </c>
    </row>
    <row r="175" customFormat="false" ht="12.8" hidden="false" customHeight="false" outlineLevel="0" collapsed="false">
      <c r="A175" s="1" t="n">
        <v>6</v>
      </c>
      <c r="B175" s="1" t="s">
        <v>19</v>
      </c>
      <c r="C175" s="1" t="n">
        <v>12</v>
      </c>
      <c r="D175" s="1" t="n">
        <v>13</v>
      </c>
      <c r="E175" s="1" t="n">
        <v>11</v>
      </c>
      <c r="F175" s="1" t="n">
        <v>1</v>
      </c>
      <c r="G175" s="1" t="n">
        <f aca="false">+D175-E175-F175</f>
        <v>1</v>
      </c>
      <c r="H175" s="3" t="n">
        <f aca="false">+G175+E175</f>
        <v>12</v>
      </c>
      <c r="I175" s="2" t="n">
        <f aca="false">+G175/D175</f>
        <v>0.0769230769230769</v>
      </c>
      <c r="J175" s="2" t="n">
        <f aca="false">+G175/H175</f>
        <v>0.0833333333333333</v>
      </c>
    </row>
    <row r="176" customFormat="false" ht="12.8" hidden="false" customHeight="false" outlineLevel="0" collapsed="false">
      <c r="A176" s="1" t="n">
        <v>30</v>
      </c>
      <c r="B176" s="1" t="s">
        <v>11</v>
      </c>
      <c r="C176" s="1" t="n">
        <v>957</v>
      </c>
      <c r="D176" s="1" t="n">
        <v>928</v>
      </c>
      <c r="E176" s="1" t="n">
        <v>677</v>
      </c>
      <c r="F176" s="1" t="n">
        <v>102</v>
      </c>
      <c r="G176" s="1" t="n">
        <f aca="false">+D176-E176-F176</f>
        <v>149</v>
      </c>
      <c r="H176" s="3" t="n">
        <f aca="false">+G176+E176</f>
        <v>826</v>
      </c>
      <c r="I176" s="2" t="n">
        <f aca="false">+G176/D176</f>
        <v>0.160560344827586</v>
      </c>
      <c r="J176" s="2" t="n">
        <f aca="false">+G176/H176</f>
        <v>0.180387409200969</v>
      </c>
    </row>
    <row r="177" customFormat="false" ht="12.8" hidden="false" customHeight="false" outlineLevel="0" collapsed="false">
      <c r="A177" s="1" t="n">
        <v>30</v>
      </c>
      <c r="B177" s="1" t="s">
        <v>13</v>
      </c>
      <c r="C177" s="1" t="n">
        <v>13</v>
      </c>
      <c r="D177" s="1" t="n">
        <v>15</v>
      </c>
      <c r="E177" s="1" t="n">
        <v>14</v>
      </c>
      <c r="G177" s="1" t="n">
        <f aca="false">+D177-E177-F177</f>
        <v>1</v>
      </c>
      <c r="H177" s="3" t="n">
        <f aca="false">+G177+E177</f>
        <v>15</v>
      </c>
      <c r="I177" s="2" t="n">
        <f aca="false">+G177/D177</f>
        <v>0.0666666666666667</v>
      </c>
      <c r="J177" s="2" t="n">
        <f aca="false">+G177/H177</f>
        <v>0.0666666666666667</v>
      </c>
    </row>
    <row r="178" customFormat="false" ht="12.8" hidden="false" customHeight="false" outlineLevel="0" collapsed="false">
      <c r="A178" s="1" t="n">
        <v>30</v>
      </c>
      <c r="B178" s="1" t="s">
        <v>14</v>
      </c>
      <c r="C178" s="1" t="n">
        <v>14</v>
      </c>
      <c r="D178" s="1" t="n">
        <v>14</v>
      </c>
      <c r="E178" s="1" t="n">
        <v>12</v>
      </c>
      <c r="G178" s="1" t="n">
        <f aca="false">+D178-E178-F178</f>
        <v>2</v>
      </c>
      <c r="H178" s="3" t="n">
        <f aca="false">+G178+E178</f>
        <v>14</v>
      </c>
      <c r="I178" s="2" t="n">
        <f aca="false">+G178/D178</f>
        <v>0.142857142857143</v>
      </c>
      <c r="J178" s="2" t="n">
        <f aca="false">+G178/H178</f>
        <v>0.142857142857143</v>
      </c>
    </row>
    <row r="179" customFormat="false" ht="12.8" hidden="false" customHeight="false" outlineLevel="0" collapsed="false">
      <c r="A179" s="1" t="n">
        <v>30</v>
      </c>
      <c r="B179" s="1" t="s">
        <v>17</v>
      </c>
      <c r="C179" s="1" t="n">
        <v>300</v>
      </c>
      <c r="D179" s="1" t="n">
        <v>287</v>
      </c>
      <c r="E179" s="1" t="n">
        <v>211</v>
      </c>
      <c r="F179" s="1" t="n">
        <v>40</v>
      </c>
      <c r="G179" s="1" t="n">
        <f aca="false">+D179-E179-F179</f>
        <v>36</v>
      </c>
      <c r="H179" s="3" t="n">
        <f aca="false">+G179+E179</f>
        <v>247</v>
      </c>
      <c r="I179" s="2" t="n">
        <f aca="false">+G179/D179</f>
        <v>0.125435540069686</v>
      </c>
      <c r="J179" s="2" t="n">
        <f aca="false">+G179/H179</f>
        <v>0.145748987854251</v>
      </c>
    </row>
    <row r="180" customFormat="false" ht="12.8" hidden="false" customHeight="false" outlineLevel="0" collapsed="false">
      <c r="A180" s="1" t="n">
        <v>30</v>
      </c>
      <c r="B180" s="1" t="s">
        <v>18</v>
      </c>
      <c r="C180" s="1" t="n">
        <v>160</v>
      </c>
      <c r="D180" s="1" t="n">
        <v>147</v>
      </c>
      <c r="E180" s="1" t="n">
        <v>125</v>
      </c>
      <c r="F180" s="1" t="n">
        <v>12</v>
      </c>
      <c r="G180" s="1" t="n">
        <f aca="false">+D180-E180-F180</f>
        <v>10</v>
      </c>
      <c r="H180" s="3" t="n">
        <f aca="false">+G180+E180</f>
        <v>135</v>
      </c>
      <c r="I180" s="2" t="n">
        <f aca="false">+G180/D180</f>
        <v>0.0680272108843537</v>
      </c>
      <c r="J180" s="2" t="n">
        <f aca="false">+G180/H180</f>
        <v>0.0740740740740741</v>
      </c>
    </row>
    <row r="181" customFormat="false" ht="12.8" hidden="false" customHeight="false" outlineLevel="0" collapsed="false">
      <c r="A181" s="1" t="n">
        <v>30</v>
      </c>
      <c r="B181" s="1" t="s">
        <v>19</v>
      </c>
      <c r="C181" s="1" t="n">
        <v>13</v>
      </c>
      <c r="D181" s="1" t="n">
        <v>13</v>
      </c>
      <c r="E181" s="1" t="n">
        <v>9</v>
      </c>
      <c r="G181" s="1" t="n">
        <f aca="false">+D181-E181-F181</f>
        <v>4</v>
      </c>
      <c r="H181" s="3" t="n">
        <f aca="false">+G181+E181</f>
        <v>13</v>
      </c>
      <c r="I181" s="2" t="n">
        <f aca="false">+G181/D181</f>
        <v>0.307692307692308</v>
      </c>
      <c r="J181" s="2" t="n">
        <f aca="false">+G181/H181</f>
        <v>0.307692307692308</v>
      </c>
    </row>
    <row r="182" customFormat="false" ht="12.8" hidden="false" customHeight="false" outlineLevel="0" collapsed="false">
      <c r="A182" s="1" t="n">
        <v>45</v>
      </c>
      <c r="B182" s="1" t="s">
        <v>11</v>
      </c>
      <c r="C182" s="1" t="n">
        <v>1627</v>
      </c>
      <c r="D182" s="1" t="n">
        <v>1413</v>
      </c>
      <c r="E182" s="1" t="n">
        <v>1094</v>
      </c>
      <c r="F182" s="1" t="n">
        <v>60</v>
      </c>
      <c r="G182" s="1" t="n">
        <f aca="false">+D182-E182-F182</f>
        <v>259</v>
      </c>
      <c r="H182" s="3" t="n">
        <f aca="false">+G182+E182</f>
        <v>1353</v>
      </c>
      <c r="I182" s="2" t="n">
        <f aca="false">+G182/D182</f>
        <v>0.183297947629158</v>
      </c>
      <c r="J182" s="2" t="n">
        <f aca="false">+G182/H182</f>
        <v>0.191426459719143</v>
      </c>
    </row>
    <row r="183" customFormat="false" ht="12.8" hidden="false" customHeight="false" outlineLevel="0" collapsed="false">
      <c r="A183" s="1" t="n">
        <v>45</v>
      </c>
      <c r="B183" s="1" t="s">
        <v>13</v>
      </c>
      <c r="C183" s="1" t="n">
        <v>4</v>
      </c>
      <c r="D183" s="1" t="n">
        <v>4</v>
      </c>
      <c r="E183" s="1" t="n">
        <v>3</v>
      </c>
      <c r="G183" s="1" t="n">
        <f aca="false">+D183-E183-F183</f>
        <v>1</v>
      </c>
      <c r="H183" s="3" t="n">
        <f aca="false">+G183+E183</f>
        <v>4</v>
      </c>
      <c r="I183" s="2" t="n">
        <f aca="false">+G183/D183</f>
        <v>0.25</v>
      </c>
      <c r="J183" s="2" t="n">
        <f aca="false">+G183/H183</f>
        <v>0.25</v>
      </c>
    </row>
    <row r="184" customFormat="false" ht="12.8" hidden="false" customHeight="false" outlineLevel="0" collapsed="false">
      <c r="A184" s="1" t="n">
        <v>45</v>
      </c>
      <c r="B184" s="1" t="s">
        <v>14</v>
      </c>
      <c r="C184" s="1" t="n">
        <v>148</v>
      </c>
      <c r="D184" s="1" t="n">
        <v>151</v>
      </c>
      <c r="E184" s="1" t="n">
        <v>120</v>
      </c>
      <c r="F184" s="1" t="n">
        <v>3</v>
      </c>
      <c r="G184" s="1" t="n">
        <f aca="false">+D184-E184-F184</f>
        <v>28</v>
      </c>
      <c r="H184" s="3" t="n">
        <f aca="false">+G184+E184</f>
        <v>148</v>
      </c>
      <c r="I184" s="2" t="n">
        <f aca="false">+G184/D184</f>
        <v>0.185430463576159</v>
      </c>
      <c r="J184" s="2" t="n">
        <f aca="false">+G184/H184</f>
        <v>0.189189189189189</v>
      </c>
    </row>
    <row r="185" customFormat="false" ht="12.8" hidden="false" customHeight="false" outlineLevel="0" collapsed="false">
      <c r="A185" s="1" t="n">
        <v>45</v>
      </c>
      <c r="B185" s="1" t="s">
        <v>16</v>
      </c>
      <c r="C185" s="1" t="n">
        <v>33</v>
      </c>
      <c r="D185" s="1" t="n">
        <v>25</v>
      </c>
      <c r="E185" s="1" t="n">
        <v>2</v>
      </c>
      <c r="F185" s="1" t="n">
        <v>2</v>
      </c>
      <c r="G185" s="1" t="n">
        <f aca="false">+D185-E185-F185</f>
        <v>21</v>
      </c>
      <c r="H185" s="3" t="n">
        <f aca="false">+G185+E185</f>
        <v>23</v>
      </c>
      <c r="I185" s="2" t="n">
        <f aca="false">+G185/D185</f>
        <v>0.84</v>
      </c>
      <c r="J185" s="2" t="n">
        <f aca="false">+G185/H185</f>
        <v>0.91304347826087</v>
      </c>
    </row>
    <row r="186" customFormat="false" ht="12.8" hidden="false" customHeight="false" outlineLevel="0" collapsed="false">
      <c r="A186" s="1" t="n">
        <v>45</v>
      </c>
      <c r="B186" s="1" t="s">
        <v>17</v>
      </c>
      <c r="C186" s="1" t="n">
        <v>76</v>
      </c>
      <c r="D186" s="1" t="n">
        <v>73</v>
      </c>
      <c r="E186" s="1" t="n">
        <v>55</v>
      </c>
      <c r="F186" s="1" t="n">
        <v>9</v>
      </c>
      <c r="G186" s="1" t="n">
        <f aca="false">+D186-E186-F186</f>
        <v>9</v>
      </c>
      <c r="H186" s="3" t="n">
        <f aca="false">+G186+E186</f>
        <v>64</v>
      </c>
      <c r="I186" s="2" t="n">
        <f aca="false">+G186/D186</f>
        <v>0.123287671232877</v>
      </c>
      <c r="J186" s="2" t="n">
        <f aca="false">+G186/H186</f>
        <v>0.140625</v>
      </c>
    </row>
    <row r="187" customFormat="false" ht="12.8" hidden="false" customHeight="false" outlineLevel="0" collapsed="false">
      <c r="A187" s="1" t="n">
        <v>45</v>
      </c>
      <c r="B187" s="1" t="s">
        <v>18</v>
      </c>
      <c r="C187" s="1" t="n">
        <v>360</v>
      </c>
      <c r="D187" s="1" t="n">
        <v>314</v>
      </c>
      <c r="E187" s="1" t="n">
        <v>252</v>
      </c>
      <c r="F187" s="1" t="n">
        <v>16</v>
      </c>
      <c r="G187" s="1" t="n">
        <f aca="false">+D187-E187-F187</f>
        <v>46</v>
      </c>
      <c r="H187" s="3" t="n">
        <f aca="false">+G187+E187</f>
        <v>298</v>
      </c>
      <c r="I187" s="2" t="n">
        <f aca="false">+G187/D187</f>
        <v>0.146496815286624</v>
      </c>
      <c r="J187" s="2" t="n">
        <f aca="false">+G187/H187</f>
        <v>0.154362416107383</v>
      </c>
    </row>
    <row r="188" customFormat="false" ht="12.8" hidden="false" customHeight="false" outlineLevel="0" collapsed="false">
      <c r="A188" s="1" t="n">
        <v>45</v>
      </c>
      <c r="B188" s="1" t="s">
        <v>19</v>
      </c>
      <c r="C188" s="1" t="n">
        <v>60</v>
      </c>
      <c r="D188" s="1" t="n">
        <v>61</v>
      </c>
      <c r="E188" s="1" t="n">
        <v>54</v>
      </c>
      <c r="G188" s="1" t="n">
        <f aca="false">+D188-E188-F188</f>
        <v>7</v>
      </c>
      <c r="H188" s="3" t="n">
        <f aca="false">+G188+E188</f>
        <v>61</v>
      </c>
      <c r="I188" s="2" t="n">
        <f aca="false">+G188/D188</f>
        <v>0.114754098360656</v>
      </c>
      <c r="J188" s="2" t="n">
        <f aca="false">+G188/H188</f>
        <v>0.114754098360656</v>
      </c>
    </row>
    <row r="189" customFormat="false" ht="12.8" hidden="false" customHeight="false" outlineLevel="0" collapsed="false">
      <c r="A189" s="1" t="n">
        <v>75</v>
      </c>
      <c r="B189" s="1" t="s">
        <v>11</v>
      </c>
      <c r="C189" s="1" t="n">
        <v>12290</v>
      </c>
      <c r="D189" s="1" t="n">
        <v>10833</v>
      </c>
      <c r="E189" s="1" t="n">
        <v>5730</v>
      </c>
      <c r="F189" s="1" t="n">
        <v>1387</v>
      </c>
      <c r="G189" s="1" t="n">
        <f aca="false">+D189-E189-F189</f>
        <v>3716</v>
      </c>
      <c r="H189" s="3" t="n">
        <f aca="false">+G189+E189</f>
        <v>9446</v>
      </c>
      <c r="I189" s="2" t="n">
        <f aca="false">+G189/D189</f>
        <v>0.343025939259669</v>
      </c>
      <c r="J189" s="2" t="n">
        <f aca="false">+G189/H189</f>
        <v>0.393394029218717</v>
      </c>
    </row>
    <row r="190" customFormat="false" ht="12.8" hidden="false" customHeight="false" outlineLevel="0" collapsed="false">
      <c r="A190" s="1" t="n">
        <v>75</v>
      </c>
      <c r="B190" s="1" t="s">
        <v>12</v>
      </c>
      <c r="C190" s="1" t="n">
        <v>628</v>
      </c>
      <c r="D190" s="1" t="n">
        <v>625</v>
      </c>
      <c r="E190" s="1" t="n">
        <v>481</v>
      </c>
      <c r="F190" s="1" t="n">
        <v>29</v>
      </c>
      <c r="G190" s="1" t="n">
        <f aca="false">+D190-E190-F190</f>
        <v>115</v>
      </c>
      <c r="H190" s="3" t="n">
        <f aca="false">+G190+E190</f>
        <v>596</v>
      </c>
      <c r="I190" s="2" t="n">
        <f aca="false">+G190/D190</f>
        <v>0.184</v>
      </c>
      <c r="J190" s="2" t="n">
        <f aca="false">+G190/H190</f>
        <v>0.192953020134228</v>
      </c>
    </row>
    <row r="191" customFormat="false" ht="12.8" hidden="false" customHeight="false" outlineLevel="0" collapsed="false">
      <c r="A191" s="1" t="n">
        <v>75</v>
      </c>
      <c r="B191" s="1" t="s">
        <v>13</v>
      </c>
      <c r="C191" s="1" t="n">
        <v>2177</v>
      </c>
      <c r="D191" s="1" t="n">
        <v>2294</v>
      </c>
      <c r="E191" s="1" t="n">
        <v>1489</v>
      </c>
      <c r="F191" s="1" t="n">
        <v>49</v>
      </c>
      <c r="G191" s="1" t="n">
        <f aca="false">+D191-E191-F191</f>
        <v>756</v>
      </c>
      <c r="H191" s="3" t="n">
        <f aca="false">+G191+E191</f>
        <v>2245</v>
      </c>
      <c r="I191" s="2" t="n">
        <f aca="false">+G191/D191</f>
        <v>0.329555361813426</v>
      </c>
      <c r="J191" s="2" t="n">
        <f aca="false">+G191/H191</f>
        <v>0.336748329621381</v>
      </c>
    </row>
    <row r="192" customFormat="false" ht="12.8" hidden="false" customHeight="false" outlineLevel="0" collapsed="false">
      <c r="A192" s="1" t="n">
        <v>75</v>
      </c>
      <c r="B192" s="1" t="s">
        <v>14</v>
      </c>
      <c r="C192" s="1" t="n">
        <v>124</v>
      </c>
      <c r="D192" s="1" t="n">
        <v>120</v>
      </c>
      <c r="E192" s="1" t="n">
        <v>58</v>
      </c>
      <c r="F192" s="1" t="n">
        <v>5</v>
      </c>
      <c r="G192" s="1" t="n">
        <f aca="false">+D192-E192-F192</f>
        <v>57</v>
      </c>
      <c r="H192" s="3" t="n">
        <f aca="false">+G192+E192</f>
        <v>115</v>
      </c>
      <c r="I192" s="2" t="n">
        <f aca="false">+G192/D192</f>
        <v>0.475</v>
      </c>
      <c r="J192" s="2" t="n">
        <f aca="false">+G192/H192</f>
        <v>0.495652173913043</v>
      </c>
    </row>
    <row r="193" customFormat="false" ht="12.8" hidden="false" customHeight="false" outlineLevel="0" collapsed="false">
      <c r="A193" s="1" t="n">
        <v>75</v>
      </c>
      <c r="B193" s="1" t="s">
        <v>15</v>
      </c>
      <c r="C193" s="1" t="n">
        <v>91</v>
      </c>
      <c r="D193" s="1" t="n">
        <v>93</v>
      </c>
      <c r="E193" s="1" t="n">
        <v>58</v>
      </c>
      <c r="F193" s="1" t="n">
        <v>20</v>
      </c>
      <c r="G193" s="1" t="n">
        <f aca="false">+D193-E193-F193</f>
        <v>15</v>
      </c>
      <c r="H193" s="3" t="n">
        <f aca="false">+G193+E193</f>
        <v>73</v>
      </c>
      <c r="I193" s="2" t="n">
        <f aca="false">+G193/D193</f>
        <v>0.161290322580645</v>
      </c>
      <c r="J193" s="2" t="n">
        <f aca="false">+G193/H193</f>
        <v>0.205479452054794</v>
      </c>
    </row>
    <row r="194" customFormat="false" ht="12.8" hidden="false" customHeight="false" outlineLevel="0" collapsed="false">
      <c r="A194" s="1" t="n">
        <v>75</v>
      </c>
      <c r="B194" s="1" t="s">
        <v>17</v>
      </c>
      <c r="C194" s="1" t="n">
        <v>1707</v>
      </c>
      <c r="D194" s="1" t="n">
        <v>1645</v>
      </c>
      <c r="E194" s="1" t="n">
        <v>789</v>
      </c>
      <c r="F194" s="1" t="n">
        <v>369</v>
      </c>
      <c r="G194" s="1" t="n">
        <f aca="false">+D194-E194-F194</f>
        <v>487</v>
      </c>
      <c r="H194" s="3" t="n">
        <f aca="false">+G194+E194</f>
        <v>1276</v>
      </c>
      <c r="I194" s="2" t="n">
        <f aca="false">+G194/D194</f>
        <v>0.296048632218845</v>
      </c>
      <c r="J194" s="2" t="n">
        <f aca="false">+G194/H194</f>
        <v>0.38166144200627</v>
      </c>
    </row>
    <row r="195" customFormat="false" ht="12.8" hidden="false" customHeight="false" outlineLevel="0" collapsed="false">
      <c r="A195" s="1" t="n">
        <v>75</v>
      </c>
      <c r="B195" s="1" t="s">
        <v>18</v>
      </c>
      <c r="C195" s="1" t="n">
        <v>1262</v>
      </c>
      <c r="D195" s="1" t="n">
        <v>1129</v>
      </c>
      <c r="E195" s="1" t="n">
        <v>637</v>
      </c>
      <c r="F195" s="1" t="n">
        <v>279</v>
      </c>
      <c r="G195" s="1" t="n">
        <f aca="false">+D195-E195-F195</f>
        <v>213</v>
      </c>
      <c r="H195" s="3" t="n">
        <f aca="false">+G195+E195</f>
        <v>850</v>
      </c>
      <c r="I195" s="2" t="n">
        <f aca="false">+G195/D195</f>
        <v>0.188662533215235</v>
      </c>
      <c r="J195" s="2" t="n">
        <f aca="false">+G195/H195</f>
        <v>0.250588235294118</v>
      </c>
    </row>
    <row r="196" customFormat="false" ht="12.8" hidden="false" customHeight="false" outlineLevel="0" collapsed="false">
      <c r="A196" s="1" t="n">
        <v>75</v>
      </c>
      <c r="B196" s="1" t="s">
        <v>19</v>
      </c>
      <c r="C196" s="1" t="n">
        <v>38</v>
      </c>
      <c r="D196" s="1" t="n">
        <v>25</v>
      </c>
      <c r="E196" s="1" t="n">
        <v>17</v>
      </c>
      <c r="F196" s="1" t="n">
        <v>3</v>
      </c>
      <c r="G196" s="1" t="n">
        <f aca="false">+D196-E196-F196</f>
        <v>5</v>
      </c>
      <c r="H196" s="3" t="n">
        <f aca="false">+G196+E196</f>
        <v>22</v>
      </c>
      <c r="I196" s="2" t="n">
        <f aca="false">+G196/D196</f>
        <v>0.2</v>
      </c>
      <c r="J196" s="2" t="n">
        <f aca="false">+G196/H196</f>
        <v>0.227272727272727</v>
      </c>
    </row>
    <row r="197" customFormat="false" ht="12.8" hidden="false" customHeight="false" outlineLevel="0" collapsed="false">
      <c r="A197" s="1" t="n">
        <v>64</v>
      </c>
      <c r="B197" s="1" t="s">
        <v>11</v>
      </c>
      <c r="C197" s="1" t="n">
        <v>761</v>
      </c>
      <c r="D197" s="1" t="n">
        <v>739</v>
      </c>
      <c r="E197" s="1" t="n">
        <v>438</v>
      </c>
      <c r="F197" s="1" t="n">
        <v>60</v>
      </c>
      <c r="G197" s="1" t="n">
        <f aca="false">+D197-E197-F197</f>
        <v>241</v>
      </c>
      <c r="H197" s="3" t="n">
        <f aca="false">+G197+E197</f>
        <v>679</v>
      </c>
      <c r="I197" s="2" t="n">
        <f aca="false">+G197/D197</f>
        <v>0.326116373477672</v>
      </c>
      <c r="J197" s="2" t="n">
        <f aca="false">+G197/H197</f>
        <v>0.354933726067747</v>
      </c>
    </row>
    <row r="198" customFormat="false" ht="12.8" hidden="false" customHeight="false" outlineLevel="0" collapsed="false">
      <c r="A198" s="1" t="n">
        <v>64</v>
      </c>
      <c r="B198" s="1" t="s">
        <v>12</v>
      </c>
      <c r="D198" s="1" t="n">
        <v>1</v>
      </c>
      <c r="E198" s="1" t="n">
        <v>1</v>
      </c>
      <c r="G198" s="1" t="n">
        <f aca="false">+D198-E198-F198</f>
        <v>0</v>
      </c>
      <c r="H198" s="3" t="n">
        <f aca="false">+G198+E198</f>
        <v>1</v>
      </c>
      <c r="I198" s="2" t="n">
        <f aca="false">+G198/D198</f>
        <v>0</v>
      </c>
      <c r="J198" s="2" t="n">
        <f aca="false">+G198/H198</f>
        <v>0</v>
      </c>
    </row>
    <row r="199" customFormat="false" ht="12.8" hidden="false" customHeight="false" outlineLevel="0" collapsed="false">
      <c r="A199" s="1" t="n">
        <v>64</v>
      </c>
      <c r="B199" s="1" t="s">
        <v>13</v>
      </c>
      <c r="C199" s="1" t="n">
        <v>15</v>
      </c>
      <c r="D199" s="1" t="n">
        <v>15</v>
      </c>
      <c r="E199" s="1" t="n">
        <v>7</v>
      </c>
      <c r="F199" s="1" t="n">
        <v>4</v>
      </c>
      <c r="G199" s="1" t="n">
        <f aca="false">+D199-E199-F199</f>
        <v>4</v>
      </c>
      <c r="H199" s="3" t="n">
        <f aca="false">+G199+E199</f>
        <v>11</v>
      </c>
      <c r="I199" s="2" t="n">
        <f aca="false">+G199/D199</f>
        <v>0.266666666666667</v>
      </c>
      <c r="J199" s="2" t="n">
        <f aca="false">+G199/H199</f>
        <v>0.363636363636364</v>
      </c>
    </row>
    <row r="200" customFormat="false" ht="12.8" hidden="false" customHeight="false" outlineLevel="0" collapsed="false">
      <c r="A200" s="1" t="n">
        <v>64</v>
      </c>
      <c r="B200" s="1" t="s">
        <v>14</v>
      </c>
      <c r="C200" s="1" t="n">
        <v>27</v>
      </c>
      <c r="D200" s="1" t="n">
        <v>27</v>
      </c>
      <c r="E200" s="1" t="n">
        <v>12</v>
      </c>
      <c r="F200" s="1" t="n">
        <v>3</v>
      </c>
      <c r="G200" s="1" t="n">
        <f aca="false">+D200-E200-F200</f>
        <v>12</v>
      </c>
      <c r="H200" s="3" t="n">
        <f aca="false">+G200+E200</f>
        <v>24</v>
      </c>
      <c r="I200" s="2" t="n">
        <f aca="false">+G200/D200</f>
        <v>0.444444444444444</v>
      </c>
      <c r="J200" s="2" t="n">
        <f aca="false">+G200/H200</f>
        <v>0.5</v>
      </c>
    </row>
    <row r="201" customFormat="false" ht="12.8" hidden="false" customHeight="false" outlineLevel="0" collapsed="false">
      <c r="A201" s="1" t="n">
        <v>64</v>
      </c>
      <c r="B201" s="1" t="s">
        <v>15</v>
      </c>
      <c r="C201" s="1" t="n">
        <v>6</v>
      </c>
      <c r="D201" s="1" t="n">
        <v>6</v>
      </c>
      <c r="E201" s="1" t="n">
        <v>1</v>
      </c>
      <c r="F201" s="1" t="n">
        <v>5</v>
      </c>
      <c r="G201" s="1" t="n">
        <f aca="false">+D201-E201-F201</f>
        <v>0</v>
      </c>
      <c r="H201" s="3" t="n">
        <f aca="false">+G201+E201</f>
        <v>1</v>
      </c>
      <c r="I201" s="2" t="n">
        <f aca="false">+G201/D201</f>
        <v>0</v>
      </c>
      <c r="J201" s="2" t="n">
        <f aca="false">+G201/H201</f>
        <v>0</v>
      </c>
    </row>
    <row r="202" customFormat="false" ht="12.8" hidden="false" customHeight="false" outlineLevel="0" collapsed="false">
      <c r="A202" s="1" t="n">
        <v>64</v>
      </c>
      <c r="B202" s="1" t="s">
        <v>17</v>
      </c>
      <c r="C202" s="1" t="n">
        <v>153</v>
      </c>
      <c r="D202" s="1" t="n">
        <v>142</v>
      </c>
      <c r="E202" s="1" t="n">
        <v>87</v>
      </c>
      <c r="F202" s="1" t="n">
        <v>13</v>
      </c>
      <c r="G202" s="1" t="n">
        <f aca="false">+D202-E202-F202</f>
        <v>42</v>
      </c>
      <c r="H202" s="3" t="n">
        <f aca="false">+G202+E202</f>
        <v>129</v>
      </c>
      <c r="I202" s="2" t="n">
        <f aca="false">+G202/D202</f>
        <v>0.295774647887324</v>
      </c>
      <c r="J202" s="2" t="n">
        <f aca="false">+G202/H202</f>
        <v>0.325581395348837</v>
      </c>
    </row>
    <row r="203" customFormat="false" ht="12.8" hidden="false" customHeight="false" outlineLevel="0" collapsed="false">
      <c r="A203" s="1" t="n">
        <v>64</v>
      </c>
      <c r="B203" s="1" t="s">
        <v>18</v>
      </c>
      <c r="C203" s="1" t="n">
        <v>139</v>
      </c>
      <c r="D203" s="1" t="n">
        <v>176</v>
      </c>
      <c r="E203" s="1" t="n">
        <v>132</v>
      </c>
      <c r="F203" s="1" t="n">
        <v>6</v>
      </c>
      <c r="G203" s="1" t="n">
        <f aca="false">+D203-E203-F203</f>
        <v>38</v>
      </c>
      <c r="H203" s="3" t="n">
        <f aca="false">+G203+E203</f>
        <v>170</v>
      </c>
      <c r="I203" s="2" t="n">
        <f aca="false">+G203/D203</f>
        <v>0.215909090909091</v>
      </c>
      <c r="J203" s="2" t="n">
        <f aca="false">+G203/H203</f>
        <v>0.223529411764706</v>
      </c>
    </row>
    <row r="204" customFormat="false" ht="12.8" hidden="false" customHeight="false" outlineLevel="0" collapsed="false">
      <c r="A204" s="1" t="n">
        <v>64</v>
      </c>
      <c r="B204" s="1" t="s">
        <v>19</v>
      </c>
      <c r="C204" s="1" t="n">
        <v>24</v>
      </c>
      <c r="D204" s="1" t="n">
        <v>24</v>
      </c>
      <c r="E204" s="1" t="n">
        <v>13</v>
      </c>
      <c r="F204" s="1" t="n">
        <v>3</v>
      </c>
      <c r="G204" s="1" t="n">
        <f aca="false">+D204-E204-F204</f>
        <v>8</v>
      </c>
      <c r="H204" s="3" t="n">
        <f aca="false">+G204+E204</f>
        <v>21</v>
      </c>
      <c r="I204" s="2" t="n">
        <f aca="false">+G204/D204</f>
        <v>0.333333333333333</v>
      </c>
      <c r="J204" s="2" t="n">
        <f aca="false">+G204/H204</f>
        <v>0.380952380952381</v>
      </c>
    </row>
    <row r="205" customFormat="false" ht="12.8" hidden="false" customHeight="false" outlineLevel="0" collapsed="false">
      <c r="A205" s="1" t="n">
        <v>86</v>
      </c>
      <c r="B205" s="1" t="s">
        <v>11</v>
      </c>
      <c r="C205" s="1" t="n">
        <v>830</v>
      </c>
      <c r="D205" s="1" t="n">
        <v>799</v>
      </c>
      <c r="E205" s="1" t="n">
        <v>512</v>
      </c>
      <c r="F205" s="1" t="n">
        <v>73</v>
      </c>
      <c r="G205" s="1" t="n">
        <f aca="false">+D205-E205-F205</f>
        <v>214</v>
      </c>
      <c r="H205" s="3" t="n">
        <f aca="false">+G205+E205</f>
        <v>726</v>
      </c>
      <c r="I205" s="2" t="n">
        <f aca="false">+G205/D205</f>
        <v>0.267834793491865</v>
      </c>
      <c r="J205" s="2" t="n">
        <f aca="false">+G205/H205</f>
        <v>0.294765840220386</v>
      </c>
    </row>
    <row r="206" customFormat="false" ht="12.8" hidden="false" customHeight="false" outlineLevel="0" collapsed="false">
      <c r="A206" s="1" t="n">
        <v>86</v>
      </c>
      <c r="B206" s="1" t="s">
        <v>13</v>
      </c>
      <c r="C206" s="1" t="n">
        <v>49</v>
      </c>
      <c r="D206" s="1" t="n">
        <v>49</v>
      </c>
      <c r="E206" s="1" t="n">
        <v>43</v>
      </c>
      <c r="F206" s="1" t="n">
        <v>1</v>
      </c>
      <c r="G206" s="1" t="n">
        <f aca="false">+D206-E206-F206</f>
        <v>5</v>
      </c>
      <c r="H206" s="3" t="n">
        <f aca="false">+G206+E206</f>
        <v>48</v>
      </c>
      <c r="I206" s="2" t="n">
        <f aca="false">+G206/D206</f>
        <v>0.102040816326531</v>
      </c>
      <c r="J206" s="2" t="n">
        <f aca="false">+G206/H206</f>
        <v>0.104166666666667</v>
      </c>
    </row>
    <row r="207" customFormat="false" ht="12.8" hidden="false" customHeight="false" outlineLevel="0" collapsed="false">
      <c r="A207" s="1" t="n">
        <v>86</v>
      </c>
      <c r="B207" s="1" t="s">
        <v>14</v>
      </c>
      <c r="C207" s="1" t="n">
        <v>40</v>
      </c>
      <c r="D207" s="1" t="n">
        <v>40</v>
      </c>
      <c r="E207" s="1" t="n">
        <v>29</v>
      </c>
      <c r="G207" s="1" t="n">
        <f aca="false">+D207-E207-F207</f>
        <v>11</v>
      </c>
      <c r="H207" s="3" t="n">
        <f aca="false">+G207+E207</f>
        <v>40</v>
      </c>
      <c r="I207" s="2" t="n">
        <f aca="false">+G207/D207</f>
        <v>0.275</v>
      </c>
      <c r="J207" s="2" t="n">
        <f aca="false">+G207/H207</f>
        <v>0.275</v>
      </c>
    </row>
    <row r="208" customFormat="false" ht="12.8" hidden="false" customHeight="false" outlineLevel="0" collapsed="false">
      <c r="A208" s="1" t="n">
        <v>86</v>
      </c>
      <c r="B208" s="1" t="s">
        <v>16</v>
      </c>
      <c r="C208" s="1" t="n">
        <v>14</v>
      </c>
      <c r="D208" s="1" t="n">
        <v>14</v>
      </c>
      <c r="E208" s="1" t="n">
        <v>1</v>
      </c>
      <c r="F208" s="1" t="n">
        <v>1</v>
      </c>
      <c r="G208" s="1" t="n">
        <f aca="false">+D208-E208-F208</f>
        <v>12</v>
      </c>
      <c r="H208" s="3" t="n">
        <f aca="false">+G208+E208</f>
        <v>13</v>
      </c>
      <c r="I208" s="2" t="n">
        <f aca="false">+G208/D208</f>
        <v>0.857142857142857</v>
      </c>
      <c r="J208" s="2" t="n">
        <f aca="false">+G208/H208</f>
        <v>0.923076923076923</v>
      </c>
    </row>
    <row r="209" customFormat="false" ht="12.8" hidden="false" customHeight="false" outlineLevel="0" collapsed="false">
      <c r="A209" s="1" t="n">
        <v>86</v>
      </c>
      <c r="B209" s="1" t="s">
        <v>17</v>
      </c>
      <c r="C209" s="1" t="n">
        <v>44</v>
      </c>
      <c r="D209" s="1" t="n">
        <v>40</v>
      </c>
      <c r="E209" s="1" t="n">
        <v>31</v>
      </c>
      <c r="F209" s="1" t="n">
        <v>2</v>
      </c>
      <c r="G209" s="1" t="n">
        <f aca="false">+D209-E209-F209</f>
        <v>7</v>
      </c>
      <c r="H209" s="3" t="n">
        <f aca="false">+G209+E209</f>
        <v>38</v>
      </c>
      <c r="I209" s="2" t="n">
        <f aca="false">+G209/D209</f>
        <v>0.175</v>
      </c>
      <c r="J209" s="2" t="n">
        <f aca="false">+G209/H209</f>
        <v>0.184210526315789</v>
      </c>
    </row>
    <row r="210" customFormat="false" ht="12.8" hidden="false" customHeight="false" outlineLevel="0" collapsed="false">
      <c r="A210" s="1" t="n">
        <v>86</v>
      </c>
      <c r="B210" s="1" t="s">
        <v>18</v>
      </c>
      <c r="C210" s="1" t="n">
        <v>51</v>
      </c>
      <c r="D210" s="1" t="n">
        <v>36</v>
      </c>
      <c r="E210" s="1" t="n">
        <v>29</v>
      </c>
      <c r="F210" s="1" t="n">
        <v>1</v>
      </c>
      <c r="G210" s="1" t="n">
        <f aca="false">+D210-E210-F210</f>
        <v>6</v>
      </c>
      <c r="H210" s="3" t="n">
        <f aca="false">+G210+E210</f>
        <v>35</v>
      </c>
      <c r="I210" s="2" t="n">
        <f aca="false">+G210/D210</f>
        <v>0.166666666666667</v>
      </c>
      <c r="J210" s="2" t="n">
        <f aca="false">+G210/H210</f>
        <v>0.171428571428571</v>
      </c>
    </row>
    <row r="211" customFormat="false" ht="12.8" hidden="false" customHeight="false" outlineLevel="0" collapsed="false">
      <c r="A211" s="1" t="n">
        <v>86</v>
      </c>
      <c r="B211" s="1" t="s">
        <v>19</v>
      </c>
      <c r="C211" s="1" t="n">
        <v>27</v>
      </c>
      <c r="D211" s="1" t="n">
        <v>26</v>
      </c>
      <c r="E211" s="1" t="n">
        <v>22</v>
      </c>
      <c r="F211" s="1" t="n">
        <v>1</v>
      </c>
      <c r="G211" s="1" t="n">
        <f aca="false">+D211-E211-F211</f>
        <v>3</v>
      </c>
      <c r="H211" s="3" t="n">
        <f aca="false">+G211+E211</f>
        <v>25</v>
      </c>
      <c r="I211" s="2" t="n">
        <f aca="false">+G211/D211</f>
        <v>0.115384615384615</v>
      </c>
      <c r="J211" s="2" t="n">
        <f aca="false">+G211/H211</f>
        <v>0.12</v>
      </c>
    </row>
    <row r="212" customFormat="false" ht="12.8" hidden="false" customHeight="false" outlineLevel="0" collapsed="false">
      <c r="A212" s="1" t="n">
        <v>35</v>
      </c>
      <c r="B212" s="1" t="s">
        <v>11</v>
      </c>
      <c r="C212" s="1" t="n">
        <v>2088</v>
      </c>
      <c r="D212" s="1" t="n">
        <v>2051</v>
      </c>
      <c r="E212" s="1" t="n">
        <v>1531</v>
      </c>
      <c r="F212" s="1" t="n">
        <v>183</v>
      </c>
      <c r="G212" s="1" t="n">
        <f aca="false">+D212-E212-F212</f>
        <v>337</v>
      </c>
      <c r="H212" s="3" t="n">
        <f aca="false">+G212+E212</f>
        <v>1868</v>
      </c>
      <c r="I212" s="2" t="n">
        <f aca="false">+G212/D212</f>
        <v>0.164310092637738</v>
      </c>
      <c r="J212" s="2" t="n">
        <f aca="false">+G212/H212</f>
        <v>0.180406852248394</v>
      </c>
    </row>
    <row r="213" customFormat="false" ht="12.8" hidden="false" customHeight="false" outlineLevel="0" collapsed="false">
      <c r="A213" s="1" t="n">
        <v>35</v>
      </c>
      <c r="B213" s="1" t="s">
        <v>12</v>
      </c>
      <c r="C213" s="1" t="n">
        <v>1</v>
      </c>
      <c r="D213" s="1" t="n">
        <v>1</v>
      </c>
      <c r="F213" s="1" t="n">
        <v>1</v>
      </c>
      <c r="G213" s="1" t="n">
        <f aca="false">+D213-E213-F213</f>
        <v>0</v>
      </c>
      <c r="H213" s="3" t="n">
        <v>0</v>
      </c>
      <c r="I213" s="2" t="n">
        <f aca="false">+G213/D213</f>
        <v>0</v>
      </c>
      <c r="J213" s="2" t="e">
        <f aca="false">+G213/H213</f>
        <v>#DIV/0!</v>
      </c>
    </row>
    <row r="214" customFormat="false" ht="12.8" hidden="false" customHeight="false" outlineLevel="0" collapsed="false">
      <c r="A214" s="1" t="n">
        <v>35</v>
      </c>
      <c r="B214" s="1" t="s">
        <v>13</v>
      </c>
      <c r="C214" s="1" t="n">
        <v>6</v>
      </c>
      <c r="D214" s="1" t="n">
        <v>6</v>
      </c>
      <c r="E214" s="1" t="n">
        <v>6</v>
      </c>
      <c r="G214" s="1" t="n">
        <f aca="false">+D214-E214-F214</f>
        <v>0</v>
      </c>
      <c r="H214" s="3" t="n">
        <f aca="false">+G214+E214</f>
        <v>6</v>
      </c>
      <c r="I214" s="2" t="n">
        <f aca="false">+G214/D214</f>
        <v>0</v>
      </c>
      <c r="J214" s="2" t="n">
        <f aca="false">+G214/H214</f>
        <v>0</v>
      </c>
    </row>
    <row r="215" customFormat="false" ht="12.8" hidden="false" customHeight="false" outlineLevel="0" collapsed="false">
      <c r="A215" s="1" t="n">
        <v>35</v>
      </c>
      <c r="B215" s="1" t="s">
        <v>14</v>
      </c>
      <c r="C215" s="1" t="n">
        <v>348</v>
      </c>
      <c r="D215" s="1" t="n">
        <v>348</v>
      </c>
      <c r="E215" s="1" t="n">
        <v>284</v>
      </c>
      <c r="F215" s="1" t="n">
        <v>8</v>
      </c>
      <c r="G215" s="1" t="n">
        <f aca="false">+D215-E215-F215</f>
        <v>56</v>
      </c>
      <c r="H215" s="3" t="n">
        <f aca="false">+G215+E215</f>
        <v>340</v>
      </c>
      <c r="I215" s="2" t="n">
        <f aca="false">+G215/D215</f>
        <v>0.160919540229885</v>
      </c>
      <c r="J215" s="2" t="n">
        <f aca="false">+G215/H215</f>
        <v>0.164705882352941</v>
      </c>
    </row>
    <row r="216" customFormat="false" ht="12.8" hidden="false" customHeight="false" outlineLevel="0" collapsed="false">
      <c r="A216" s="1" t="n">
        <v>35</v>
      </c>
      <c r="B216" s="1" t="s">
        <v>15</v>
      </c>
      <c r="C216" s="1" t="n">
        <v>6</v>
      </c>
      <c r="D216" s="1" t="n">
        <v>4</v>
      </c>
      <c r="E216" s="1" t="n">
        <v>2</v>
      </c>
      <c r="F216" s="1" t="n">
        <v>1</v>
      </c>
      <c r="G216" s="1" t="n">
        <f aca="false">+D216-E216-F216</f>
        <v>1</v>
      </c>
      <c r="H216" s="3" t="n">
        <f aca="false">+G216+E216</f>
        <v>3</v>
      </c>
      <c r="I216" s="2" t="n">
        <f aca="false">+G216/D216</f>
        <v>0.25</v>
      </c>
      <c r="J216" s="2" t="n">
        <f aca="false">+G216/H216</f>
        <v>0.333333333333333</v>
      </c>
    </row>
    <row r="217" customFormat="false" ht="12.8" hidden="false" customHeight="false" outlineLevel="0" collapsed="false">
      <c r="A217" s="1" t="n">
        <v>35</v>
      </c>
      <c r="B217" s="1" t="s">
        <v>16</v>
      </c>
      <c r="C217" s="1" t="n">
        <v>8</v>
      </c>
      <c r="D217" s="1" t="n">
        <v>18</v>
      </c>
      <c r="E217" s="1" t="n">
        <v>3</v>
      </c>
      <c r="G217" s="1" t="n">
        <f aca="false">+D217-E217-F217</f>
        <v>15</v>
      </c>
      <c r="H217" s="3" t="n">
        <f aca="false">+G217+E217</f>
        <v>18</v>
      </c>
      <c r="I217" s="2" t="n">
        <f aca="false">+G217/D217</f>
        <v>0.833333333333333</v>
      </c>
      <c r="J217" s="2" t="n">
        <f aca="false">+G217/H217</f>
        <v>0.833333333333333</v>
      </c>
    </row>
    <row r="218" customFormat="false" ht="12.8" hidden="false" customHeight="false" outlineLevel="0" collapsed="false">
      <c r="A218" s="1" t="n">
        <v>35</v>
      </c>
      <c r="B218" s="1" t="s">
        <v>17</v>
      </c>
      <c r="C218" s="1" t="n">
        <v>386</v>
      </c>
      <c r="D218" s="1" t="n">
        <v>301</v>
      </c>
      <c r="E218" s="1" t="n">
        <v>216</v>
      </c>
      <c r="F218" s="1" t="n">
        <v>41</v>
      </c>
      <c r="G218" s="1" t="n">
        <f aca="false">+D218-E218-F218</f>
        <v>44</v>
      </c>
      <c r="H218" s="3" t="n">
        <f aca="false">+G218+E218</f>
        <v>260</v>
      </c>
      <c r="I218" s="2" t="n">
        <f aca="false">+G218/D218</f>
        <v>0.146179401993355</v>
      </c>
      <c r="J218" s="2" t="n">
        <f aca="false">+G218/H218</f>
        <v>0.169230769230769</v>
      </c>
    </row>
    <row r="219" customFormat="false" ht="12.8" hidden="false" customHeight="false" outlineLevel="0" collapsed="false">
      <c r="A219" s="1" t="n">
        <v>35</v>
      </c>
      <c r="B219" s="1" t="s">
        <v>18</v>
      </c>
      <c r="C219" s="1" t="n">
        <v>251</v>
      </c>
      <c r="D219" s="1" t="n">
        <v>273</v>
      </c>
      <c r="E219" s="1" t="n">
        <v>241</v>
      </c>
      <c r="F219" s="1" t="n">
        <v>10</v>
      </c>
      <c r="G219" s="1" t="n">
        <f aca="false">+D219-E219-F219</f>
        <v>22</v>
      </c>
      <c r="H219" s="3" t="n">
        <f aca="false">+G219+E219</f>
        <v>263</v>
      </c>
      <c r="I219" s="2" t="n">
        <f aca="false">+G219/D219</f>
        <v>0.0805860805860806</v>
      </c>
      <c r="J219" s="2" t="n">
        <f aca="false">+G219/H219</f>
        <v>0.0836501901140684</v>
      </c>
    </row>
    <row r="220" customFormat="false" ht="12.8" hidden="false" customHeight="false" outlineLevel="0" collapsed="false">
      <c r="A220" s="1" t="n">
        <v>35</v>
      </c>
      <c r="B220" s="1" t="s">
        <v>19</v>
      </c>
      <c r="C220" s="1" t="n">
        <v>59</v>
      </c>
      <c r="D220" s="1" t="n">
        <v>57</v>
      </c>
      <c r="E220" s="1" t="n">
        <v>43</v>
      </c>
      <c r="F220" s="1" t="n">
        <v>6</v>
      </c>
      <c r="G220" s="1" t="n">
        <f aca="false">+D220-E220-F220</f>
        <v>8</v>
      </c>
      <c r="H220" s="3" t="n">
        <f aca="false">+G220+E220</f>
        <v>51</v>
      </c>
      <c r="I220" s="2" t="n">
        <f aca="false">+G220/D220</f>
        <v>0.140350877192982</v>
      </c>
      <c r="J220" s="2" t="n">
        <f aca="false">+G220/H220</f>
        <v>0.156862745098039</v>
      </c>
    </row>
    <row r="221" customFormat="false" ht="12.8" hidden="false" customHeight="false" outlineLevel="0" collapsed="false">
      <c r="A221" s="1" t="n">
        <v>76</v>
      </c>
      <c r="B221" s="1" t="s">
        <v>11</v>
      </c>
      <c r="C221" s="1" t="n">
        <v>2157</v>
      </c>
      <c r="D221" s="1" t="n">
        <v>2184</v>
      </c>
      <c r="E221" s="1" t="n">
        <v>1510</v>
      </c>
      <c r="F221" s="1" t="n">
        <v>208</v>
      </c>
      <c r="G221" s="1" t="n">
        <f aca="false">+D221-E221-F221</f>
        <v>466</v>
      </c>
      <c r="H221" s="3" t="n">
        <f aca="false">+G221+E221</f>
        <v>1976</v>
      </c>
      <c r="I221" s="2" t="n">
        <f aca="false">+G221/D221</f>
        <v>0.213369963369963</v>
      </c>
      <c r="J221" s="2" t="n">
        <f aca="false">+G221/H221</f>
        <v>0.23582995951417</v>
      </c>
    </row>
    <row r="222" customFormat="false" ht="12.8" hidden="false" customHeight="false" outlineLevel="0" collapsed="false">
      <c r="A222" s="1" t="n">
        <v>76</v>
      </c>
      <c r="B222" s="1" t="s">
        <v>12</v>
      </c>
      <c r="C222" s="1" t="n">
        <v>4</v>
      </c>
      <c r="D222" s="1" t="n">
        <v>2</v>
      </c>
      <c r="F222" s="1" t="n">
        <v>2</v>
      </c>
      <c r="G222" s="1" t="n">
        <f aca="false">+D222-E222-F222</f>
        <v>0</v>
      </c>
      <c r="H222" s="3" t="n">
        <f aca="false">+G222+E222</f>
        <v>0</v>
      </c>
      <c r="I222" s="2" t="n">
        <f aca="false">+G222/D222</f>
        <v>0</v>
      </c>
      <c r="J222" s="2" t="e">
        <f aca="false">+G222/H222</f>
        <v>#DIV/0!</v>
      </c>
    </row>
    <row r="223" customFormat="false" ht="12.8" hidden="false" customHeight="false" outlineLevel="0" collapsed="false">
      <c r="A223" s="1" t="n">
        <v>76</v>
      </c>
      <c r="B223" s="1" t="s">
        <v>13</v>
      </c>
      <c r="C223" s="1" t="n">
        <v>507</v>
      </c>
      <c r="D223" s="1" t="n">
        <v>537</v>
      </c>
      <c r="E223" s="1" t="n">
        <v>433</v>
      </c>
      <c r="F223" s="1" t="n">
        <v>10</v>
      </c>
      <c r="G223" s="1" t="n">
        <f aca="false">+D223-E223-F223</f>
        <v>94</v>
      </c>
      <c r="H223" s="3" t="n">
        <f aca="false">+G223+E223</f>
        <v>527</v>
      </c>
      <c r="I223" s="2" t="n">
        <f aca="false">+G223/D223</f>
        <v>0.175046554934823</v>
      </c>
      <c r="J223" s="2" t="n">
        <f aca="false">+G223/H223</f>
        <v>0.178368121442125</v>
      </c>
    </row>
    <row r="224" customFormat="false" ht="12.8" hidden="false" customHeight="false" outlineLevel="0" collapsed="false">
      <c r="A224" s="1" t="n">
        <v>76</v>
      </c>
      <c r="B224" s="1" t="s">
        <v>14</v>
      </c>
      <c r="C224" s="1" t="n">
        <v>9</v>
      </c>
      <c r="D224" s="1" t="n">
        <v>10</v>
      </c>
      <c r="E224" s="1" t="n">
        <v>5</v>
      </c>
      <c r="F224" s="1" t="n">
        <v>3</v>
      </c>
      <c r="G224" s="1" t="n">
        <f aca="false">+D224-E224-F224</f>
        <v>2</v>
      </c>
      <c r="H224" s="3" t="n">
        <f aca="false">+G224+E224</f>
        <v>7</v>
      </c>
      <c r="I224" s="2" t="n">
        <f aca="false">+G224/D224</f>
        <v>0.2</v>
      </c>
      <c r="J224" s="2" t="n">
        <f aca="false">+G224/H224</f>
        <v>0.285714285714286</v>
      </c>
    </row>
    <row r="225" customFormat="false" ht="12.8" hidden="false" customHeight="false" outlineLevel="0" collapsed="false">
      <c r="A225" s="1" t="n">
        <v>76</v>
      </c>
      <c r="B225" s="1" t="s">
        <v>15</v>
      </c>
      <c r="C225" s="1" t="n">
        <v>6</v>
      </c>
      <c r="D225" s="1" t="n">
        <v>7</v>
      </c>
      <c r="E225" s="1" t="n">
        <v>4</v>
      </c>
      <c r="F225" s="1" t="n">
        <v>3</v>
      </c>
      <c r="G225" s="1" t="n">
        <f aca="false">+D225-E225-F225</f>
        <v>0</v>
      </c>
      <c r="H225" s="3" t="n">
        <f aca="false">+G225+E225</f>
        <v>4</v>
      </c>
      <c r="I225" s="2" t="n">
        <f aca="false">+G225/D225</f>
        <v>0</v>
      </c>
      <c r="J225" s="2" t="n">
        <f aca="false">+G225/H225</f>
        <v>0</v>
      </c>
    </row>
    <row r="226" customFormat="false" ht="12.8" hidden="false" customHeight="false" outlineLevel="0" collapsed="false">
      <c r="A226" s="1" t="n">
        <v>76</v>
      </c>
      <c r="B226" s="1" t="s">
        <v>16</v>
      </c>
      <c r="C226" s="1" t="n">
        <v>21</v>
      </c>
      <c r="D226" s="1" t="n">
        <v>8</v>
      </c>
      <c r="E226" s="1" t="n">
        <v>1</v>
      </c>
      <c r="F226" s="1" t="n">
        <v>1</v>
      </c>
      <c r="G226" s="1" t="n">
        <f aca="false">+D226-E226-F226</f>
        <v>6</v>
      </c>
      <c r="H226" s="3" t="n">
        <f aca="false">+G226+E226</f>
        <v>7</v>
      </c>
      <c r="I226" s="2" t="n">
        <f aca="false">+G226/D226</f>
        <v>0.75</v>
      </c>
      <c r="J226" s="2" t="n">
        <f aca="false">+G226/H226</f>
        <v>0.857142857142857</v>
      </c>
    </row>
    <row r="227" customFormat="false" ht="12.8" hidden="false" customHeight="false" outlineLevel="0" collapsed="false">
      <c r="A227" s="1" t="n">
        <v>76</v>
      </c>
      <c r="B227" s="1" t="s">
        <v>17</v>
      </c>
      <c r="C227" s="1" t="n">
        <v>296</v>
      </c>
      <c r="D227" s="1" t="n">
        <v>392</v>
      </c>
      <c r="E227" s="1" t="n">
        <v>214</v>
      </c>
      <c r="F227" s="1" t="n">
        <v>97</v>
      </c>
      <c r="G227" s="1" t="n">
        <f aca="false">+D227-E227-F227</f>
        <v>81</v>
      </c>
      <c r="H227" s="3" t="n">
        <f aca="false">+G227+E227</f>
        <v>295</v>
      </c>
      <c r="I227" s="2" t="n">
        <f aca="false">+G227/D227</f>
        <v>0.206632653061224</v>
      </c>
      <c r="J227" s="2" t="n">
        <f aca="false">+G227/H227</f>
        <v>0.274576271186441</v>
      </c>
    </row>
    <row r="228" customFormat="false" ht="12.8" hidden="false" customHeight="false" outlineLevel="0" collapsed="false">
      <c r="A228" s="1" t="n">
        <v>76</v>
      </c>
      <c r="B228" s="1" t="s">
        <v>18</v>
      </c>
      <c r="C228" s="1" t="n">
        <v>308</v>
      </c>
      <c r="D228" s="1" t="n">
        <v>251</v>
      </c>
      <c r="E228" s="1" t="n">
        <v>186</v>
      </c>
      <c r="F228" s="1" t="n">
        <v>17</v>
      </c>
      <c r="G228" s="1" t="n">
        <f aca="false">+D228-E228-F228</f>
        <v>48</v>
      </c>
      <c r="H228" s="3" t="n">
        <f aca="false">+G228+E228</f>
        <v>234</v>
      </c>
      <c r="I228" s="2" t="n">
        <f aca="false">+G228/D228</f>
        <v>0.191235059760956</v>
      </c>
      <c r="J228" s="2" t="n">
        <f aca="false">+G228/H228</f>
        <v>0.205128205128205</v>
      </c>
    </row>
    <row r="229" customFormat="false" ht="12.8" hidden="false" customHeight="false" outlineLevel="0" collapsed="false">
      <c r="A229" s="1" t="n">
        <v>76</v>
      </c>
      <c r="B229" s="1" t="s">
        <v>19</v>
      </c>
      <c r="C229" s="1" t="n">
        <v>55</v>
      </c>
      <c r="D229" s="1" t="n">
        <v>57</v>
      </c>
      <c r="E229" s="1" t="n">
        <v>47</v>
      </c>
      <c r="F229" s="1" t="n">
        <v>1</v>
      </c>
      <c r="G229" s="1" t="n">
        <f aca="false">+D229-E229-F229</f>
        <v>9</v>
      </c>
      <c r="H229" s="3" t="n">
        <f aca="false">+G229+E229</f>
        <v>56</v>
      </c>
      <c r="I229" s="2" t="n">
        <f aca="false">+G229/D229</f>
        <v>0.157894736842105</v>
      </c>
      <c r="J229" s="2" t="n">
        <f aca="false">+G229/H229</f>
        <v>0.160714285714286</v>
      </c>
    </row>
    <row r="230" customFormat="false" ht="12.8" hidden="false" customHeight="false" outlineLevel="0" collapsed="false">
      <c r="A230" s="1" t="n">
        <v>67</v>
      </c>
      <c r="B230" s="1" t="s">
        <v>11</v>
      </c>
      <c r="C230" s="1" t="n">
        <v>4952</v>
      </c>
      <c r="D230" s="1" t="n">
        <v>5049</v>
      </c>
      <c r="E230" s="1" t="n">
        <v>3802</v>
      </c>
      <c r="F230" s="1" t="n">
        <v>330</v>
      </c>
      <c r="G230" s="1" t="n">
        <f aca="false">+D230-E230-F230</f>
        <v>917</v>
      </c>
      <c r="H230" s="3" t="n">
        <f aca="false">+G230+E230</f>
        <v>4719</v>
      </c>
      <c r="I230" s="2" t="n">
        <f aca="false">+G230/D230</f>
        <v>0.181620122796593</v>
      </c>
      <c r="J230" s="2" t="n">
        <f aca="false">+G230/H230</f>
        <v>0.194320830684467</v>
      </c>
    </row>
    <row r="231" customFormat="false" ht="12.8" hidden="false" customHeight="false" outlineLevel="0" collapsed="false">
      <c r="A231" s="1" t="n">
        <v>67</v>
      </c>
      <c r="B231" s="1" t="s">
        <v>12</v>
      </c>
      <c r="C231" s="1" t="n">
        <v>3</v>
      </c>
      <c r="D231" s="1" t="n">
        <v>3</v>
      </c>
      <c r="E231" s="1" t="n">
        <v>2</v>
      </c>
      <c r="F231" s="1" t="n">
        <v>1</v>
      </c>
      <c r="G231" s="1" t="n">
        <f aca="false">+D231-E231-F231</f>
        <v>0</v>
      </c>
      <c r="H231" s="3" t="n">
        <f aca="false">+G231+E231</f>
        <v>2</v>
      </c>
      <c r="I231" s="2" t="n">
        <f aca="false">+G231/D231</f>
        <v>0</v>
      </c>
      <c r="J231" s="2" t="n">
        <f aca="false">+G231/H231</f>
        <v>0</v>
      </c>
    </row>
    <row r="232" customFormat="false" ht="12.8" hidden="false" customHeight="false" outlineLevel="0" collapsed="false">
      <c r="A232" s="1" t="n">
        <v>67</v>
      </c>
      <c r="B232" s="1" t="s">
        <v>13</v>
      </c>
      <c r="C232" s="1" t="n">
        <v>565</v>
      </c>
      <c r="D232" s="1" t="n">
        <v>573</v>
      </c>
      <c r="E232" s="1" t="n">
        <v>491</v>
      </c>
      <c r="F232" s="1" t="n">
        <v>50</v>
      </c>
      <c r="G232" s="1" t="n">
        <f aca="false">+D232-E232-F232</f>
        <v>32</v>
      </c>
      <c r="H232" s="3" t="n">
        <f aca="false">+G232+E232</f>
        <v>523</v>
      </c>
      <c r="I232" s="2" t="n">
        <f aca="false">+G232/D232</f>
        <v>0.0558464223385689</v>
      </c>
      <c r="J232" s="2" t="n">
        <f aca="false">+G232/H232</f>
        <v>0.0611854684512428</v>
      </c>
    </row>
    <row r="233" customFormat="false" ht="12.8" hidden="false" customHeight="false" outlineLevel="0" collapsed="false">
      <c r="A233" s="1" t="n">
        <v>67</v>
      </c>
      <c r="B233" s="1" t="s">
        <v>14</v>
      </c>
      <c r="C233" s="1" t="n">
        <v>274</v>
      </c>
      <c r="D233" s="1" t="n">
        <v>285</v>
      </c>
      <c r="E233" s="1" t="n">
        <v>259</v>
      </c>
      <c r="F233" s="1" t="n">
        <v>7</v>
      </c>
      <c r="G233" s="1" t="n">
        <f aca="false">+D233-E233-F233</f>
        <v>19</v>
      </c>
      <c r="H233" s="3" t="n">
        <f aca="false">+G233+E233</f>
        <v>278</v>
      </c>
      <c r="I233" s="2" t="n">
        <f aca="false">+G233/D233</f>
        <v>0.0666666666666667</v>
      </c>
      <c r="J233" s="2" t="n">
        <f aca="false">+G233/H233</f>
        <v>0.0683453237410072</v>
      </c>
    </row>
    <row r="234" customFormat="false" ht="12.8" hidden="false" customHeight="false" outlineLevel="0" collapsed="false">
      <c r="A234" s="1" t="n">
        <v>67</v>
      </c>
      <c r="B234" s="1" t="s">
        <v>15</v>
      </c>
      <c r="C234" s="1" t="n">
        <v>3</v>
      </c>
      <c r="D234" s="1" t="n">
        <v>3</v>
      </c>
      <c r="E234" s="1" t="n">
        <v>2</v>
      </c>
      <c r="F234" s="1" t="n">
        <v>1</v>
      </c>
      <c r="G234" s="1" t="n">
        <f aca="false">+D234-E234-F234</f>
        <v>0</v>
      </c>
      <c r="H234" s="3" t="n">
        <f aca="false">+G234+E234</f>
        <v>2</v>
      </c>
      <c r="I234" s="2" t="n">
        <f aca="false">+G234/D234</f>
        <v>0</v>
      </c>
      <c r="J234" s="2" t="n">
        <f aca="false">+G234/H234</f>
        <v>0</v>
      </c>
    </row>
    <row r="235" customFormat="false" ht="12.8" hidden="false" customHeight="false" outlineLevel="0" collapsed="false">
      <c r="A235" s="1" t="n">
        <v>67</v>
      </c>
      <c r="B235" s="1" t="s">
        <v>16</v>
      </c>
      <c r="C235" s="1" t="n">
        <v>86</v>
      </c>
      <c r="D235" s="1" t="n">
        <v>75</v>
      </c>
      <c r="E235" s="1" t="n">
        <v>7</v>
      </c>
      <c r="F235" s="1" t="n">
        <v>4</v>
      </c>
      <c r="G235" s="1" t="n">
        <f aca="false">+D235-E235-F235</f>
        <v>64</v>
      </c>
      <c r="H235" s="3" t="n">
        <f aca="false">+G235+E235</f>
        <v>71</v>
      </c>
      <c r="I235" s="2" t="n">
        <f aca="false">+G235/D235</f>
        <v>0.853333333333333</v>
      </c>
      <c r="J235" s="2" t="n">
        <f aca="false">+G235/H235</f>
        <v>0.901408450704225</v>
      </c>
    </row>
    <row r="236" customFormat="false" ht="12.8" hidden="false" customHeight="false" outlineLevel="0" collapsed="false">
      <c r="A236" s="1" t="n">
        <v>67</v>
      </c>
      <c r="B236" s="1" t="s">
        <v>17</v>
      </c>
      <c r="C236" s="1" t="n">
        <v>351</v>
      </c>
      <c r="D236" s="1" t="n">
        <v>353</v>
      </c>
      <c r="E236" s="1" t="n">
        <v>279</v>
      </c>
      <c r="F236" s="1" t="n">
        <v>20</v>
      </c>
      <c r="G236" s="1" t="n">
        <f aca="false">+D236-E236-F236</f>
        <v>54</v>
      </c>
      <c r="H236" s="3" t="n">
        <f aca="false">+G236+E236</f>
        <v>333</v>
      </c>
      <c r="I236" s="2" t="n">
        <f aca="false">+G236/D236</f>
        <v>0.152974504249292</v>
      </c>
      <c r="J236" s="2" t="n">
        <f aca="false">+G236/H236</f>
        <v>0.162162162162162</v>
      </c>
    </row>
    <row r="237" customFormat="false" ht="12.8" hidden="false" customHeight="false" outlineLevel="0" collapsed="false">
      <c r="A237" s="1" t="n">
        <v>67</v>
      </c>
      <c r="B237" s="1" t="s">
        <v>18</v>
      </c>
      <c r="C237" s="1" t="n">
        <v>1031</v>
      </c>
      <c r="D237" s="1" t="n">
        <v>978</v>
      </c>
      <c r="E237" s="1" t="n">
        <v>775</v>
      </c>
      <c r="F237" s="1" t="n">
        <v>56</v>
      </c>
      <c r="G237" s="1" t="n">
        <f aca="false">+D237-E237-F237</f>
        <v>147</v>
      </c>
      <c r="H237" s="3" t="n">
        <f aca="false">+G237+E237</f>
        <v>922</v>
      </c>
      <c r="I237" s="2" t="n">
        <f aca="false">+G237/D237</f>
        <v>0.150306748466258</v>
      </c>
      <c r="J237" s="2" t="n">
        <f aca="false">+G237/H237</f>
        <v>0.15943600867679</v>
      </c>
    </row>
    <row r="238" customFormat="false" ht="12.8" hidden="false" customHeight="false" outlineLevel="0" collapsed="false">
      <c r="A238" s="1" t="n">
        <v>67</v>
      </c>
      <c r="B238" s="1" t="s">
        <v>19</v>
      </c>
      <c r="C238" s="1" t="n">
        <v>92</v>
      </c>
      <c r="D238" s="1" t="n">
        <v>92</v>
      </c>
      <c r="E238" s="1" t="n">
        <v>74</v>
      </c>
      <c r="G238" s="1" t="n">
        <f aca="false">+D238-E238-F238</f>
        <v>18</v>
      </c>
      <c r="H238" s="3" t="n">
        <f aca="false">+G238+E238</f>
        <v>92</v>
      </c>
      <c r="I238" s="2" t="n">
        <f aca="false">+G238/D238</f>
        <v>0.195652173913043</v>
      </c>
      <c r="J238" s="2" t="n">
        <f aca="false">+G238/H238</f>
        <v>0.195652173913043</v>
      </c>
    </row>
    <row r="239" customFormat="false" ht="12.8" hidden="false" customHeight="false" outlineLevel="0" collapsed="false">
      <c r="A239" s="1" t="n">
        <v>31</v>
      </c>
      <c r="B239" s="1" t="s">
        <v>11</v>
      </c>
      <c r="C239" s="1" t="n">
        <v>2612</v>
      </c>
      <c r="D239" s="1" t="n">
        <v>2427</v>
      </c>
      <c r="E239" s="1" t="n">
        <v>1410</v>
      </c>
      <c r="F239" s="1" t="n">
        <v>127</v>
      </c>
      <c r="G239" s="1" t="n">
        <f aca="false">+D239-E239-F239</f>
        <v>890</v>
      </c>
      <c r="H239" s="3" t="n">
        <f aca="false">+G239+E239</f>
        <v>2300</v>
      </c>
      <c r="I239" s="2" t="n">
        <f aca="false">+G239/D239</f>
        <v>0.366707869798105</v>
      </c>
      <c r="J239" s="2" t="n">
        <f aca="false">+G239/H239</f>
        <v>0.38695652173913</v>
      </c>
    </row>
    <row r="240" customFormat="false" ht="12.8" hidden="false" customHeight="false" outlineLevel="0" collapsed="false">
      <c r="A240" s="1" t="n">
        <v>31</v>
      </c>
      <c r="B240" s="1" t="s">
        <v>12</v>
      </c>
      <c r="C240" s="1" t="n">
        <v>12</v>
      </c>
      <c r="D240" s="1" t="n">
        <v>13</v>
      </c>
      <c r="E240" s="1" t="n">
        <v>8</v>
      </c>
      <c r="G240" s="1" t="n">
        <f aca="false">+D240-E240-F240</f>
        <v>5</v>
      </c>
      <c r="H240" s="3" t="n">
        <f aca="false">+G240+E240</f>
        <v>13</v>
      </c>
      <c r="I240" s="2" t="n">
        <f aca="false">+G240/D240</f>
        <v>0.384615384615385</v>
      </c>
      <c r="J240" s="2" t="n">
        <f aca="false">+G240/H240</f>
        <v>0.384615384615385</v>
      </c>
    </row>
    <row r="241" customFormat="false" ht="12.8" hidden="false" customHeight="false" outlineLevel="0" collapsed="false">
      <c r="A241" s="1" t="n">
        <v>31</v>
      </c>
      <c r="B241" s="1" t="s">
        <v>13</v>
      </c>
      <c r="C241" s="1" t="n">
        <v>20</v>
      </c>
      <c r="D241" s="1" t="n">
        <v>21</v>
      </c>
      <c r="E241" s="1" t="n">
        <v>12</v>
      </c>
      <c r="F241" s="1" t="n">
        <v>2</v>
      </c>
      <c r="G241" s="1" t="n">
        <f aca="false">+D241-E241-F241</f>
        <v>7</v>
      </c>
      <c r="H241" s="3" t="n">
        <f aca="false">+G241+E241</f>
        <v>19</v>
      </c>
      <c r="I241" s="2" t="n">
        <f aca="false">+G241/D241</f>
        <v>0.333333333333333</v>
      </c>
      <c r="J241" s="2" t="n">
        <f aca="false">+G241/H241</f>
        <v>0.368421052631579</v>
      </c>
    </row>
    <row r="242" customFormat="false" ht="12.8" hidden="false" customHeight="false" outlineLevel="0" collapsed="false">
      <c r="A242" s="1" t="n">
        <v>31</v>
      </c>
      <c r="B242" s="1" t="s">
        <v>14</v>
      </c>
      <c r="C242" s="1" t="n">
        <v>330</v>
      </c>
      <c r="D242" s="1" t="n">
        <v>326</v>
      </c>
      <c r="E242" s="1" t="n">
        <v>172</v>
      </c>
      <c r="F242" s="1" t="n">
        <v>15</v>
      </c>
      <c r="G242" s="1" t="n">
        <f aca="false">+D242-E242-F242</f>
        <v>139</v>
      </c>
      <c r="H242" s="3" t="n">
        <f aca="false">+G242+E242</f>
        <v>311</v>
      </c>
      <c r="I242" s="2" t="n">
        <f aca="false">+G242/D242</f>
        <v>0.42638036809816</v>
      </c>
      <c r="J242" s="2" t="n">
        <f aca="false">+G242/H242</f>
        <v>0.446945337620579</v>
      </c>
    </row>
    <row r="243" customFormat="false" ht="12.8" hidden="false" customHeight="false" outlineLevel="0" collapsed="false">
      <c r="A243" s="1" t="n">
        <v>31</v>
      </c>
      <c r="B243" s="1" t="s">
        <v>15</v>
      </c>
      <c r="C243" s="1" t="n">
        <v>37</v>
      </c>
      <c r="D243" s="1" t="n">
        <v>39</v>
      </c>
      <c r="E243" s="1" t="n">
        <v>26</v>
      </c>
      <c r="F243" s="1" t="n">
        <v>4</v>
      </c>
      <c r="G243" s="1" t="n">
        <f aca="false">+D243-E243-F243</f>
        <v>9</v>
      </c>
      <c r="H243" s="3" t="n">
        <f aca="false">+G243+E243</f>
        <v>35</v>
      </c>
      <c r="I243" s="2" t="n">
        <f aca="false">+G243/D243</f>
        <v>0.230769230769231</v>
      </c>
      <c r="J243" s="2" t="n">
        <f aca="false">+G243/H243</f>
        <v>0.257142857142857</v>
      </c>
    </row>
    <row r="244" customFormat="false" ht="12.8" hidden="false" customHeight="false" outlineLevel="0" collapsed="false">
      <c r="A244" s="1" t="n">
        <v>31</v>
      </c>
      <c r="B244" s="1" t="s">
        <v>16</v>
      </c>
      <c r="C244" s="1" t="n">
        <v>5</v>
      </c>
      <c r="D244" s="1" t="n">
        <v>5</v>
      </c>
      <c r="E244" s="1" t="n">
        <v>1</v>
      </c>
      <c r="G244" s="1" t="n">
        <f aca="false">+D244-E244-F244</f>
        <v>4</v>
      </c>
      <c r="H244" s="3" t="n">
        <f aca="false">+G244+E244</f>
        <v>5</v>
      </c>
      <c r="I244" s="2" t="n">
        <f aca="false">+G244/D244</f>
        <v>0.8</v>
      </c>
      <c r="J244" s="2" t="n">
        <f aca="false">+G244/H244</f>
        <v>0.8</v>
      </c>
    </row>
    <row r="245" customFormat="false" ht="12.8" hidden="false" customHeight="false" outlineLevel="0" collapsed="false">
      <c r="A245" s="1" t="n">
        <v>31</v>
      </c>
      <c r="B245" s="1" t="s">
        <v>17</v>
      </c>
      <c r="C245" s="1" t="n">
        <v>436</v>
      </c>
      <c r="D245" s="1" t="n">
        <v>420</v>
      </c>
      <c r="E245" s="1" t="n">
        <v>268</v>
      </c>
      <c r="F245" s="1" t="n">
        <v>26</v>
      </c>
      <c r="G245" s="1" t="n">
        <f aca="false">+D245-E245-F245</f>
        <v>126</v>
      </c>
      <c r="H245" s="3" t="n">
        <f aca="false">+G245+E245</f>
        <v>394</v>
      </c>
      <c r="I245" s="2" t="n">
        <f aca="false">+G245/D245</f>
        <v>0.3</v>
      </c>
      <c r="J245" s="2" t="n">
        <f aca="false">+G245/H245</f>
        <v>0.319796954314721</v>
      </c>
    </row>
    <row r="246" customFormat="false" ht="12.8" hidden="false" customHeight="false" outlineLevel="0" collapsed="false">
      <c r="A246" s="1" t="n">
        <v>31</v>
      </c>
      <c r="B246" s="1" t="s">
        <v>18</v>
      </c>
      <c r="C246" s="1" t="n">
        <v>487</v>
      </c>
      <c r="D246" s="1" t="n">
        <v>430</v>
      </c>
      <c r="E246" s="1" t="n">
        <v>327</v>
      </c>
      <c r="F246" s="1" t="n">
        <v>16</v>
      </c>
      <c r="G246" s="1" t="n">
        <f aca="false">+D246-E246-F246</f>
        <v>87</v>
      </c>
      <c r="H246" s="3" t="n">
        <f aca="false">+G246+E246</f>
        <v>414</v>
      </c>
      <c r="I246" s="2" t="n">
        <f aca="false">+G246/D246</f>
        <v>0.202325581395349</v>
      </c>
      <c r="J246" s="2" t="n">
        <f aca="false">+G246/H246</f>
        <v>0.210144927536232</v>
      </c>
    </row>
    <row r="247" customFormat="false" ht="12.8" hidden="false" customHeight="false" outlineLevel="0" collapsed="false">
      <c r="A247" s="1" t="n">
        <v>31</v>
      </c>
      <c r="B247" s="1" t="s">
        <v>19</v>
      </c>
      <c r="C247" s="1" t="n">
        <v>62</v>
      </c>
      <c r="D247" s="1" t="n">
        <v>63</v>
      </c>
      <c r="E247" s="1" t="n">
        <v>30</v>
      </c>
      <c r="F247" s="1" t="n">
        <v>2</v>
      </c>
      <c r="G247" s="1" t="n">
        <f aca="false">+D247-E247-F247</f>
        <v>31</v>
      </c>
      <c r="H247" s="3" t="n">
        <f aca="false">+G247+E247</f>
        <v>61</v>
      </c>
      <c r="I247" s="2" t="n">
        <f aca="false">+G247/D247</f>
        <v>0.492063492063492</v>
      </c>
      <c r="J247" s="2" t="n">
        <f aca="false">+G247/H247</f>
        <v>0.508196721311475</v>
      </c>
    </row>
    <row r="248" customFormat="false" ht="12.8" hidden="false" customHeight="false" outlineLevel="0" collapsed="false">
      <c r="A248" s="1" t="n">
        <v>78</v>
      </c>
      <c r="B248" s="1" t="s">
        <v>11</v>
      </c>
      <c r="C248" s="1" t="n">
        <v>4477</v>
      </c>
      <c r="D248" s="1" t="n">
        <v>4055</v>
      </c>
      <c r="E248" s="1" t="n">
        <v>2684</v>
      </c>
      <c r="F248" s="1" t="n">
        <v>352</v>
      </c>
      <c r="G248" s="1" t="n">
        <f aca="false">+D248-E248-F248</f>
        <v>1019</v>
      </c>
      <c r="H248" s="3" t="n">
        <f aca="false">+G248+E248</f>
        <v>3703</v>
      </c>
      <c r="I248" s="2" t="n">
        <f aca="false">+G248/D248</f>
        <v>0.251294697903822</v>
      </c>
      <c r="J248" s="2" t="n">
        <f aca="false">+G248/H248</f>
        <v>0.27518228463408</v>
      </c>
    </row>
    <row r="249" customFormat="false" ht="12.8" hidden="false" customHeight="false" outlineLevel="0" collapsed="false">
      <c r="A249" s="1" t="n">
        <v>78</v>
      </c>
      <c r="B249" s="1" t="s">
        <v>13</v>
      </c>
      <c r="C249" s="1" t="n">
        <v>1280</v>
      </c>
      <c r="D249" s="1" t="n">
        <v>1121</v>
      </c>
      <c r="E249" s="1" t="n">
        <v>900</v>
      </c>
      <c r="F249" s="1" t="n">
        <v>25</v>
      </c>
      <c r="G249" s="1" t="n">
        <f aca="false">+D249-E249-F249</f>
        <v>196</v>
      </c>
      <c r="H249" s="3" t="n">
        <f aca="false">+G249+E249</f>
        <v>1096</v>
      </c>
      <c r="I249" s="2" t="n">
        <f aca="false">+G249/D249</f>
        <v>0.174843889384478</v>
      </c>
      <c r="J249" s="2" t="n">
        <f aca="false">+G249/H249</f>
        <v>0.178832116788321</v>
      </c>
    </row>
    <row r="250" customFormat="false" ht="12.8" hidden="false" customHeight="false" outlineLevel="0" collapsed="false">
      <c r="A250" s="1" t="n">
        <v>78</v>
      </c>
      <c r="B250" s="1" t="s">
        <v>14</v>
      </c>
      <c r="C250" s="1" t="n">
        <v>152</v>
      </c>
      <c r="D250" s="1" t="n">
        <v>162</v>
      </c>
      <c r="E250" s="1" t="n">
        <v>140</v>
      </c>
      <c r="F250" s="1" t="n">
        <v>2</v>
      </c>
      <c r="G250" s="1" t="n">
        <f aca="false">+D250-E250-F250</f>
        <v>20</v>
      </c>
      <c r="H250" s="3" t="n">
        <f aca="false">+G250+E250</f>
        <v>160</v>
      </c>
      <c r="I250" s="2" t="n">
        <f aca="false">+G250/D250</f>
        <v>0.123456790123457</v>
      </c>
      <c r="J250" s="2" t="n">
        <f aca="false">+G250/H250</f>
        <v>0.125</v>
      </c>
    </row>
    <row r="251" customFormat="false" ht="12.8" hidden="false" customHeight="false" outlineLevel="0" collapsed="false">
      <c r="A251" s="1" t="n">
        <v>78</v>
      </c>
      <c r="B251" s="1" t="s">
        <v>15</v>
      </c>
      <c r="C251" s="1" t="n">
        <v>17</v>
      </c>
      <c r="D251" s="1" t="n">
        <v>16</v>
      </c>
      <c r="E251" s="1" t="n">
        <v>10</v>
      </c>
      <c r="F251" s="1" t="n">
        <v>6</v>
      </c>
      <c r="G251" s="1" t="n">
        <f aca="false">+D251-E251-F251</f>
        <v>0</v>
      </c>
      <c r="H251" s="3" t="n">
        <f aca="false">+G251+E251</f>
        <v>10</v>
      </c>
      <c r="I251" s="2" t="n">
        <f aca="false">+G251/D251</f>
        <v>0</v>
      </c>
      <c r="J251" s="2" t="n">
        <f aca="false">+G251/H251</f>
        <v>0</v>
      </c>
    </row>
    <row r="252" customFormat="false" ht="12.8" hidden="false" customHeight="false" outlineLevel="0" collapsed="false">
      <c r="A252" s="1" t="n">
        <v>78</v>
      </c>
      <c r="B252" s="1" t="s">
        <v>16</v>
      </c>
      <c r="C252" s="1" t="n">
        <v>1</v>
      </c>
      <c r="D252" s="1" t="n">
        <v>1</v>
      </c>
      <c r="G252" s="1" t="n">
        <f aca="false">+D252-E252-F252</f>
        <v>1</v>
      </c>
      <c r="H252" s="3" t="n">
        <f aca="false">+G252+E252</f>
        <v>1</v>
      </c>
      <c r="I252" s="2" t="n">
        <f aca="false">+G252/D252</f>
        <v>1</v>
      </c>
      <c r="J252" s="2" t="n">
        <f aca="false">+G252/H252</f>
        <v>1</v>
      </c>
    </row>
    <row r="253" customFormat="false" ht="12.8" hidden="false" customHeight="false" outlineLevel="0" collapsed="false">
      <c r="A253" s="1" t="n">
        <v>78</v>
      </c>
      <c r="B253" s="1" t="s">
        <v>17</v>
      </c>
      <c r="C253" s="1" t="n">
        <v>884</v>
      </c>
      <c r="D253" s="1" t="n">
        <v>833</v>
      </c>
      <c r="E253" s="1" t="n">
        <v>524</v>
      </c>
      <c r="F253" s="1" t="n">
        <v>162</v>
      </c>
      <c r="G253" s="1" t="n">
        <f aca="false">+D253-E253-F253</f>
        <v>147</v>
      </c>
      <c r="H253" s="3" t="n">
        <f aca="false">+G253+E253</f>
        <v>671</v>
      </c>
      <c r="I253" s="2" t="n">
        <f aca="false">+G253/D253</f>
        <v>0.176470588235294</v>
      </c>
      <c r="J253" s="2" t="n">
        <f aca="false">+G253/H253</f>
        <v>0.219076005961252</v>
      </c>
    </row>
    <row r="254" customFormat="false" ht="12.8" hidden="false" customHeight="false" outlineLevel="0" collapsed="false">
      <c r="A254" s="1" t="n">
        <v>78</v>
      </c>
      <c r="B254" s="1" t="s">
        <v>18</v>
      </c>
      <c r="C254" s="1" t="n">
        <v>508</v>
      </c>
      <c r="D254" s="1" t="n">
        <v>471</v>
      </c>
      <c r="E254" s="1" t="n">
        <v>349</v>
      </c>
      <c r="F254" s="1" t="n">
        <v>33</v>
      </c>
      <c r="G254" s="1" t="n">
        <f aca="false">+D254-E254-F254</f>
        <v>89</v>
      </c>
      <c r="H254" s="3" t="n">
        <f aca="false">+G254+E254</f>
        <v>438</v>
      </c>
      <c r="I254" s="2" t="n">
        <f aca="false">+G254/D254</f>
        <v>0.18895966029724</v>
      </c>
      <c r="J254" s="2" t="n">
        <f aca="false">+G254/H254</f>
        <v>0.203196347031963</v>
      </c>
    </row>
    <row r="255" customFormat="false" ht="12.8" hidden="false" customHeight="false" outlineLevel="0" collapsed="false">
      <c r="A255" s="1" t="n">
        <v>78</v>
      </c>
      <c r="B255" s="1" t="s">
        <v>19</v>
      </c>
      <c r="C255" s="1" t="n">
        <v>3</v>
      </c>
      <c r="D255" s="1" t="n">
        <v>3</v>
      </c>
      <c r="E255" s="1" t="n">
        <v>2</v>
      </c>
      <c r="G255" s="1" t="n">
        <f aca="false">+D255-E255-F255</f>
        <v>1</v>
      </c>
      <c r="H255" s="3" t="n">
        <f aca="false">+G255+E255</f>
        <v>3</v>
      </c>
      <c r="I255" s="2" t="n">
        <f aca="false">+G255/D255</f>
        <v>0.333333333333333</v>
      </c>
      <c r="J255" s="2" t="n">
        <f aca="false">+G255/H255</f>
        <v>0.333333333333333</v>
      </c>
    </row>
    <row r="256" customFormat="false" ht="12.8" hidden="false" customHeight="false" outlineLevel="0" collapsed="false">
      <c r="A256" s="1" t="n">
        <v>971</v>
      </c>
      <c r="B256" s="1" t="s">
        <v>11</v>
      </c>
      <c r="C256" s="1" t="n">
        <v>572</v>
      </c>
      <c r="D256" s="1" t="n">
        <v>400</v>
      </c>
      <c r="E256" s="1" t="n">
        <v>254</v>
      </c>
      <c r="F256" s="1" t="n">
        <v>35</v>
      </c>
      <c r="G256" s="1" t="n">
        <f aca="false">+D256-E256-F256</f>
        <v>111</v>
      </c>
      <c r="H256" s="3" t="n">
        <f aca="false">+G256+E256</f>
        <v>365</v>
      </c>
      <c r="I256" s="2" t="n">
        <f aca="false">+G256/D256</f>
        <v>0.2775</v>
      </c>
      <c r="J256" s="2" t="n">
        <f aca="false">+G256/H256</f>
        <v>0.304109589041096</v>
      </c>
    </row>
    <row r="257" customFormat="false" ht="12.8" hidden="false" customHeight="false" outlineLevel="0" collapsed="false">
      <c r="A257" s="1" t="n">
        <v>971</v>
      </c>
      <c r="B257" s="1" t="s">
        <v>17</v>
      </c>
      <c r="C257" s="1" t="n">
        <v>86</v>
      </c>
      <c r="D257" s="1" t="n">
        <v>85</v>
      </c>
      <c r="E257" s="1" t="n">
        <v>61</v>
      </c>
      <c r="F257" s="1" t="n">
        <v>6</v>
      </c>
      <c r="G257" s="1" t="n">
        <f aca="false">+D257-E257-F257</f>
        <v>18</v>
      </c>
      <c r="H257" s="3" t="n">
        <f aca="false">+G257+E257</f>
        <v>79</v>
      </c>
      <c r="I257" s="2" t="n">
        <f aca="false">+G257/D257</f>
        <v>0.211764705882353</v>
      </c>
      <c r="J257" s="2" t="n">
        <f aca="false">+G257/H257</f>
        <v>0.227848101265823</v>
      </c>
    </row>
    <row r="258" customFormat="false" ht="12.8" hidden="false" customHeight="false" outlineLevel="0" collapsed="false">
      <c r="A258" s="1" t="n">
        <v>971</v>
      </c>
      <c r="B258" s="1" t="s">
        <v>18</v>
      </c>
      <c r="C258" s="1" t="n">
        <v>89</v>
      </c>
      <c r="D258" s="1" t="n">
        <v>55</v>
      </c>
      <c r="E258" s="1" t="n">
        <v>33</v>
      </c>
      <c r="F258" s="1" t="n">
        <v>2</v>
      </c>
      <c r="G258" s="1" t="n">
        <f aca="false">+D258-E258-F258</f>
        <v>20</v>
      </c>
      <c r="H258" s="3" t="n">
        <f aca="false">+G258+E258</f>
        <v>53</v>
      </c>
      <c r="I258" s="2" t="n">
        <f aca="false">+G258/D258</f>
        <v>0.363636363636364</v>
      </c>
      <c r="J258" s="2" t="n">
        <f aca="false">+G258/H258</f>
        <v>0.377358490566038</v>
      </c>
    </row>
    <row r="259" customFormat="false" ht="12.8" hidden="false" customHeight="false" outlineLevel="0" collapsed="false">
      <c r="A259" s="1" t="n">
        <v>971</v>
      </c>
      <c r="B259" s="1" t="s">
        <v>19</v>
      </c>
      <c r="C259" s="1" t="n">
        <v>2</v>
      </c>
      <c r="D259" s="1" t="n">
        <v>2</v>
      </c>
      <c r="E259" s="1" t="n">
        <v>1</v>
      </c>
      <c r="G259" s="1" t="n">
        <f aca="false">+D259-E259-F259</f>
        <v>1</v>
      </c>
      <c r="H259" s="3" t="n">
        <f aca="false">+G259+E259</f>
        <v>2</v>
      </c>
      <c r="I259" s="2" t="n">
        <f aca="false">+G259/D259</f>
        <v>0.5</v>
      </c>
      <c r="J259" s="2" t="n">
        <f aca="false">+G259/H259</f>
        <v>0.5</v>
      </c>
    </row>
    <row r="260" customFormat="false" ht="12.8" hidden="false" customHeight="false" outlineLevel="0" collapsed="false">
      <c r="A260" s="1" t="n">
        <v>973</v>
      </c>
      <c r="B260" s="1" t="s">
        <v>11</v>
      </c>
      <c r="C260" s="1" t="n">
        <v>1301</v>
      </c>
      <c r="D260" s="1" t="n">
        <v>1062</v>
      </c>
      <c r="E260" s="1" t="n">
        <v>540</v>
      </c>
      <c r="F260" s="1" t="n">
        <v>130</v>
      </c>
      <c r="G260" s="1" t="n">
        <f aca="false">+D260-E260-F260</f>
        <v>392</v>
      </c>
      <c r="H260" s="3" t="n">
        <f aca="false">+G260+E260</f>
        <v>932</v>
      </c>
      <c r="I260" s="2" t="n">
        <f aca="false">+G260/D260</f>
        <v>0.369114877589454</v>
      </c>
      <c r="J260" s="2" t="n">
        <f aca="false">+G260/H260</f>
        <v>0.420600858369099</v>
      </c>
    </row>
    <row r="261" customFormat="false" ht="12.8" hidden="false" customHeight="false" outlineLevel="0" collapsed="false">
      <c r="A261" s="1" t="n">
        <v>973</v>
      </c>
      <c r="B261" s="1" t="s">
        <v>17</v>
      </c>
      <c r="C261" s="1" t="n">
        <v>224</v>
      </c>
      <c r="D261" s="1" t="n">
        <v>199</v>
      </c>
      <c r="E261" s="1" t="n">
        <v>71</v>
      </c>
      <c r="F261" s="1" t="n">
        <v>28</v>
      </c>
      <c r="G261" s="1" t="n">
        <f aca="false">+D261-E261-F261</f>
        <v>100</v>
      </c>
      <c r="H261" s="3" t="n">
        <f aca="false">+G261+E261</f>
        <v>171</v>
      </c>
      <c r="I261" s="2" t="n">
        <f aca="false">+G261/D261</f>
        <v>0.50251256281407</v>
      </c>
      <c r="J261" s="2" t="n">
        <f aca="false">+G261/H261</f>
        <v>0.584795321637427</v>
      </c>
    </row>
    <row r="262" customFormat="false" ht="12.8" hidden="false" customHeight="false" outlineLevel="0" collapsed="false">
      <c r="A262" s="1" t="n">
        <v>973</v>
      </c>
      <c r="B262" s="1" t="s">
        <v>18</v>
      </c>
      <c r="C262" s="1" t="n">
        <v>53</v>
      </c>
      <c r="D262" s="1" t="n">
        <v>53</v>
      </c>
      <c r="E262" s="1" t="n">
        <v>40</v>
      </c>
      <c r="F262" s="1" t="n">
        <v>2</v>
      </c>
      <c r="G262" s="1" t="n">
        <f aca="false">+D262-E262-F262</f>
        <v>11</v>
      </c>
      <c r="H262" s="3" t="n">
        <f aca="false">+G262+E262</f>
        <v>51</v>
      </c>
      <c r="I262" s="2" t="n">
        <f aca="false">+G262/D262</f>
        <v>0.207547169811321</v>
      </c>
      <c r="J262" s="2" t="n">
        <f aca="false">+G262/H262</f>
        <v>0.215686274509804</v>
      </c>
    </row>
    <row r="263" customFormat="false" ht="12.8" hidden="false" customHeight="false" outlineLevel="0" collapsed="false">
      <c r="A263" s="1" t="n">
        <v>973</v>
      </c>
      <c r="B263" s="1" t="s">
        <v>19</v>
      </c>
      <c r="C263" s="1" t="n">
        <v>2</v>
      </c>
      <c r="D263" s="1" t="n">
        <v>8</v>
      </c>
      <c r="E263" s="1" t="n">
        <v>6</v>
      </c>
      <c r="G263" s="1" t="n">
        <f aca="false">+D263-E263-F263</f>
        <v>2</v>
      </c>
      <c r="H263" s="3" t="n">
        <f aca="false">+G263+E263</f>
        <v>8</v>
      </c>
      <c r="I263" s="2" t="n">
        <f aca="false">+G263/D263</f>
        <v>0.25</v>
      </c>
      <c r="J263" s="2" t="n">
        <f aca="false">+G263/H263</f>
        <v>0.25</v>
      </c>
    </row>
    <row r="264" customFormat="false" ht="12.8" hidden="false" customHeight="false" outlineLevel="0" collapsed="false">
      <c r="A264" s="1" t="n">
        <v>972</v>
      </c>
      <c r="B264" s="1" t="s">
        <v>11</v>
      </c>
      <c r="C264" s="1" t="n">
        <v>54</v>
      </c>
      <c r="D264" s="1" t="n">
        <v>63</v>
      </c>
      <c r="E264" s="1" t="n">
        <v>53</v>
      </c>
      <c r="G264" s="1" t="n">
        <f aca="false">+D264-E264-F264</f>
        <v>10</v>
      </c>
      <c r="H264" s="3" t="n">
        <f aca="false">+G264+E264</f>
        <v>63</v>
      </c>
      <c r="I264" s="2" t="n">
        <f aca="false">+G264/D264</f>
        <v>0.158730158730159</v>
      </c>
      <c r="J264" s="2" t="n">
        <f aca="false">+G264/H264</f>
        <v>0.158730158730159</v>
      </c>
    </row>
    <row r="265" customFormat="false" ht="12.8" hidden="false" customHeight="false" outlineLevel="0" collapsed="false">
      <c r="A265" s="1" t="n">
        <v>972</v>
      </c>
      <c r="B265" s="1" t="s">
        <v>17</v>
      </c>
      <c r="C265" s="1" t="n">
        <v>21</v>
      </c>
      <c r="D265" s="1" t="n">
        <v>22</v>
      </c>
      <c r="E265" s="1" t="n">
        <v>17</v>
      </c>
      <c r="G265" s="1" t="n">
        <f aca="false">+D265-E265-F265</f>
        <v>5</v>
      </c>
      <c r="H265" s="3" t="n">
        <f aca="false">+G265+E265</f>
        <v>22</v>
      </c>
      <c r="I265" s="2" t="n">
        <f aca="false">+G265/D265</f>
        <v>0.227272727272727</v>
      </c>
      <c r="J265" s="2" t="n">
        <f aca="false">+G265/H265</f>
        <v>0.227272727272727</v>
      </c>
    </row>
    <row r="266" customFormat="false" ht="12.8" hidden="false" customHeight="false" outlineLevel="0" collapsed="false">
      <c r="A266" s="1" t="n">
        <v>972</v>
      </c>
      <c r="B266" s="1" t="s">
        <v>18</v>
      </c>
      <c r="C266" s="1" t="n">
        <v>25</v>
      </c>
      <c r="D266" s="1" t="n">
        <v>30</v>
      </c>
      <c r="E266" s="1" t="n">
        <v>27</v>
      </c>
      <c r="G266" s="1" t="n">
        <f aca="false">+D266-E266-F266</f>
        <v>3</v>
      </c>
      <c r="H266" s="3" t="n">
        <f aca="false">+G266+E266</f>
        <v>30</v>
      </c>
      <c r="I266" s="2" t="n">
        <f aca="false">+G266/D266</f>
        <v>0.1</v>
      </c>
      <c r="J266" s="2" t="n">
        <f aca="false">+G266/H266</f>
        <v>0.1</v>
      </c>
    </row>
    <row r="267" customFormat="false" ht="12.8" hidden="false" customHeight="false" outlineLevel="0" collapsed="false">
      <c r="A267" s="1" t="n">
        <v>976</v>
      </c>
      <c r="B267" s="1" t="s">
        <v>11</v>
      </c>
      <c r="C267" s="1" t="n">
        <v>1932</v>
      </c>
      <c r="D267" s="1" t="n">
        <v>2002</v>
      </c>
      <c r="E267" s="1" t="n">
        <v>1064</v>
      </c>
      <c r="F267" s="1" t="n">
        <v>255</v>
      </c>
      <c r="G267" s="1" t="n">
        <f aca="false">+D267-E267-F267</f>
        <v>683</v>
      </c>
      <c r="H267" s="3" t="n">
        <f aca="false">+G267+E267</f>
        <v>1747</v>
      </c>
      <c r="I267" s="2" t="n">
        <f aca="false">+G267/D267</f>
        <v>0.341158841158841</v>
      </c>
      <c r="J267" s="2" t="n">
        <f aca="false">+G267/H267</f>
        <v>0.3909559244419</v>
      </c>
    </row>
    <row r="268" customFormat="false" ht="12.8" hidden="false" customHeight="false" outlineLevel="0" collapsed="false">
      <c r="A268" s="1" t="n">
        <v>976</v>
      </c>
      <c r="B268" s="1" t="s">
        <v>12</v>
      </c>
      <c r="C268" s="1" t="n">
        <v>26</v>
      </c>
      <c r="D268" s="1" t="n">
        <v>26</v>
      </c>
      <c r="E268" s="1" t="n">
        <v>19</v>
      </c>
      <c r="F268" s="1" t="n">
        <v>1</v>
      </c>
      <c r="G268" s="1" t="n">
        <f aca="false">+D268-E268-F268</f>
        <v>6</v>
      </c>
      <c r="H268" s="3" t="n">
        <f aca="false">+G268+E268</f>
        <v>25</v>
      </c>
      <c r="I268" s="2" t="n">
        <f aca="false">+G268/D268</f>
        <v>0.230769230769231</v>
      </c>
      <c r="J268" s="2" t="n">
        <f aca="false">+G268/H268</f>
        <v>0.24</v>
      </c>
    </row>
    <row r="269" customFormat="false" ht="12.8" hidden="false" customHeight="false" outlineLevel="0" collapsed="false">
      <c r="A269" s="1" t="n">
        <v>976</v>
      </c>
      <c r="B269" s="1" t="s">
        <v>17</v>
      </c>
      <c r="C269" s="1" t="n">
        <v>583</v>
      </c>
      <c r="D269" s="1" t="n">
        <v>599</v>
      </c>
      <c r="E269" s="1" t="n">
        <v>281</v>
      </c>
      <c r="F269" s="1" t="n">
        <v>87</v>
      </c>
      <c r="G269" s="1" t="n">
        <f aca="false">+D269-E269-F269</f>
        <v>231</v>
      </c>
      <c r="H269" s="3" t="n">
        <f aca="false">+G269+E269</f>
        <v>512</v>
      </c>
      <c r="I269" s="2" t="n">
        <f aca="false">+G269/D269</f>
        <v>0.385642737896494</v>
      </c>
      <c r="J269" s="2" t="n">
        <f aca="false">+G269/H269</f>
        <v>0.451171875</v>
      </c>
    </row>
    <row r="270" customFormat="false" ht="12.8" hidden="false" customHeight="false" outlineLevel="0" collapsed="false">
      <c r="A270" s="1" t="n">
        <v>976</v>
      </c>
      <c r="B270" s="1" t="s">
        <v>18</v>
      </c>
      <c r="C270" s="1" t="n">
        <v>572</v>
      </c>
      <c r="D270" s="1" t="n">
        <v>527</v>
      </c>
      <c r="E270" s="1" t="n">
        <v>275</v>
      </c>
      <c r="F270" s="1" t="n">
        <v>88</v>
      </c>
      <c r="G270" s="1" t="n">
        <f aca="false">+D270-E270-F270</f>
        <v>164</v>
      </c>
      <c r="H270" s="3" t="n">
        <f aca="false">+G270+E270</f>
        <v>439</v>
      </c>
      <c r="I270" s="2" t="n">
        <f aca="false">+G270/D270</f>
        <v>0.311195445920304</v>
      </c>
      <c r="J270" s="2" t="n">
        <f aca="false">+G270/H270</f>
        <v>0.373576309794989</v>
      </c>
    </row>
    <row r="271" customFormat="false" ht="12.8" hidden="false" customHeight="false" outlineLevel="0" collapsed="false">
      <c r="A271" s="1" t="n">
        <v>974</v>
      </c>
      <c r="B271" s="1" t="s">
        <v>11</v>
      </c>
      <c r="C271" s="1" t="n">
        <v>187</v>
      </c>
      <c r="D271" s="1" t="n">
        <v>191</v>
      </c>
      <c r="E271" s="1" t="n">
        <v>164</v>
      </c>
      <c r="F271" s="1" t="n">
        <v>3</v>
      </c>
      <c r="G271" s="1" t="n">
        <f aca="false">+D271-E271-F271</f>
        <v>24</v>
      </c>
      <c r="H271" s="3" t="n">
        <f aca="false">+G271+E271</f>
        <v>188</v>
      </c>
      <c r="I271" s="2" t="n">
        <f aca="false">+G271/D271</f>
        <v>0.12565445026178</v>
      </c>
      <c r="J271" s="2" t="n">
        <f aca="false">+G271/H271</f>
        <v>0.127659574468085</v>
      </c>
    </row>
    <row r="272" customFormat="false" ht="12.8" hidden="false" customHeight="false" outlineLevel="0" collapsed="false">
      <c r="A272" s="1" t="n">
        <v>974</v>
      </c>
      <c r="B272" s="1" t="s">
        <v>12</v>
      </c>
      <c r="C272" s="1" t="n">
        <v>150</v>
      </c>
      <c r="D272" s="1" t="n">
        <v>151</v>
      </c>
      <c r="E272" s="1" t="n">
        <v>137</v>
      </c>
      <c r="F272" s="1" t="n">
        <v>1</v>
      </c>
      <c r="G272" s="1" t="n">
        <f aca="false">+D272-E272-F272</f>
        <v>13</v>
      </c>
      <c r="H272" s="3" t="n">
        <f aca="false">+G272+E272</f>
        <v>150</v>
      </c>
      <c r="I272" s="2" t="n">
        <f aca="false">+G272/D272</f>
        <v>0.0860927152317881</v>
      </c>
      <c r="J272" s="2" t="n">
        <f aca="false">+G272/H272</f>
        <v>0.0866666666666667</v>
      </c>
    </row>
    <row r="273" customFormat="false" ht="12.8" hidden="false" customHeight="false" outlineLevel="0" collapsed="false">
      <c r="A273" s="1" t="n">
        <v>974</v>
      </c>
      <c r="B273" s="1" t="s">
        <v>17</v>
      </c>
      <c r="C273" s="1" t="n">
        <v>9</v>
      </c>
      <c r="D273" s="1" t="n">
        <v>9</v>
      </c>
      <c r="E273" s="1" t="n">
        <v>5</v>
      </c>
      <c r="G273" s="1" t="n">
        <f aca="false">+D273-E273-F273</f>
        <v>4</v>
      </c>
      <c r="H273" s="3" t="n">
        <f aca="false">+G273+E273</f>
        <v>9</v>
      </c>
      <c r="I273" s="2" t="n">
        <f aca="false">+G273/D273</f>
        <v>0.444444444444444</v>
      </c>
      <c r="J273" s="2" t="n">
        <f aca="false">+G273/H273</f>
        <v>0.444444444444444</v>
      </c>
    </row>
    <row r="274" customFormat="false" ht="12.8" hidden="false" customHeight="false" outlineLevel="0" collapsed="false">
      <c r="A274" s="1" t="n">
        <v>974</v>
      </c>
      <c r="B274" s="1" t="s">
        <v>18</v>
      </c>
      <c r="C274" s="1" t="n">
        <v>1</v>
      </c>
      <c r="D274" s="1" t="n">
        <v>1</v>
      </c>
      <c r="F274" s="1" t="n">
        <v>1</v>
      </c>
      <c r="G274" s="1" t="n">
        <f aca="false">+D274-E274-F274</f>
        <v>0</v>
      </c>
      <c r="H274" s="3" t="n">
        <f aca="false">+G274+E274</f>
        <v>0</v>
      </c>
      <c r="I274" s="2" t="n">
        <f aca="false">+G274/D274</f>
        <v>0</v>
      </c>
      <c r="J274" s="2" t="e">
        <f aca="false">+G274/H274</f>
        <v>#DIV/0!</v>
      </c>
    </row>
    <row r="275" customFormat="false" ht="12.8" hidden="false" customHeight="false" outlineLevel="0" collapsed="false">
      <c r="A275" s="1" t="n">
        <v>977</v>
      </c>
      <c r="B275" s="1" t="s">
        <v>11</v>
      </c>
      <c r="C275" s="1" t="n">
        <v>40</v>
      </c>
      <c r="D275" s="1" t="n">
        <v>21</v>
      </c>
      <c r="E275" s="1" t="n">
        <v>13</v>
      </c>
      <c r="F275" s="1" t="n">
        <v>3</v>
      </c>
      <c r="G275" s="1" t="n">
        <f aca="false">+D275-E275-F275</f>
        <v>5</v>
      </c>
      <c r="H275" s="3" t="n">
        <f aca="false">+G275+E275</f>
        <v>18</v>
      </c>
      <c r="I275" s="2" t="n">
        <f aca="false">+G275/D275</f>
        <v>0.238095238095238</v>
      </c>
      <c r="J275" s="2" t="n">
        <f aca="false">+G275/H275</f>
        <v>0.277777777777778</v>
      </c>
    </row>
    <row r="276" customFormat="false" ht="12.8" hidden="false" customHeight="false" outlineLevel="0" collapsed="false">
      <c r="A276" s="1" t="n">
        <v>977</v>
      </c>
      <c r="B276" s="1" t="s">
        <v>17</v>
      </c>
      <c r="C276" s="1" t="n">
        <v>8</v>
      </c>
      <c r="D276" s="1" t="n">
        <v>4</v>
      </c>
      <c r="E276" s="1" t="n">
        <v>3</v>
      </c>
      <c r="G276" s="1" t="n">
        <f aca="false">+D276-E276-F276</f>
        <v>1</v>
      </c>
      <c r="H276" s="3" t="n">
        <f aca="false">+G276+E276</f>
        <v>4</v>
      </c>
      <c r="I276" s="2" t="n">
        <f aca="false">+G276/D276</f>
        <v>0.25</v>
      </c>
      <c r="J276" s="2" t="n">
        <f aca="false">+G276/H276</f>
        <v>0.25</v>
      </c>
    </row>
    <row r="277" customFormat="false" ht="12.8" hidden="false" customHeight="false" outlineLevel="0" collapsed="false">
      <c r="A277" s="1" t="n">
        <v>83</v>
      </c>
      <c r="B277" s="1" t="s">
        <v>11</v>
      </c>
      <c r="C277" s="1" t="n">
        <v>533</v>
      </c>
      <c r="D277" s="1" t="n">
        <v>533</v>
      </c>
      <c r="E277" s="1" t="n">
        <v>363</v>
      </c>
      <c r="F277" s="1" t="n">
        <v>26</v>
      </c>
      <c r="G277" s="1" t="n">
        <f aca="false">+D277-E277-F277</f>
        <v>144</v>
      </c>
      <c r="H277" s="3" t="n">
        <f aca="false">+G277+E277</f>
        <v>507</v>
      </c>
      <c r="I277" s="2" t="n">
        <f aca="false">+G277/D277</f>
        <v>0.270168855534709</v>
      </c>
      <c r="J277" s="2" t="n">
        <f aca="false">+G277/H277</f>
        <v>0.284023668639053</v>
      </c>
    </row>
    <row r="278" customFormat="false" ht="12.8" hidden="false" customHeight="false" outlineLevel="0" collapsed="false">
      <c r="A278" s="1" t="n">
        <v>83</v>
      </c>
      <c r="B278" s="1" t="s">
        <v>12</v>
      </c>
      <c r="C278" s="1" t="n">
        <v>1</v>
      </c>
      <c r="D278" s="1" t="n">
        <v>1</v>
      </c>
      <c r="G278" s="1" t="n">
        <f aca="false">+D278-E278-F278</f>
        <v>1</v>
      </c>
      <c r="H278" s="3" t="n">
        <f aca="false">+G278+E278</f>
        <v>1</v>
      </c>
      <c r="I278" s="2" t="n">
        <f aca="false">+G278/D278</f>
        <v>1</v>
      </c>
      <c r="J278" s="2" t="n">
        <f aca="false">+G278/H278</f>
        <v>1</v>
      </c>
    </row>
    <row r="279" customFormat="false" ht="12.8" hidden="false" customHeight="false" outlineLevel="0" collapsed="false">
      <c r="A279" s="1" t="n">
        <v>83</v>
      </c>
      <c r="B279" s="1" t="s">
        <v>13</v>
      </c>
      <c r="C279" s="1" t="n">
        <v>101</v>
      </c>
      <c r="D279" s="1" t="n">
        <v>97</v>
      </c>
      <c r="E279" s="1" t="n">
        <v>28</v>
      </c>
      <c r="G279" s="1" t="n">
        <f aca="false">+D279-E279-F279</f>
        <v>69</v>
      </c>
      <c r="H279" s="3" t="n">
        <f aca="false">+G279+E279</f>
        <v>97</v>
      </c>
      <c r="I279" s="2" t="n">
        <f aca="false">+G279/D279</f>
        <v>0.711340206185567</v>
      </c>
      <c r="J279" s="2" t="n">
        <f aca="false">+G279/H279</f>
        <v>0.711340206185567</v>
      </c>
    </row>
    <row r="280" customFormat="false" ht="12.8" hidden="false" customHeight="false" outlineLevel="0" collapsed="false">
      <c r="A280" s="1" t="n">
        <v>83</v>
      </c>
      <c r="B280" s="1" t="s">
        <v>14</v>
      </c>
      <c r="C280" s="1" t="n">
        <v>2</v>
      </c>
      <c r="D280" s="1" t="n">
        <v>2</v>
      </c>
      <c r="E280" s="1" t="n">
        <v>1</v>
      </c>
      <c r="F280" s="1" t="n">
        <v>1</v>
      </c>
      <c r="G280" s="1" t="n">
        <f aca="false">+D280-E280-F280</f>
        <v>0</v>
      </c>
      <c r="H280" s="3" t="n">
        <f aca="false">+G280+E280</f>
        <v>1</v>
      </c>
      <c r="I280" s="2" t="n">
        <f aca="false">+G280/D280</f>
        <v>0</v>
      </c>
      <c r="J280" s="2" t="n">
        <f aca="false">+G280/H280</f>
        <v>0</v>
      </c>
    </row>
    <row r="281" customFormat="false" ht="12.8" hidden="false" customHeight="false" outlineLevel="0" collapsed="false">
      <c r="A281" s="1" t="n">
        <v>83</v>
      </c>
      <c r="B281" s="1" t="s">
        <v>17</v>
      </c>
      <c r="C281" s="1" t="n">
        <v>30</v>
      </c>
      <c r="D281" s="1" t="n">
        <v>29</v>
      </c>
      <c r="E281" s="1" t="n">
        <v>21</v>
      </c>
      <c r="F281" s="1" t="n">
        <v>4</v>
      </c>
      <c r="G281" s="1" t="n">
        <f aca="false">+D281-E281-F281</f>
        <v>4</v>
      </c>
      <c r="H281" s="3" t="n">
        <f aca="false">+G281+E281</f>
        <v>25</v>
      </c>
      <c r="I281" s="2" t="n">
        <f aca="false">+G281/D281</f>
        <v>0.137931034482759</v>
      </c>
      <c r="J281" s="2" t="n">
        <f aca="false">+G281/H281</f>
        <v>0.16</v>
      </c>
    </row>
    <row r="282" customFormat="false" ht="12.8" hidden="false" customHeight="false" outlineLevel="0" collapsed="false">
      <c r="A282" s="1" t="n">
        <v>83</v>
      </c>
      <c r="B282" s="1" t="s">
        <v>18</v>
      </c>
      <c r="C282" s="1" t="n">
        <v>27</v>
      </c>
      <c r="D282" s="1" t="n">
        <v>24</v>
      </c>
      <c r="E282" s="1" t="n">
        <v>20</v>
      </c>
      <c r="F282" s="1" t="n">
        <v>2</v>
      </c>
      <c r="G282" s="1" t="n">
        <f aca="false">+D282-E282-F282</f>
        <v>2</v>
      </c>
      <c r="H282" s="3" t="n">
        <f aca="false">+G282+E282</f>
        <v>22</v>
      </c>
      <c r="I282" s="2" t="n">
        <f aca="false">+G282/D282</f>
        <v>0.0833333333333333</v>
      </c>
      <c r="J282" s="2" t="n">
        <f aca="false">+G282/H282</f>
        <v>0.0909090909090909</v>
      </c>
    </row>
    <row r="283" customFormat="false" ht="12.8" hidden="false" customHeight="false" outlineLevel="0" collapsed="false">
      <c r="A283" s="1" t="n">
        <v>83</v>
      </c>
      <c r="B283" s="1" t="s">
        <v>19</v>
      </c>
      <c r="C283" s="1" t="n">
        <v>5</v>
      </c>
      <c r="D283" s="1" t="n">
        <v>5</v>
      </c>
      <c r="E283" s="1" t="n">
        <v>5</v>
      </c>
      <c r="G283" s="1" t="n">
        <f aca="false">+D283-E283-F283</f>
        <v>0</v>
      </c>
      <c r="H283" s="3" t="n">
        <f aca="false">+G283+E283</f>
        <v>5</v>
      </c>
      <c r="I283" s="2" t="n">
        <f aca="false">+G283/D283</f>
        <v>0</v>
      </c>
      <c r="J283" s="2" t="n">
        <f aca="false">+G283/H283</f>
        <v>0</v>
      </c>
    </row>
    <row r="284" customFormat="false" ht="12.8" hidden="false" customHeight="false" outlineLevel="0" collapsed="false">
      <c r="A284" s="1" t="n">
        <v>988</v>
      </c>
      <c r="B284" s="1" t="s">
        <v>11</v>
      </c>
      <c r="C284" s="1" t="n">
        <v>2</v>
      </c>
      <c r="D284" s="1" t="n">
        <v>2</v>
      </c>
      <c r="E284" s="1" t="n">
        <v>1</v>
      </c>
      <c r="G284" s="1" t="n">
        <f aca="false">+D284-E284-F284</f>
        <v>1</v>
      </c>
      <c r="H284" s="3" t="n">
        <f aca="false">+G284+E284</f>
        <v>2</v>
      </c>
    </row>
    <row r="285" customFormat="false" ht="12.8" hidden="false" customHeight="false" outlineLevel="0" collapsed="false">
      <c r="A285" s="1" t="n">
        <v>988</v>
      </c>
      <c r="B285" s="1" t="s">
        <v>12</v>
      </c>
      <c r="C285" s="1" t="n">
        <v>1</v>
      </c>
      <c r="D285" s="1" t="n">
        <v>1</v>
      </c>
      <c r="F285" s="1" t="n">
        <v>1</v>
      </c>
      <c r="G285" s="1" t="n">
        <f aca="false">+D285-E285-F285</f>
        <v>0</v>
      </c>
      <c r="H285" s="3" t="n">
        <f aca="false">+G285+E285</f>
        <v>0</v>
      </c>
    </row>
    <row r="286" customFormat="false" ht="12.8" hidden="false" customHeight="false" outlineLevel="0" collapsed="false">
      <c r="A286" s="1" t="n">
        <v>988</v>
      </c>
      <c r="B286" s="1" t="s">
        <v>13</v>
      </c>
      <c r="G286" s="1" t="n">
        <f aca="false">+D286-E286-F286</f>
        <v>0</v>
      </c>
      <c r="H286" s="3" t="n">
        <f aca="false">+G286+E286</f>
        <v>0</v>
      </c>
    </row>
    <row r="287" customFormat="false" ht="12.8" hidden="false" customHeight="false" outlineLevel="0" collapsed="false">
      <c r="A287" s="1" t="n">
        <v>988</v>
      </c>
      <c r="B287" s="1" t="s">
        <v>14</v>
      </c>
      <c r="G287" s="1" t="n">
        <f aca="false">+D287-E287-F287</f>
        <v>0</v>
      </c>
      <c r="H287" s="3" t="n">
        <f aca="false">+G287+E287</f>
        <v>0</v>
      </c>
    </row>
    <row r="288" customFormat="false" ht="12.8" hidden="false" customHeight="false" outlineLevel="0" collapsed="false">
      <c r="A288" s="1" t="n">
        <v>988</v>
      </c>
      <c r="B288" s="1" t="s">
        <v>15</v>
      </c>
      <c r="G288" s="1" t="n">
        <f aca="false">+D288-E288-F288</f>
        <v>0</v>
      </c>
      <c r="H288" s="3" t="n">
        <f aca="false">+G288+E288</f>
        <v>0</v>
      </c>
    </row>
    <row r="289" customFormat="false" ht="12.8" hidden="false" customHeight="false" outlineLevel="0" collapsed="false">
      <c r="A289" s="1" t="n">
        <v>988</v>
      </c>
      <c r="B289" s="1" t="s">
        <v>16</v>
      </c>
      <c r="G289" s="1" t="n">
        <f aca="false">+D289-E289-F289</f>
        <v>0</v>
      </c>
      <c r="H289" s="3" t="n">
        <f aca="false">+G289+E289</f>
        <v>0</v>
      </c>
    </row>
    <row r="290" customFormat="false" ht="12.8" hidden="false" customHeight="false" outlineLevel="0" collapsed="false">
      <c r="A290" s="1" t="n">
        <v>988</v>
      </c>
      <c r="B290" s="1" t="s">
        <v>17</v>
      </c>
      <c r="G290" s="1" t="n">
        <f aca="false">+D290-E290-F290</f>
        <v>0</v>
      </c>
      <c r="H290" s="3" t="n">
        <f aca="false">+G290+E290</f>
        <v>0</v>
      </c>
    </row>
    <row r="291" customFormat="false" ht="12.8" hidden="false" customHeight="false" outlineLevel="0" collapsed="false">
      <c r="A291" s="1" t="n">
        <v>988</v>
      </c>
      <c r="B291" s="1" t="s">
        <v>18</v>
      </c>
      <c r="C291" s="1" t="n">
        <v>1</v>
      </c>
      <c r="D291" s="1" t="n">
        <v>1</v>
      </c>
      <c r="E291" s="1" t="n">
        <v>1</v>
      </c>
      <c r="G291" s="1" t="n">
        <f aca="false">+D291-E291-F291</f>
        <v>0</v>
      </c>
      <c r="H291" s="3" t="n">
        <f aca="false">+G291+E291</f>
        <v>1</v>
      </c>
    </row>
    <row r="292" customFormat="false" ht="12.8" hidden="false" customHeight="false" outlineLevel="0" collapsed="false">
      <c r="A292" s="1" t="n">
        <v>988</v>
      </c>
      <c r="B292" s="1" t="s">
        <v>19</v>
      </c>
      <c r="G292" s="1" t="n">
        <f aca="false">+D292-E292-F292</f>
        <v>0</v>
      </c>
      <c r="H292" s="3" t="n">
        <f aca="false">+G292+E292</f>
        <v>0</v>
      </c>
    </row>
    <row r="293" customFormat="false" ht="12.8" hidden="false" customHeight="false" outlineLevel="0" collapsed="false">
      <c r="A293" s="1" t="n">
        <v>987</v>
      </c>
      <c r="B293" s="1" t="s">
        <v>11</v>
      </c>
      <c r="C293" s="1" t="n">
        <v>1</v>
      </c>
      <c r="G293" s="1" t="n">
        <f aca="false">+D293-E293-F293</f>
        <v>0</v>
      </c>
      <c r="H293" s="3" t="n">
        <f aca="false">+G293+E293</f>
        <v>0</v>
      </c>
    </row>
    <row r="294" customFormat="false" ht="12.8" hidden="false" customHeight="false" outlineLevel="0" collapsed="false">
      <c r="A294" s="1" t="n">
        <v>987</v>
      </c>
      <c r="B294" s="1" t="s">
        <v>12</v>
      </c>
      <c r="G294" s="1" t="n">
        <f aca="false">+D294-E294-F294</f>
        <v>0</v>
      </c>
      <c r="H294" s="3" t="n">
        <f aca="false">+G294+E294</f>
        <v>0</v>
      </c>
    </row>
    <row r="295" customFormat="false" ht="12.8" hidden="false" customHeight="false" outlineLevel="0" collapsed="false">
      <c r="A295" s="1" t="n">
        <v>987</v>
      </c>
      <c r="B295" s="1" t="s">
        <v>13</v>
      </c>
      <c r="G295" s="1" t="n">
        <f aca="false">+D295-E295-F295</f>
        <v>0</v>
      </c>
      <c r="H295" s="3" t="n">
        <f aca="false">+G295+E295</f>
        <v>0</v>
      </c>
    </row>
    <row r="296" customFormat="false" ht="12.8" hidden="false" customHeight="false" outlineLevel="0" collapsed="false">
      <c r="A296" s="1" t="n">
        <v>987</v>
      </c>
      <c r="B296" s="1" t="s">
        <v>14</v>
      </c>
      <c r="G296" s="1" t="n">
        <f aca="false">+D296-E296-F296</f>
        <v>0</v>
      </c>
      <c r="H296" s="3" t="n">
        <f aca="false">+G296+E296</f>
        <v>0</v>
      </c>
    </row>
    <row r="297" customFormat="false" ht="12.8" hidden="false" customHeight="false" outlineLevel="0" collapsed="false">
      <c r="A297" s="1" t="n">
        <v>987</v>
      </c>
      <c r="B297" s="1" t="s">
        <v>15</v>
      </c>
      <c r="G297" s="1" t="n">
        <f aca="false">+D297-E297-F297</f>
        <v>0</v>
      </c>
      <c r="H297" s="3" t="n">
        <f aca="false">+G297+E297</f>
        <v>0</v>
      </c>
    </row>
    <row r="298" customFormat="false" ht="12.8" hidden="false" customHeight="false" outlineLevel="0" collapsed="false">
      <c r="A298" s="1" t="n">
        <v>987</v>
      </c>
      <c r="B298" s="1" t="s">
        <v>16</v>
      </c>
      <c r="G298" s="1" t="n">
        <f aca="false">+D298-E298-F298</f>
        <v>0</v>
      </c>
      <c r="H298" s="3" t="n">
        <f aca="false">+G298+E298</f>
        <v>0</v>
      </c>
    </row>
    <row r="299" customFormat="false" ht="12.8" hidden="false" customHeight="false" outlineLevel="0" collapsed="false">
      <c r="A299" s="1" t="n">
        <v>987</v>
      </c>
      <c r="B299" s="1" t="s">
        <v>17</v>
      </c>
      <c r="G299" s="1" t="n">
        <f aca="false">+D299-E299-F299</f>
        <v>0</v>
      </c>
      <c r="H299" s="3" t="n">
        <f aca="false">+G299+E299</f>
        <v>0</v>
      </c>
    </row>
    <row r="300" customFormat="false" ht="12.8" hidden="false" customHeight="false" outlineLevel="0" collapsed="false">
      <c r="A300" s="1" t="n">
        <v>987</v>
      </c>
      <c r="B300" s="1" t="s">
        <v>18</v>
      </c>
      <c r="G300" s="1" t="n">
        <f aca="false">+D300-E300-F300</f>
        <v>0</v>
      </c>
      <c r="H300" s="3" t="n">
        <f aca="false">+G300+E300</f>
        <v>0</v>
      </c>
    </row>
    <row r="301" customFormat="false" ht="12.8" hidden="false" customHeight="false" outlineLevel="0" collapsed="false">
      <c r="A301" s="1" t="n">
        <v>987</v>
      </c>
      <c r="B301" s="1" t="s">
        <v>19</v>
      </c>
      <c r="G301" s="1" t="n">
        <f aca="false">+D301-E301-F301</f>
        <v>0</v>
      </c>
      <c r="H301" s="3" t="n">
        <f aca="false">+G301+E301</f>
        <v>0</v>
      </c>
    </row>
  </sheetData>
  <autoFilter ref="A1:J301"/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33" activeCellId="1" sqref="A1:D1 F33"/>
    </sheetView>
  </sheetViews>
  <sheetFormatPr defaultRowHeight="12.8" zeroHeight="false" outlineLevelRow="0" outlineLevelCol="0"/>
  <cols>
    <col collapsed="false" customWidth="false" hidden="false" outlineLevel="0" max="1025" min="1" style="0" width="11.52"/>
  </cols>
  <sheetData>
    <row r="1" customFormat="false" ht="12.8" hidden="false" customHeight="false" outlineLevel="0" collapsed="false">
      <c r="A1" s="0" t="s">
        <v>113</v>
      </c>
      <c r="B1" s="141" t="s">
        <v>114</v>
      </c>
      <c r="C1" s="141"/>
      <c r="D1" s="141"/>
      <c r="F1" s="141" t="s">
        <v>115</v>
      </c>
      <c r="G1" s="141"/>
      <c r="H1" s="141"/>
      <c r="I1" s="141"/>
    </row>
    <row r="2" customFormat="false" ht="12.8" hidden="false" customHeight="false" outlineLevel="0" collapsed="false">
      <c r="A2" s="0" t="s">
        <v>116</v>
      </c>
      <c r="B2" s="0" t="s">
        <v>117</v>
      </c>
      <c r="C2" s="0" t="s">
        <v>107</v>
      </c>
      <c r="D2" s="0" t="s">
        <v>118</v>
      </c>
      <c r="E2" s="0" t="s">
        <v>119</v>
      </c>
      <c r="F2" s="0" t="s">
        <v>117</v>
      </c>
      <c r="G2" s="0" t="s">
        <v>107</v>
      </c>
      <c r="H2" s="0" t="s">
        <v>120</v>
      </c>
      <c r="I2" s="0" t="s">
        <v>121</v>
      </c>
      <c r="J2" s="0" t="s">
        <v>117</v>
      </c>
      <c r="K2" s="0" t="s">
        <v>107</v>
      </c>
      <c r="L2" s="0" t="s">
        <v>122</v>
      </c>
      <c r="M2" s="0" t="s">
        <v>123</v>
      </c>
    </row>
    <row r="3" customFormat="false" ht="12.8" hidden="false" customHeight="false" outlineLevel="0" collapsed="false">
      <c r="A3" s="0" t="s">
        <v>124</v>
      </c>
      <c r="B3" s="0" t="n">
        <v>86</v>
      </c>
      <c r="C3" s="0" t="n">
        <v>67</v>
      </c>
      <c r="D3" s="0" t="n">
        <v>54</v>
      </c>
      <c r="E3" s="0" t="n">
        <v>13</v>
      </c>
      <c r="F3" s="0" t="n">
        <v>89</v>
      </c>
      <c r="G3" s="0" t="n">
        <v>33</v>
      </c>
      <c r="H3" s="0" t="n">
        <v>8</v>
      </c>
      <c r="I3" s="0" t="n">
        <v>25</v>
      </c>
      <c r="J3" s="0" t="n">
        <v>175</v>
      </c>
      <c r="K3" s="0" t="n">
        <v>100</v>
      </c>
      <c r="L3" s="0" t="n">
        <v>62</v>
      </c>
      <c r="M3" s="0" t="n">
        <v>38</v>
      </c>
    </row>
    <row r="4" customFormat="false" ht="12.8" hidden="false" customHeight="false" outlineLevel="0" collapsed="false">
      <c r="A4" s="0" t="s">
        <v>125</v>
      </c>
      <c r="B4" s="0" t="n">
        <v>224</v>
      </c>
      <c r="C4" s="0" t="n">
        <v>91</v>
      </c>
      <c r="D4" s="0" t="n">
        <v>59</v>
      </c>
      <c r="E4" s="0" t="n">
        <v>32</v>
      </c>
      <c r="F4" s="0" t="n">
        <v>53</v>
      </c>
      <c r="G4" s="0" t="n">
        <v>29</v>
      </c>
      <c r="H4" s="0" t="n">
        <v>24</v>
      </c>
      <c r="I4" s="0" t="n">
        <v>5</v>
      </c>
      <c r="J4" s="0" t="n">
        <v>277</v>
      </c>
      <c r="K4" s="0" t="n">
        <v>120</v>
      </c>
      <c r="L4" s="0" t="n">
        <v>83</v>
      </c>
      <c r="M4" s="0" t="n">
        <v>37</v>
      </c>
    </row>
    <row r="5" customFormat="false" ht="12.8" hidden="false" customHeight="false" outlineLevel="0" collapsed="false">
      <c r="A5" s="0" t="s">
        <v>126</v>
      </c>
      <c r="B5" s="0" t="n">
        <v>583</v>
      </c>
      <c r="C5" s="0" t="n">
        <v>553</v>
      </c>
      <c r="D5" s="0" t="n">
        <v>550</v>
      </c>
      <c r="E5" s="0" t="n">
        <v>2</v>
      </c>
      <c r="F5" s="0" t="n">
        <v>572</v>
      </c>
      <c r="G5" s="0" t="n">
        <v>423</v>
      </c>
      <c r="H5" s="0" t="n">
        <v>409</v>
      </c>
      <c r="I5" s="0" t="n">
        <v>14</v>
      </c>
      <c r="J5" s="0" t="n">
        <v>1155</v>
      </c>
      <c r="K5" s="0" t="n">
        <v>976</v>
      </c>
      <c r="L5" s="0" t="n">
        <v>959</v>
      </c>
      <c r="M5" s="0" t="n">
        <v>16</v>
      </c>
    </row>
  </sheetData>
  <mergeCells count="2">
    <mergeCell ref="B1:D1"/>
    <mergeCell ref="F1:I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F4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10" activeCellId="1" sqref="A1:D1 J10"/>
    </sheetView>
  </sheetViews>
  <sheetFormatPr defaultRowHeight="12.8" zeroHeight="false" outlineLevelRow="0" outlineLevelCol="0"/>
  <cols>
    <col collapsed="false" customWidth="false" hidden="false" outlineLevel="0" max="1025" min="1" style="0" width="11.52"/>
  </cols>
  <sheetData>
    <row r="1" customFormat="false" ht="12.8" hidden="false" customHeight="false" outlineLevel="0" collapsed="false">
      <c r="A1" s="4" t="s">
        <v>1</v>
      </c>
      <c r="B1" s="5" t="s">
        <v>19</v>
      </c>
    </row>
    <row r="3" customFormat="false" ht="12.8" hidden="false" customHeight="false" outlineLevel="0" collapsed="false">
      <c r="A3" s="6"/>
      <c r="B3" s="7" t="s">
        <v>23</v>
      </c>
      <c r="C3" s="8"/>
      <c r="D3" s="8"/>
      <c r="E3" s="8"/>
      <c r="F3" s="9"/>
    </row>
    <row r="4" customFormat="false" ht="12.8" hidden="false" customHeight="false" outlineLevel="0" collapsed="false">
      <c r="A4" s="10" t="s">
        <v>0</v>
      </c>
      <c r="B4" s="11" t="s">
        <v>24</v>
      </c>
      <c r="C4" s="12" t="s">
        <v>25</v>
      </c>
      <c r="D4" s="12" t="s">
        <v>26</v>
      </c>
      <c r="E4" s="12" t="s">
        <v>27</v>
      </c>
      <c r="F4" s="13" t="s">
        <v>28</v>
      </c>
    </row>
    <row r="5" customFormat="false" ht="12.8" hidden="false" customHeight="false" outlineLevel="0" collapsed="false">
      <c r="A5" s="14" t="n">
        <v>6</v>
      </c>
      <c r="B5" s="15" t="n">
        <v>12</v>
      </c>
      <c r="C5" s="16" t="n">
        <v>1</v>
      </c>
      <c r="D5" s="16" t="n">
        <v>11</v>
      </c>
      <c r="E5" s="16" t="n">
        <v>1</v>
      </c>
      <c r="F5" s="17" t="n">
        <v>13</v>
      </c>
    </row>
    <row r="6" customFormat="false" ht="12.8" hidden="false" customHeight="false" outlineLevel="0" collapsed="false">
      <c r="A6" s="18" t="n">
        <v>13</v>
      </c>
      <c r="B6" s="19" t="n">
        <v>20</v>
      </c>
      <c r="C6" s="20" t="n">
        <v>1</v>
      </c>
      <c r="D6" s="20" t="n">
        <v>20</v>
      </c>
      <c r="E6" s="21"/>
      <c r="F6" s="22" t="n">
        <v>21</v>
      </c>
    </row>
    <row r="7" customFormat="false" ht="12.8" hidden="false" customHeight="false" outlineLevel="0" collapsed="false">
      <c r="A7" s="18" t="n">
        <v>14</v>
      </c>
      <c r="B7" s="19" t="n">
        <v>18</v>
      </c>
      <c r="C7" s="20" t="n">
        <v>4</v>
      </c>
      <c r="D7" s="20" t="n">
        <v>11</v>
      </c>
      <c r="E7" s="21"/>
      <c r="F7" s="22" t="n">
        <v>15</v>
      </c>
    </row>
    <row r="8" customFormat="false" ht="12.8" hidden="false" customHeight="false" outlineLevel="0" collapsed="false">
      <c r="A8" s="18" t="n">
        <v>21</v>
      </c>
      <c r="B8" s="19" t="n">
        <v>73</v>
      </c>
      <c r="C8" s="20" t="n">
        <v>12</v>
      </c>
      <c r="D8" s="20" t="n">
        <v>59</v>
      </c>
      <c r="E8" s="20" t="n">
        <v>4</v>
      </c>
      <c r="F8" s="22" t="n">
        <v>75</v>
      </c>
    </row>
    <row r="9" customFormat="false" ht="12.8" hidden="false" customHeight="false" outlineLevel="0" collapsed="false">
      <c r="A9" s="18" t="n">
        <v>25</v>
      </c>
      <c r="B9" s="19" t="n">
        <v>42</v>
      </c>
      <c r="C9" s="20" t="n">
        <v>6</v>
      </c>
      <c r="D9" s="20" t="n">
        <v>29</v>
      </c>
      <c r="E9" s="20" t="n">
        <v>7</v>
      </c>
      <c r="F9" s="22" t="n">
        <v>42</v>
      </c>
    </row>
    <row r="10" customFormat="false" ht="12.8" hidden="false" customHeight="false" outlineLevel="0" collapsed="false">
      <c r="A10" s="18" t="n">
        <v>30</v>
      </c>
      <c r="B10" s="19" t="n">
        <v>13</v>
      </c>
      <c r="C10" s="20" t="n">
        <v>4</v>
      </c>
      <c r="D10" s="20" t="n">
        <v>9</v>
      </c>
      <c r="E10" s="21"/>
      <c r="F10" s="22" t="n">
        <v>13</v>
      </c>
    </row>
    <row r="11" customFormat="false" ht="12.8" hidden="false" customHeight="false" outlineLevel="0" collapsed="false">
      <c r="A11" s="18" t="n">
        <v>31</v>
      </c>
      <c r="B11" s="19" t="n">
        <v>62</v>
      </c>
      <c r="C11" s="20" t="n">
        <v>31</v>
      </c>
      <c r="D11" s="20" t="n">
        <v>30</v>
      </c>
      <c r="E11" s="20" t="n">
        <v>2</v>
      </c>
      <c r="F11" s="22" t="n">
        <v>63</v>
      </c>
    </row>
    <row r="12" customFormat="false" ht="12.8" hidden="false" customHeight="false" outlineLevel="0" collapsed="false">
      <c r="A12" s="18" t="n">
        <v>33</v>
      </c>
      <c r="B12" s="19" t="n">
        <v>46</v>
      </c>
      <c r="C12" s="20" t="n">
        <v>11</v>
      </c>
      <c r="D12" s="20" t="n">
        <v>37</v>
      </c>
      <c r="E12" s="20" t="n">
        <v>1</v>
      </c>
      <c r="F12" s="22" t="n">
        <v>49</v>
      </c>
    </row>
    <row r="13" customFormat="false" ht="12.8" hidden="false" customHeight="false" outlineLevel="0" collapsed="false">
      <c r="A13" s="18" t="n">
        <v>34</v>
      </c>
      <c r="B13" s="19" t="n">
        <v>30</v>
      </c>
      <c r="C13" s="20" t="n">
        <v>2</v>
      </c>
      <c r="D13" s="20" t="n">
        <v>27</v>
      </c>
      <c r="E13" s="20" t="n">
        <v>1</v>
      </c>
      <c r="F13" s="22" t="n">
        <v>30</v>
      </c>
    </row>
    <row r="14" customFormat="false" ht="12.8" hidden="false" customHeight="false" outlineLevel="0" collapsed="false">
      <c r="A14" s="18" t="n">
        <v>35</v>
      </c>
      <c r="B14" s="19" t="n">
        <v>59</v>
      </c>
      <c r="C14" s="20" t="n">
        <v>8</v>
      </c>
      <c r="D14" s="20" t="n">
        <v>43</v>
      </c>
      <c r="E14" s="20" t="n">
        <v>6</v>
      </c>
      <c r="F14" s="22" t="n">
        <v>57</v>
      </c>
    </row>
    <row r="15" customFormat="false" ht="12.8" hidden="false" customHeight="false" outlineLevel="0" collapsed="false">
      <c r="A15" s="18" t="n">
        <v>38</v>
      </c>
      <c r="B15" s="19" t="n">
        <v>194</v>
      </c>
      <c r="C15" s="20" t="n">
        <v>56</v>
      </c>
      <c r="D15" s="20" t="n">
        <v>133</v>
      </c>
      <c r="E15" s="20" t="n">
        <v>2</v>
      </c>
      <c r="F15" s="22" t="n">
        <v>191</v>
      </c>
    </row>
    <row r="16" customFormat="false" ht="12.8" hidden="false" customHeight="false" outlineLevel="0" collapsed="false">
      <c r="A16" s="18" t="n">
        <v>44</v>
      </c>
      <c r="B16" s="19" t="n">
        <v>87</v>
      </c>
      <c r="C16" s="20" t="n">
        <v>20</v>
      </c>
      <c r="D16" s="20" t="n">
        <v>70</v>
      </c>
      <c r="E16" s="20" t="n">
        <v>6</v>
      </c>
      <c r="F16" s="22" t="n">
        <v>96</v>
      </c>
    </row>
    <row r="17" customFormat="false" ht="12.8" hidden="false" customHeight="false" outlineLevel="0" collapsed="false">
      <c r="A17" s="18" t="n">
        <v>45</v>
      </c>
      <c r="B17" s="19" t="n">
        <v>60</v>
      </c>
      <c r="C17" s="20" t="n">
        <v>7</v>
      </c>
      <c r="D17" s="20" t="n">
        <v>54</v>
      </c>
      <c r="E17" s="21"/>
      <c r="F17" s="22" t="n">
        <v>61</v>
      </c>
    </row>
    <row r="18" customFormat="false" ht="12.8" hidden="false" customHeight="false" outlineLevel="0" collapsed="false">
      <c r="A18" s="18" t="n">
        <v>51</v>
      </c>
      <c r="B18" s="19" t="n">
        <v>87</v>
      </c>
      <c r="C18" s="20" t="n">
        <v>13</v>
      </c>
      <c r="D18" s="20" t="n">
        <v>73</v>
      </c>
      <c r="E18" s="20" t="n">
        <v>1</v>
      </c>
      <c r="F18" s="22" t="n">
        <v>87</v>
      </c>
    </row>
    <row r="19" customFormat="false" ht="12.8" hidden="false" customHeight="false" outlineLevel="0" collapsed="false">
      <c r="A19" s="18" t="n">
        <v>54</v>
      </c>
      <c r="B19" s="19" t="n">
        <v>87</v>
      </c>
      <c r="C19" s="20" t="n">
        <v>4</v>
      </c>
      <c r="D19" s="20" t="n">
        <v>28</v>
      </c>
      <c r="E19" s="20" t="n">
        <v>1</v>
      </c>
      <c r="F19" s="22" t="n">
        <v>33</v>
      </c>
    </row>
    <row r="20" customFormat="false" ht="12.8" hidden="false" customHeight="false" outlineLevel="0" collapsed="false">
      <c r="A20" s="18" t="n">
        <v>59</v>
      </c>
      <c r="B20" s="19" t="n">
        <v>64</v>
      </c>
      <c r="C20" s="20" t="n">
        <v>13</v>
      </c>
      <c r="D20" s="20" t="n">
        <v>51</v>
      </c>
      <c r="E20" s="20" t="n">
        <v>4</v>
      </c>
      <c r="F20" s="22" t="n">
        <v>68</v>
      </c>
    </row>
    <row r="21" customFormat="false" ht="12.8" hidden="false" customHeight="false" outlineLevel="0" collapsed="false">
      <c r="A21" s="18" t="n">
        <v>63</v>
      </c>
      <c r="B21" s="19" t="n">
        <v>54</v>
      </c>
      <c r="C21" s="20" t="n">
        <v>11</v>
      </c>
      <c r="D21" s="20" t="n">
        <v>41</v>
      </c>
      <c r="E21" s="20" t="n">
        <v>2</v>
      </c>
      <c r="F21" s="22" t="n">
        <v>54</v>
      </c>
    </row>
    <row r="22" customFormat="false" ht="12.8" hidden="false" customHeight="false" outlineLevel="0" collapsed="false">
      <c r="A22" s="18" t="n">
        <v>64</v>
      </c>
      <c r="B22" s="19" t="n">
        <v>24</v>
      </c>
      <c r="C22" s="20" t="n">
        <v>8</v>
      </c>
      <c r="D22" s="20" t="n">
        <v>13</v>
      </c>
      <c r="E22" s="20" t="n">
        <v>3</v>
      </c>
      <c r="F22" s="22" t="n">
        <v>24</v>
      </c>
    </row>
    <row r="23" customFormat="false" ht="12.8" hidden="false" customHeight="false" outlineLevel="0" collapsed="false">
      <c r="A23" s="18" t="n">
        <v>67</v>
      </c>
      <c r="B23" s="19" t="n">
        <v>92</v>
      </c>
      <c r="C23" s="20" t="n">
        <v>18</v>
      </c>
      <c r="D23" s="20" t="n">
        <v>74</v>
      </c>
      <c r="E23" s="21"/>
      <c r="F23" s="22" t="n">
        <v>92</v>
      </c>
    </row>
    <row r="24" customFormat="false" ht="12.8" hidden="false" customHeight="false" outlineLevel="0" collapsed="false">
      <c r="A24" s="18" t="n">
        <v>69</v>
      </c>
      <c r="B24" s="19" t="n">
        <v>52</v>
      </c>
      <c r="C24" s="20" t="n">
        <v>11</v>
      </c>
      <c r="D24" s="20" t="n">
        <v>42</v>
      </c>
      <c r="E24" s="20" t="n">
        <v>0</v>
      </c>
      <c r="F24" s="22" t="n">
        <v>53</v>
      </c>
    </row>
    <row r="25" customFormat="false" ht="12.8" hidden="false" customHeight="false" outlineLevel="0" collapsed="false">
      <c r="A25" s="18" t="n">
        <v>75</v>
      </c>
      <c r="B25" s="19" t="n">
        <v>38</v>
      </c>
      <c r="C25" s="20" t="n">
        <v>5</v>
      </c>
      <c r="D25" s="20" t="n">
        <v>17</v>
      </c>
      <c r="E25" s="20" t="n">
        <v>3</v>
      </c>
      <c r="F25" s="22" t="n">
        <v>25</v>
      </c>
    </row>
    <row r="26" customFormat="false" ht="12.8" hidden="false" customHeight="false" outlineLevel="0" collapsed="false">
      <c r="A26" s="18" t="n">
        <v>76</v>
      </c>
      <c r="B26" s="19" t="n">
        <v>55</v>
      </c>
      <c r="C26" s="20" t="n">
        <v>9</v>
      </c>
      <c r="D26" s="20" t="n">
        <v>47</v>
      </c>
      <c r="E26" s="20" t="n">
        <v>1</v>
      </c>
      <c r="F26" s="22" t="n">
        <v>57</v>
      </c>
    </row>
    <row r="27" customFormat="false" ht="12.8" hidden="false" customHeight="false" outlineLevel="0" collapsed="false">
      <c r="A27" s="18" t="n">
        <v>77</v>
      </c>
      <c r="B27" s="19" t="n">
        <v>13</v>
      </c>
      <c r="C27" s="20" t="n">
        <v>1</v>
      </c>
      <c r="D27" s="20" t="n">
        <v>11</v>
      </c>
      <c r="E27" s="21"/>
      <c r="F27" s="22" t="n">
        <v>12</v>
      </c>
    </row>
    <row r="28" customFormat="false" ht="12.8" hidden="false" customHeight="false" outlineLevel="0" collapsed="false">
      <c r="A28" s="18" t="n">
        <v>78</v>
      </c>
      <c r="B28" s="19" t="n">
        <v>3</v>
      </c>
      <c r="C28" s="20" t="n">
        <v>1</v>
      </c>
      <c r="D28" s="20" t="n">
        <v>2</v>
      </c>
      <c r="E28" s="21"/>
      <c r="F28" s="22" t="n">
        <v>3</v>
      </c>
    </row>
    <row r="29" customFormat="false" ht="12.8" hidden="false" customHeight="false" outlineLevel="0" collapsed="false">
      <c r="A29" s="18" t="n">
        <v>80</v>
      </c>
      <c r="B29" s="19" t="n">
        <v>64</v>
      </c>
      <c r="C29" s="20" t="n">
        <v>6</v>
      </c>
      <c r="D29" s="20" t="n">
        <v>57</v>
      </c>
      <c r="E29" s="20" t="n">
        <v>3</v>
      </c>
      <c r="F29" s="22" t="n">
        <v>66</v>
      </c>
    </row>
    <row r="30" customFormat="false" ht="12.8" hidden="false" customHeight="false" outlineLevel="0" collapsed="false">
      <c r="A30" s="18" t="n">
        <v>83</v>
      </c>
      <c r="B30" s="19" t="n">
        <v>5</v>
      </c>
      <c r="C30" s="20" t="n">
        <v>0</v>
      </c>
      <c r="D30" s="20" t="n">
        <v>5</v>
      </c>
      <c r="E30" s="21"/>
      <c r="F30" s="22" t="n">
        <v>5</v>
      </c>
    </row>
    <row r="31" customFormat="false" ht="12.8" hidden="false" customHeight="false" outlineLevel="0" collapsed="false">
      <c r="A31" s="18" t="n">
        <v>86</v>
      </c>
      <c r="B31" s="19" t="n">
        <v>27</v>
      </c>
      <c r="C31" s="20" t="n">
        <v>3</v>
      </c>
      <c r="D31" s="20" t="n">
        <v>22</v>
      </c>
      <c r="E31" s="20" t="n">
        <v>1</v>
      </c>
      <c r="F31" s="22" t="n">
        <v>26</v>
      </c>
    </row>
    <row r="32" customFormat="false" ht="12.8" hidden="false" customHeight="false" outlineLevel="0" collapsed="false">
      <c r="A32" s="18" t="n">
        <v>87</v>
      </c>
      <c r="B32" s="19" t="n">
        <v>45</v>
      </c>
      <c r="C32" s="20" t="n">
        <v>11</v>
      </c>
      <c r="D32" s="20" t="n">
        <v>31</v>
      </c>
      <c r="E32" s="20" t="n">
        <v>1</v>
      </c>
      <c r="F32" s="22" t="n">
        <v>43</v>
      </c>
    </row>
    <row r="33" customFormat="false" ht="12.8" hidden="false" customHeight="false" outlineLevel="0" collapsed="false">
      <c r="A33" s="18" t="n">
        <v>93</v>
      </c>
      <c r="B33" s="19" t="n">
        <v>14</v>
      </c>
      <c r="C33" s="20" t="n">
        <v>6</v>
      </c>
      <c r="D33" s="20" t="n">
        <v>7</v>
      </c>
      <c r="E33" s="21"/>
      <c r="F33" s="22" t="n">
        <v>13</v>
      </c>
    </row>
    <row r="34" customFormat="false" ht="12.8" hidden="false" customHeight="false" outlineLevel="0" collapsed="false">
      <c r="A34" s="18" t="n">
        <v>95</v>
      </c>
      <c r="B34" s="19" t="n">
        <v>55</v>
      </c>
      <c r="C34" s="20" t="n">
        <v>26</v>
      </c>
      <c r="D34" s="20" t="n">
        <v>29</v>
      </c>
      <c r="E34" s="20" t="n">
        <v>2</v>
      </c>
      <c r="F34" s="22" t="n">
        <v>57</v>
      </c>
    </row>
    <row r="35" customFormat="false" ht="12.8" hidden="false" customHeight="false" outlineLevel="0" collapsed="false">
      <c r="A35" s="18" t="n">
        <v>971</v>
      </c>
      <c r="B35" s="19" t="n">
        <v>2</v>
      </c>
      <c r="C35" s="20" t="n">
        <v>1</v>
      </c>
      <c r="D35" s="20" t="n">
        <v>1</v>
      </c>
      <c r="E35" s="21"/>
      <c r="F35" s="22" t="n">
        <v>2</v>
      </c>
    </row>
    <row r="36" customFormat="false" ht="12.8" hidden="false" customHeight="false" outlineLevel="0" collapsed="false">
      <c r="A36" s="18" t="n">
        <v>973</v>
      </c>
      <c r="B36" s="19" t="n">
        <v>2</v>
      </c>
      <c r="C36" s="20" t="n">
        <v>2</v>
      </c>
      <c r="D36" s="20" t="n">
        <v>6</v>
      </c>
      <c r="E36" s="21"/>
      <c r="F36" s="22" t="n">
        <v>8</v>
      </c>
    </row>
    <row r="37" customFormat="false" ht="12.8" hidden="false" customHeight="false" outlineLevel="0" collapsed="false">
      <c r="A37" s="18" t="n">
        <v>987</v>
      </c>
      <c r="B37" s="23"/>
      <c r="C37" s="20" t="n">
        <v>0</v>
      </c>
      <c r="D37" s="21"/>
      <c r="E37" s="21"/>
      <c r="F37" s="24"/>
    </row>
    <row r="38" customFormat="false" ht="12.8" hidden="false" customHeight="false" outlineLevel="0" collapsed="false">
      <c r="A38" s="18" t="n">
        <v>988</v>
      </c>
      <c r="B38" s="23"/>
      <c r="C38" s="20" t="n">
        <v>0</v>
      </c>
      <c r="D38" s="21"/>
      <c r="E38" s="21"/>
      <c r="F38" s="24"/>
    </row>
    <row r="39" customFormat="false" ht="12.8" hidden="false" customHeight="false" outlineLevel="0" collapsed="false">
      <c r="A39" s="18" t="s">
        <v>21</v>
      </c>
      <c r="B39" s="25" t="n">
        <v>6</v>
      </c>
      <c r="C39" s="26" t="n">
        <v>0</v>
      </c>
      <c r="D39" s="26" t="n">
        <v>6</v>
      </c>
      <c r="E39" s="27"/>
      <c r="F39" s="28" t="n">
        <v>6</v>
      </c>
    </row>
    <row r="40" customFormat="false" ht="12.8" hidden="false" customHeight="false" outlineLevel="0" collapsed="false">
      <c r="A40" s="29" t="s">
        <v>29</v>
      </c>
      <c r="B40" s="30" t="n">
        <v>1505</v>
      </c>
      <c r="C40" s="31" t="n">
        <v>312</v>
      </c>
      <c r="D40" s="31" t="n">
        <v>1096</v>
      </c>
      <c r="E40" s="31" t="n">
        <v>52</v>
      </c>
      <c r="F40" s="32" t="n">
        <v>1460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K41"/>
  <sheetViews>
    <sheetView showFormulas="false" showGridLines="true" showRowColHeaders="true" showZeros="true" rightToLeft="false" tabSelected="false" showOutlineSymbols="true" defaultGridColor="true" view="normal" topLeftCell="V17" colorId="64" zoomScale="100" zoomScaleNormal="100" zoomScalePageLayoutView="100" workbookViewId="0">
      <selection pane="topLeft" activeCell="Z1" activeCellId="1" sqref="A1:D1 Z1"/>
    </sheetView>
  </sheetViews>
  <sheetFormatPr defaultRowHeight="12.8" zeroHeight="false" outlineLevelRow="0" outlineLevelCol="0"/>
  <cols>
    <col collapsed="false" customWidth="true" hidden="false" outlineLevel="0" max="1" min="1" style="1" width="15.23"/>
    <col collapsed="false" customWidth="false" hidden="true" outlineLevel="0" max="13" min="2" style="1" width="11.52"/>
    <col collapsed="false" customWidth="false" hidden="false" outlineLevel="0" max="17" min="14" style="1" width="11.52"/>
    <col collapsed="false" customWidth="true" hidden="false" outlineLevel="0" max="18" min="18" style="1" width="7.94"/>
    <col collapsed="false" customWidth="true" hidden="false" outlineLevel="0" max="19" min="19" style="1" width="22.16"/>
    <col collapsed="false" customWidth="true" hidden="false" outlineLevel="0" max="21" min="20" style="1" width="10.73"/>
    <col collapsed="false" customWidth="true" hidden="false" outlineLevel="0" max="22" min="22" style="1" width="8.67"/>
    <col collapsed="false" customWidth="true" hidden="false" outlineLevel="0" max="23" min="23" style="1" width="31.88"/>
    <col collapsed="false" customWidth="true" hidden="false" outlineLevel="0" max="24" min="24" style="1" width="10.49"/>
    <col collapsed="false" customWidth="true" hidden="false" outlineLevel="0" max="25" min="25" style="1" width="7.58"/>
    <col collapsed="false" customWidth="false" hidden="false" outlineLevel="0" max="37" min="26" style="1" width="11.52"/>
    <col collapsed="false" customWidth="false" hidden="false" outlineLevel="0" max="1025" min="38" style="0" width="11.52"/>
  </cols>
  <sheetData>
    <row r="1" customFormat="false" ht="15" hidden="false" customHeight="false" outlineLevel="0" collapsed="false">
      <c r="A1" s="33" t="s">
        <v>30</v>
      </c>
      <c r="B1" s="33" t="s">
        <v>12</v>
      </c>
      <c r="C1" s="33" t="s">
        <v>31</v>
      </c>
      <c r="D1" s="33" t="s">
        <v>32</v>
      </c>
      <c r="E1" s="33" t="s">
        <v>33</v>
      </c>
      <c r="F1" s="33" t="s">
        <v>15</v>
      </c>
      <c r="G1" s="33" t="s">
        <v>34</v>
      </c>
      <c r="H1" s="33" t="s">
        <v>35</v>
      </c>
      <c r="I1" s="33" t="s">
        <v>36</v>
      </c>
      <c r="J1" s="33" t="s">
        <v>37</v>
      </c>
      <c r="K1" s="33" t="s">
        <v>38</v>
      </c>
      <c r="L1" s="33" t="s">
        <v>39</v>
      </c>
      <c r="M1" s="33" t="s">
        <v>11</v>
      </c>
      <c r="N1" s="34" t="s">
        <v>40</v>
      </c>
      <c r="O1" s="34" t="s">
        <v>13</v>
      </c>
      <c r="P1" s="34" t="s">
        <v>14</v>
      </c>
      <c r="Q1" s="34" t="s">
        <v>41</v>
      </c>
      <c r="R1" s="34" t="s">
        <v>15</v>
      </c>
      <c r="S1" s="34" t="s">
        <v>16</v>
      </c>
      <c r="T1" s="34" t="s">
        <v>18</v>
      </c>
      <c r="U1" s="34" t="s">
        <v>17</v>
      </c>
      <c r="V1" s="33" t="s">
        <v>42</v>
      </c>
      <c r="W1" s="34" t="s">
        <v>19</v>
      </c>
      <c r="X1" s="34" t="s">
        <v>39</v>
      </c>
      <c r="Y1" s="34" t="s">
        <v>11</v>
      </c>
      <c r="Z1" s="34" t="s">
        <v>40</v>
      </c>
      <c r="AA1" s="34" t="s">
        <v>13</v>
      </c>
      <c r="AB1" s="34" t="s">
        <v>14</v>
      </c>
      <c r="AC1" s="34" t="s">
        <v>41</v>
      </c>
      <c r="AD1" s="34" t="s">
        <v>15</v>
      </c>
      <c r="AE1" s="34" t="s">
        <v>16</v>
      </c>
      <c r="AF1" s="34" t="s">
        <v>18</v>
      </c>
      <c r="AG1" s="34" t="s">
        <v>17</v>
      </c>
      <c r="AH1" s="33" t="s">
        <v>42</v>
      </c>
      <c r="AI1" s="34" t="s">
        <v>19</v>
      </c>
      <c r="AJ1" s="34" t="s">
        <v>39</v>
      </c>
      <c r="AK1" s="34" t="s">
        <v>11</v>
      </c>
    </row>
    <row r="2" customFormat="false" ht="15" hidden="false" customHeight="false" outlineLevel="0" collapsed="false">
      <c r="A2" s="35" t="n">
        <v>13</v>
      </c>
      <c r="B2" s="36" t="n">
        <v>47</v>
      </c>
      <c r="C2" s="36" t="n">
        <v>24</v>
      </c>
      <c r="D2" s="36" t="n">
        <v>567</v>
      </c>
      <c r="E2" s="37" t="n">
        <f aca="false">C2+D2</f>
        <v>591</v>
      </c>
      <c r="F2" s="36" t="n">
        <v>15</v>
      </c>
      <c r="G2" s="36" t="n">
        <v>6</v>
      </c>
      <c r="H2" s="36" t="n">
        <v>182</v>
      </c>
      <c r="I2" s="36" t="n">
        <v>504</v>
      </c>
      <c r="J2" s="37" t="n">
        <f aca="false">I2+H2</f>
        <v>686</v>
      </c>
      <c r="K2" s="36" t="n">
        <v>10</v>
      </c>
      <c r="L2" s="36" t="n">
        <v>1930</v>
      </c>
      <c r="M2" s="36" t="n">
        <v>3285</v>
      </c>
      <c r="N2" s="38" t="n">
        <v>34</v>
      </c>
      <c r="O2" s="38" t="n">
        <v>21</v>
      </c>
      <c r="P2" s="38" t="n">
        <v>529</v>
      </c>
      <c r="Q2" s="38" t="n">
        <f aca="false">+O2+P2</f>
        <v>550</v>
      </c>
      <c r="R2" s="38" t="n">
        <v>15</v>
      </c>
      <c r="S2" s="38"/>
      <c r="T2" s="38" t="n">
        <v>317</v>
      </c>
      <c r="U2" s="38" t="n">
        <v>515</v>
      </c>
      <c r="V2" s="38" t="n">
        <f aca="false">+T2+U2</f>
        <v>832</v>
      </c>
      <c r="W2" s="38" t="n">
        <v>20</v>
      </c>
      <c r="X2" s="38" t="n">
        <f aca="false">+Y2-V2-S2-R2-Q2-N2</f>
        <v>1642</v>
      </c>
      <c r="Y2" s="39" t="n">
        <v>3073</v>
      </c>
      <c r="Z2" s="40" t="n">
        <f aca="false">N2/B2-1</f>
        <v>-0.276595744680851</v>
      </c>
      <c r="AA2" s="40" t="n">
        <f aca="false">O2/C2-1</f>
        <v>-0.125</v>
      </c>
      <c r="AB2" s="40" t="n">
        <f aca="false">P2/D2-1</f>
        <v>-0.0670194003527337</v>
      </c>
      <c r="AC2" s="40" t="n">
        <f aca="false">Q2/E2-1</f>
        <v>-0.0693739424703892</v>
      </c>
      <c r="AD2" s="40" t="n">
        <f aca="false">R2/F2-1</f>
        <v>0</v>
      </c>
      <c r="AE2" s="40" t="n">
        <f aca="false">S2/G2-1</f>
        <v>-1</v>
      </c>
      <c r="AF2" s="40" t="n">
        <f aca="false">T2/H2-1</f>
        <v>0.741758241758242</v>
      </c>
      <c r="AG2" s="40" t="n">
        <f aca="false">U2/I2-1</f>
        <v>0.0218253968253967</v>
      </c>
      <c r="AH2" s="40" t="n">
        <f aca="false">V2/J2-1</f>
        <v>0.212827988338192</v>
      </c>
      <c r="AI2" s="40" t="n">
        <f aca="false">W2/K2-1</f>
        <v>1</v>
      </c>
      <c r="AJ2" s="40" t="n">
        <f aca="false">X2/L2-1</f>
        <v>-0.149222797927461</v>
      </c>
      <c r="AK2" s="40" t="n">
        <f aca="false">Y2/M2-1</f>
        <v>-0.0645357686453577</v>
      </c>
    </row>
    <row r="3" customFormat="false" ht="15" hidden="false" customHeight="false" outlineLevel="0" collapsed="false">
      <c r="A3" s="35" t="n">
        <v>14</v>
      </c>
      <c r="B3" s="36" t="n">
        <v>0</v>
      </c>
      <c r="C3" s="36" t="n">
        <v>1</v>
      </c>
      <c r="D3" s="36" t="n">
        <v>140</v>
      </c>
      <c r="E3" s="37" t="n">
        <f aca="false">C3+D3</f>
        <v>141</v>
      </c>
      <c r="F3" s="36" t="n">
        <v>0</v>
      </c>
      <c r="G3" s="36" t="n">
        <v>14</v>
      </c>
      <c r="H3" s="36" t="n">
        <v>99</v>
      </c>
      <c r="I3" s="36" t="n">
        <v>38</v>
      </c>
      <c r="J3" s="37" t="n">
        <f aca="false">I3+H3</f>
        <v>137</v>
      </c>
      <c r="K3" s="36" t="n">
        <v>20</v>
      </c>
      <c r="L3" s="36" t="n">
        <v>537</v>
      </c>
      <c r="M3" s="36" t="n">
        <v>849</v>
      </c>
      <c r="N3" s="38"/>
      <c r="O3" s="38" t="n">
        <v>49</v>
      </c>
      <c r="P3" s="38" t="n">
        <v>6</v>
      </c>
      <c r="Q3" s="38" t="n">
        <f aca="false">+O3+P3</f>
        <v>55</v>
      </c>
      <c r="R3" s="38"/>
      <c r="S3" s="38" t="n">
        <v>11</v>
      </c>
      <c r="T3" s="38" t="n">
        <v>284</v>
      </c>
      <c r="U3" s="38" t="n">
        <v>43</v>
      </c>
      <c r="V3" s="38" t="n">
        <f aca="false">+T3+U3</f>
        <v>327</v>
      </c>
      <c r="W3" s="38" t="n">
        <v>18</v>
      </c>
      <c r="X3" s="38" t="n">
        <f aca="false">+Y3-V3-S3-R3-Q3-N3</f>
        <v>551</v>
      </c>
      <c r="Y3" s="39" t="n">
        <v>944</v>
      </c>
      <c r="Z3" s="40" t="e">
        <f aca="false">N3/B3-1</f>
        <v>#DIV/0!</v>
      </c>
      <c r="AA3" s="40" t="n">
        <f aca="false">O3/C3-1</f>
        <v>48</v>
      </c>
      <c r="AB3" s="40" t="n">
        <f aca="false">P3/D3-1</f>
        <v>-0.957142857142857</v>
      </c>
      <c r="AC3" s="40" t="n">
        <f aca="false">Q3/E3-1</f>
        <v>-0.609929078014184</v>
      </c>
      <c r="AD3" s="40"/>
      <c r="AE3" s="40" t="n">
        <f aca="false">S3/G3-1</f>
        <v>-0.214285714285714</v>
      </c>
      <c r="AF3" s="40" t="n">
        <f aca="false">T3/H3-1</f>
        <v>1.86868686868687</v>
      </c>
      <c r="AG3" s="40" t="n">
        <f aca="false">U3/I3-1</f>
        <v>0.131578947368421</v>
      </c>
      <c r="AH3" s="40" t="n">
        <f aca="false">V3/J3-1</f>
        <v>1.38686131386861</v>
      </c>
      <c r="AI3" s="40" t="n">
        <f aca="false">W3/K3-1</f>
        <v>-0.1</v>
      </c>
      <c r="AJ3" s="40" t="n">
        <f aca="false">X3/L3-1</f>
        <v>0.0260707635009312</v>
      </c>
      <c r="AK3" s="40" t="n">
        <f aca="false">Y3/M3-1</f>
        <v>0.111896348645465</v>
      </c>
    </row>
    <row r="4" customFormat="false" ht="15" hidden="false" customHeight="false" outlineLevel="0" collapsed="false">
      <c r="A4" s="35" t="n">
        <v>21</v>
      </c>
      <c r="B4" s="36" t="n">
        <v>0</v>
      </c>
      <c r="C4" s="36" t="n">
        <v>55</v>
      </c>
      <c r="D4" s="36" t="n">
        <v>171</v>
      </c>
      <c r="E4" s="37" t="n">
        <f aca="false">C4+D4</f>
        <v>226</v>
      </c>
      <c r="F4" s="36" t="n">
        <v>0</v>
      </c>
      <c r="G4" s="36" t="n">
        <v>43</v>
      </c>
      <c r="H4" s="36" t="n">
        <v>16</v>
      </c>
      <c r="I4" s="36" t="n">
        <v>114</v>
      </c>
      <c r="J4" s="37" t="n">
        <f aca="false">I4+H4</f>
        <v>130</v>
      </c>
      <c r="K4" s="36" t="n">
        <v>66</v>
      </c>
      <c r="L4" s="36" t="n">
        <v>718</v>
      </c>
      <c r="M4" s="36" t="n">
        <v>1183</v>
      </c>
      <c r="N4" s="38" t="n">
        <v>1</v>
      </c>
      <c r="O4" s="38" t="n">
        <v>2</v>
      </c>
      <c r="P4" s="38" t="n">
        <v>12</v>
      </c>
      <c r="Q4" s="38" t="n">
        <f aca="false">+O4+P4</f>
        <v>14</v>
      </c>
      <c r="R4" s="38"/>
      <c r="S4" s="38" t="n">
        <v>57</v>
      </c>
      <c r="T4" s="38" t="n">
        <v>14</v>
      </c>
      <c r="U4" s="38" t="n">
        <v>90</v>
      </c>
      <c r="V4" s="38" t="n">
        <f aca="false">+T4+U4</f>
        <v>104</v>
      </c>
      <c r="W4" s="38" t="n">
        <v>73</v>
      </c>
      <c r="X4" s="38" t="n">
        <f aca="false">+Y4-V4-S4-R4-Q4-N4</f>
        <v>1097</v>
      </c>
      <c r="Y4" s="39" t="n">
        <v>1273</v>
      </c>
      <c r="Z4" s="40" t="e">
        <f aca="false">N4/B4-1</f>
        <v>#DIV/0!</v>
      </c>
      <c r="AA4" s="40" t="n">
        <f aca="false">O4/C4-1</f>
        <v>-0.963636363636364</v>
      </c>
      <c r="AB4" s="40" t="n">
        <f aca="false">P4/D4-1</f>
        <v>-0.929824561403509</v>
      </c>
      <c r="AC4" s="40" t="n">
        <f aca="false">Q4/E4-1</f>
        <v>-0.938053097345133</v>
      </c>
      <c r="AD4" s="40"/>
      <c r="AE4" s="40" t="n">
        <f aca="false">S4/G4-1</f>
        <v>0.325581395348837</v>
      </c>
      <c r="AF4" s="40" t="n">
        <f aca="false">T4/H4-1</f>
        <v>-0.125</v>
      </c>
      <c r="AG4" s="40" t="n">
        <f aca="false">U4/I4-1</f>
        <v>-0.210526315789474</v>
      </c>
      <c r="AH4" s="40" t="n">
        <f aca="false">V4/J4-1</f>
        <v>-0.2</v>
      </c>
      <c r="AI4" s="40" t="n">
        <f aca="false">W4/K4-1</f>
        <v>0.106060606060606</v>
      </c>
      <c r="AJ4" s="40" t="n">
        <f aca="false">X4/L4-1</f>
        <v>0.527855153203343</v>
      </c>
      <c r="AK4" s="40" t="n">
        <f aca="false">Y4/M4-1</f>
        <v>0.0760777683854608</v>
      </c>
    </row>
    <row r="5" customFormat="false" ht="15" hidden="false" customHeight="false" outlineLevel="0" collapsed="false">
      <c r="A5" s="35" t="n">
        <v>25</v>
      </c>
      <c r="B5" s="36" t="n">
        <v>3</v>
      </c>
      <c r="C5" s="36" t="n">
        <v>2</v>
      </c>
      <c r="D5" s="36" t="n">
        <v>129</v>
      </c>
      <c r="E5" s="37" t="n">
        <f aca="false">C5+D5</f>
        <v>131</v>
      </c>
      <c r="F5" s="36" t="n">
        <v>1</v>
      </c>
      <c r="G5" s="36" t="n">
        <v>9</v>
      </c>
      <c r="H5" s="36" t="n">
        <v>99</v>
      </c>
      <c r="I5" s="36" t="n">
        <v>70</v>
      </c>
      <c r="J5" s="37" t="n">
        <f aca="false">I5+H5</f>
        <v>169</v>
      </c>
      <c r="K5" s="36" t="n">
        <v>21</v>
      </c>
      <c r="L5" s="36" t="n">
        <v>450</v>
      </c>
      <c r="M5" s="36" t="n">
        <v>784</v>
      </c>
      <c r="N5" s="38" t="n">
        <v>4</v>
      </c>
      <c r="O5" s="38" t="n">
        <v>3</v>
      </c>
      <c r="P5" s="38" t="n">
        <v>230</v>
      </c>
      <c r="Q5" s="38" t="n">
        <f aca="false">+O5+P5</f>
        <v>233</v>
      </c>
      <c r="R5" s="38" t="n">
        <v>1</v>
      </c>
      <c r="S5" s="38" t="n">
        <v>8</v>
      </c>
      <c r="T5" s="38" t="n">
        <v>137</v>
      </c>
      <c r="U5" s="38" t="n">
        <v>55</v>
      </c>
      <c r="V5" s="38" t="n">
        <f aca="false">+T5+U5</f>
        <v>192</v>
      </c>
      <c r="W5" s="38" t="n">
        <v>42</v>
      </c>
      <c r="X5" s="38" t="n">
        <f aca="false">+Y5-V5-S5-R5-Q5-N5</f>
        <v>413</v>
      </c>
      <c r="Y5" s="39" t="n">
        <v>851</v>
      </c>
      <c r="Z5" s="40" t="n">
        <f aca="false">N5/B5-1</f>
        <v>0.333333333333333</v>
      </c>
      <c r="AA5" s="40" t="n">
        <f aca="false">O5/C5-1</f>
        <v>0.5</v>
      </c>
      <c r="AB5" s="40" t="n">
        <f aca="false">P5/D5-1</f>
        <v>0.782945736434109</v>
      </c>
      <c r="AC5" s="40" t="n">
        <f aca="false">Q5/E5-1</f>
        <v>0.778625954198473</v>
      </c>
      <c r="AD5" s="40" t="n">
        <f aca="false">R5/F5-1</f>
        <v>0</v>
      </c>
      <c r="AE5" s="40" t="n">
        <f aca="false">S5/G5-1</f>
        <v>-0.111111111111111</v>
      </c>
      <c r="AF5" s="40" t="n">
        <f aca="false">T5/H5-1</f>
        <v>0.383838383838384</v>
      </c>
      <c r="AG5" s="40" t="n">
        <f aca="false">U5/I5-1</f>
        <v>-0.214285714285714</v>
      </c>
      <c r="AH5" s="40" t="n">
        <f aca="false">V5/J5-1</f>
        <v>0.136094674556213</v>
      </c>
      <c r="AI5" s="40" t="n">
        <f aca="false">W5/K5-1</f>
        <v>1</v>
      </c>
      <c r="AJ5" s="40" t="n">
        <f aca="false">X5/L5-1</f>
        <v>-0.0822222222222222</v>
      </c>
      <c r="AK5" s="40" t="n">
        <f aca="false">Y5/M5-1</f>
        <v>0.0854591836734695</v>
      </c>
    </row>
    <row r="6" customFormat="false" ht="15" hidden="false" customHeight="false" outlineLevel="0" collapsed="false">
      <c r="A6" s="35" t="n">
        <v>30</v>
      </c>
      <c r="B6" s="36" t="n">
        <v>0</v>
      </c>
      <c r="C6" s="36" t="n">
        <v>19</v>
      </c>
      <c r="D6" s="36" t="n">
        <v>37</v>
      </c>
      <c r="E6" s="37" t="n">
        <f aca="false">C6+D6</f>
        <v>56</v>
      </c>
      <c r="F6" s="36" t="n">
        <v>2</v>
      </c>
      <c r="G6" s="36" t="n">
        <v>0</v>
      </c>
      <c r="H6" s="36" t="n">
        <v>108</v>
      </c>
      <c r="I6" s="36" t="n">
        <v>205</v>
      </c>
      <c r="J6" s="37" t="n">
        <f aca="false">I6+H6</f>
        <v>313</v>
      </c>
      <c r="K6" s="36" t="n">
        <v>20</v>
      </c>
      <c r="L6" s="36" t="n">
        <v>436</v>
      </c>
      <c r="M6" s="36" t="n">
        <v>827</v>
      </c>
      <c r="N6" s="38"/>
      <c r="O6" s="38" t="n">
        <v>13</v>
      </c>
      <c r="P6" s="38" t="n">
        <v>14</v>
      </c>
      <c r="Q6" s="38" t="n">
        <f aca="false">+O6+P6</f>
        <v>27</v>
      </c>
      <c r="R6" s="38"/>
      <c r="S6" s="38"/>
      <c r="T6" s="38" t="n">
        <v>160</v>
      </c>
      <c r="U6" s="38" t="n">
        <v>300</v>
      </c>
      <c r="V6" s="38" t="n">
        <f aca="false">+T6+U6</f>
        <v>460</v>
      </c>
      <c r="W6" s="38" t="n">
        <v>13</v>
      </c>
      <c r="X6" s="38" t="n">
        <f aca="false">+Y6-V6-S6-R6-Q6-N6</f>
        <v>470</v>
      </c>
      <c r="Y6" s="39" t="n">
        <v>957</v>
      </c>
      <c r="Z6" s="40" t="e">
        <f aca="false">N6/B6-1</f>
        <v>#DIV/0!</v>
      </c>
      <c r="AA6" s="40" t="n">
        <f aca="false">O6/C6-1</f>
        <v>-0.31578947368421</v>
      </c>
      <c r="AB6" s="40" t="n">
        <f aca="false">P6/D6-1</f>
        <v>-0.621621621621622</v>
      </c>
      <c r="AC6" s="40" t="n">
        <f aca="false">Q6/E6-1</f>
        <v>-0.517857142857143</v>
      </c>
      <c r="AD6" s="40" t="n">
        <f aca="false">R6/F6-1</f>
        <v>-1</v>
      </c>
      <c r="AE6" s="40"/>
      <c r="AF6" s="40" t="n">
        <f aca="false">T6/H6-1</f>
        <v>0.481481481481481</v>
      </c>
      <c r="AG6" s="40" t="n">
        <f aca="false">U6/I6-1</f>
        <v>0.463414634146341</v>
      </c>
      <c r="AH6" s="40" t="n">
        <f aca="false">V6/J6-1</f>
        <v>0.46964856230032</v>
      </c>
      <c r="AI6" s="40" t="n">
        <f aca="false">W6/K6-1</f>
        <v>-0.35</v>
      </c>
      <c r="AJ6" s="40" t="n">
        <f aca="false">X6/L6-1</f>
        <v>0.0779816513761469</v>
      </c>
      <c r="AK6" s="40" t="n">
        <f aca="false">Y6/M6-1</f>
        <v>0.157194679564692</v>
      </c>
    </row>
    <row r="7" customFormat="false" ht="15" hidden="false" customHeight="false" outlineLevel="0" collapsed="false">
      <c r="A7" s="35" t="n">
        <v>31</v>
      </c>
      <c r="B7" s="36" t="n">
        <v>4</v>
      </c>
      <c r="C7" s="36" t="n">
        <v>4</v>
      </c>
      <c r="D7" s="36" t="n">
        <v>172</v>
      </c>
      <c r="E7" s="37" t="n">
        <f aca="false">C7+D7</f>
        <v>176</v>
      </c>
      <c r="F7" s="36" t="n">
        <v>39</v>
      </c>
      <c r="G7" s="36" t="n">
        <v>5</v>
      </c>
      <c r="H7" s="36" t="n">
        <v>182</v>
      </c>
      <c r="I7" s="36" t="n">
        <v>434</v>
      </c>
      <c r="J7" s="37" t="n">
        <f aca="false">I7+H7</f>
        <v>616</v>
      </c>
      <c r="K7" s="36" t="n">
        <v>74</v>
      </c>
      <c r="L7" s="36" t="n">
        <v>981</v>
      </c>
      <c r="M7" s="36" t="n">
        <v>1895</v>
      </c>
      <c r="N7" s="38" t="n">
        <v>12</v>
      </c>
      <c r="O7" s="38" t="n">
        <v>20</v>
      </c>
      <c r="P7" s="38" t="n">
        <v>330</v>
      </c>
      <c r="Q7" s="38" t="n">
        <f aca="false">+O7+P7</f>
        <v>350</v>
      </c>
      <c r="R7" s="38" t="n">
        <v>37</v>
      </c>
      <c r="S7" s="38" t="n">
        <v>5</v>
      </c>
      <c r="T7" s="38" t="n">
        <v>487</v>
      </c>
      <c r="U7" s="38" t="n">
        <v>436</v>
      </c>
      <c r="V7" s="38" t="n">
        <f aca="false">+T7+U7</f>
        <v>923</v>
      </c>
      <c r="W7" s="38" t="n">
        <v>62</v>
      </c>
      <c r="X7" s="38" t="n">
        <f aca="false">+Y7-V7-S7-R7-Q7-N7</f>
        <v>1285</v>
      </c>
      <c r="Y7" s="39" t="n">
        <v>2612</v>
      </c>
      <c r="Z7" s="40" t="n">
        <f aca="false">N7/B7-1</f>
        <v>2</v>
      </c>
      <c r="AA7" s="40" t="n">
        <f aca="false">O7/C7-1</f>
        <v>4</v>
      </c>
      <c r="AB7" s="40" t="n">
        <f aca="false">P7/D7-1</f>
        <v>0.918604651162791</v>
      </c>
      <c r="AC7" s="40" t="n">
        <f aca="false">Q7/E7-1</f>
        <v>0.988636363636364</v>
      </c>
      <c r="AD7" s="40" t="n">
        <f aca="false">R7/F7-1</f>
        <v>-0.0512820512820513</v>
      </c>
      <c r="AE7" s="40" t="n">
        <f aca="false">S7/G7-1</f>
        <v>0</v>
      </c>
      <c r="AF7" s="40" t="n">
        <f aca="false">T7/H7-1</f>
        <v>1.67582417582418</v>
      </c>
      <c r="AG7" s="40" t="n">
        <f aca="false">U7/I7-1</f>
        <v>0.00460829493087567</v>
      </c>
      <c r="AH7" s="40" t="n">
        <f aca="false">V7/J7-1</f>
        <v>0.498376623376623</v>
      </c>
      <c r="AI7" s="40" t="n">
        <f aca="false">W7/K7-1</f>
        <v>-0.162162162162162</v>
      </c>
      <c r="AJ7" s="40" t="n">
        <f aca="false">X7/L7-1</f>
        <v>0.309887869520897</v>
      </c>
      <c r="AK7" s="40" t="n">
        <f aca="false">Y7/M7-1</f>
        <v>0.378364116094987</v>
      </c>
    </row>
    <row r="8" customFormat="false" ht="15" hidden="false" customHeight="false" outlineLevel="0" collapsed="false">
      <c r="A8" s="35" t="n">
        <v>33</v>
      </c>
      <c r="B8" s="36" t="n">
        <v>6</v>
      </c>
      <c r="C8" s="36" t="n">
        <v>79</v>
      </c>
      <c r="D8" s="36" t="n">
        <v>130</v>
      </c>
      <c r="E8" s="37" t="n">
        <f aca="false">C8+D8</f>
        <v>209</v>
      </c>
      <c r="F8" s="36" t="n">
        <v>9</v>
      </c>
      <c r="G8" s="36" t="n">
        <v>0</v>
      </c>
      <c r="H8" s="36" t="n">
        <v>23</v>
      </c>
      <c r="I8" s="36" t="n">
        <v>147</v>
      </c>
      <c r="J8" s="37" t="n">
        <f aca="false">I8+H8</f>
        <v>170</v>
      </c>
      <c r="K8" s="36" t="n">
        <v>36</v>
      </c>
      <c r="L8" s="36" t="n">
        <v>1174</v>
      </c>
      <c r="M8" s="36" t="n">
        <v>1604</v>
      </c>
      <c r="N8" s="38" t="n">
        <v>1</v>
      </c>
      <c r="O8" s="38" t="n">
        <v>286</v>
      </c>
      <c r="P8" s="38" t="n">
        <v>38</v>
      </c>
      <c r="Q8" s="38" t="n">
        <f aca="false">+O8+P8</f>
        <v>324</v>
      </c>
      <c r="R8" s="38" t="n">
        <v>5</v>
      </c>
      <c r="S8" s="38"/>
      <c r="T8" s="38" t="n">
        <v>63</v>
      </c>
      <c r="U8" s="38" t="n">
        <v>156</v>
      </c>
      <c r="V8" s="38" t="n">
        <f aca="false">+T8+U8</f>
        <v>219</v>
      </c>
      <c r="W8" s="38" t="n">
        <v>46</v>
      </c>
      <c r="X8" s="38" t="n">
        <f aca="false">+Y8-V8-S8-R8-Q8-N8</f>
        <v>1558</v>
      </c>
      <c r="Y8" s="39" t="n">
        <v>2107</v>
      </c>
      <c r="Z8" s="40" t="n">
        <f aca="false">N8/B8-1</f>
        <v>-0.833333333333333</v>
      </c>
      <c r="AA8" s="40" t="n">
        <f aca="false">O8/C8-1</f>
        <v>2.62025316455696</v>
      </c>
      <c r="AB8" s="40" t="n">
        <f aca="false">P8/D8-1</f>
        <v>-0.707692307692308</v>
      </c>
      <c r="AC8" s="40" t="n">
        <f aca="false">Q8/E8-1</f>
        <v>0.550239234449761</v>
      </c>
      <c r="AD8" s="40" t="n">
        <f aca="false">R8/F8-1</f>
        <v>-0.444444444444444</v>
      </c>
      <c r="AE8" s="40"/>
      <c r="AF8" s="40" t="n">
        <f aca="false">T8/H8-1</f>
        <v>1.73913043478261</v>
      </c>
      <c r="AG8" s="40" t="n">
        <f aca="false">U8/I8-1</f>
        <v>0.0612244897959184</v>
      </c>
      <c r="AH8" s="40" t="n">
        <f aca="false">V8/J8-1</f>
        <v>0.288235294117647</v>
      </c>
      <c r="AI8" s="40" t="n">
        <f aca="false">W8/K8-1</f>
        <v>0.277777777777778</v>
      </c>
      <c r="AJ8" s="40" t="n">
        <f aca="false">X8/L8-1</f>
        <v>0.327086882453152</v>
      </c>
      <c r="AK8" s="40" t="n">
        <f aca="false">Y8/M8-1</f>
        <v>0.31359102244389</v>
      </c>
    </row>
    <row r="9" customFormat="false" ht="15" hidden="false" customHeight="false" outlineLevel="0" collapsed="false">
      <c r="A9" s="35" t="n">
        <v>34</v>
      </c>
      <c r="B9" s="36" t="n">
        <v>0</v>
      </c>
      <c r="C9" s="36" t="n">
        <v>30</v>
      </c>
      <c r="D9" s="36" t="n">
        <v>123</v>
      </c>
      <c r="E9" s="37" t="n">
        <f aca="false">C9+D9</f>
        <v>153</v>
      </c>
      <c r="F9" s="36" t="n">
        <v>4</v>
      </c>
      <c r="G9" s="36" t="n">
        <v>15</v>
      </c>
      <c r="H9" s="36" t="n">
        <v>262</v>
      </c>
      <c r="I9" s="36" t="n">
        <v>353</v>
      </c>
      <c r="J9" s="37" t="n">
        <f aca="false">I9+H9</f>
        <v>615</v>
      </c>
      <c r="K9" s="36" t="n">
        <v>14</v>
      </c>
      <c r="L9" s="36" t="n">
        <v>992</v>
      </c>
      <c r="M9" s="36" t="n">
        <v>1793</v>
      </c>
      <c r="N9" s="38"/>
      <c r="O9" s="38" t="n">
        <v>5</v>
      </c>
      <c r="P9" s="38" t="n">
        <v>32</v>
      </c>
      <c r="Q9" s="38" t="n">
        <f aca="false">+O9+P9</f>
        <v>37</v>
      </c>
      <c r="R9" s="38" t="n">
        <v>5</v>
      </c>
      <c r="S9" s="38" t="n">
        <v>28</v>
      </c>
      <c r="T9" s="38" t="n">
        <v>475</v>
      </c>
      <c r="U9" s="38" t="n">
        <v>244</v>
      </c>
      <c r="V9" s="38" t="n">
        <f aca="false">+T9+U9</f>
        <v>719</v>
      </c>
      <c r="W9" s="38" t="n">
        <v>30</v>
      </c>
      <c r="X9" s="38" t="n">
        <f aca="false">+Y9-V9-S9-R9-Q9-N9</f>
        <v>979</v>
      </c>
      <c r="Y9" s="39" t="n">
        <v>1768</v>
      </c>
      <c r="Z9" s="40"/>
      <c r="AA9" s="40" t="n">
        <f aca="false">O9/C9-1</f>
        <v>-0.833333333333333</v>
      </c>
      <c r="AB9" s="40" t="n">
        <f aca="false">P9/D9-1</f>
        <v>-0.739837398373984</v>
      </c>
      <c r="AC9" s="40" t="n">
        <f aca="false">Q9/E9-1</f>
        <v>-0.758169934640523</v>
      </c>
      <c r="AD9" s="40" t="n">
        <f aca="false">R9/F9-1</f>
        <v>0.25</v>
      </c>
      <c r="AE9" s="40" t="n">
        <f aca="false">S9/G9-1</f>
        <v>0.866666666666667</v>
      </c>
      <c r="AF9" s="40" t="n">
        <f aca="false">T9/H9-1</f>
        <v>0.812977099236641</v>
      </c>
      <c r="AG9" s="40" t="n">
        <f aca="false">U9/I9-1</f>
        <v>-0.308781869688385</v>
      </c>
      <c r="AH9" s="40" t="n">
        <f aca="false">V9/J9-1</f>
        <v>0.169105691056911</v>
      </c>
      <c r="AI9" s="40" t="n">
        <f aca="false">W9/K9-1</f>
        <v>1.14285714285714</v>
      </c>
      <c r="AJ9" s="40" t="n">
        <f aca="false">X9/L9-1</f>
        <v>-0.0131048387096774</v>
      </c>
      <c r="AK9" s="40" t="n">
        <f aca="false">Y9/M9-1</f>
        <v>-0.0139431121026213</v>
      </c>
    </row>
    <row r="10" customFormat="false" ht="15" hidden="false" customHeight="false" outlineLevel="0" collapsed="false">
      <c r="A10" s="35" t="n">
        <v>35</v>
      </c>
      <c r="B10" s="36" t="n">
        <v>0</v>
      </c>
      <c r="C10" s="36" t="n">
        <v>10</v>
      </c>
      <c r="D10" s="36" t="n">
        <v>379</v>
      </c>
      <c r="E10" s="37" t="n">
        <f aca="false">C10+D10</f>
        <v>389</v>
      </c>
      <c r="F10" s="36" t="n">
        <v>9</v>
      </c>
      <c r="G10" s="36" t="n">
        <v>10</v>
      </c>
      <c r="H10" s="36" t="n">
        <v>67</v>
      </c>
      <c r="I10" s="36" t="n">
        <v>384</v>
      </c>
      <c r="J10" s="37" t="n">
        <f aca="false">I10+H10</f>
        <v>451</v>
      </c>
      <c r="K10" s="36" t="n">
        <v>11</v>
      </c>
      <c r="L10" s="36" t="n">
        <v>1085</v>
      </c>
      <c r="M10" s="36" t="n">
        <v>1955</v>
      </c>
      <c r="N10" s="38" t="n">
        <v>1</v>
      </c>
      <c r="O10" s="38" t="n">
        <v>6</v>
      </c>
      <c r="P10" s="38" t="n">
        <v>348</v>
      </c>
      <c r="Q10" s="38" t="n">
        <f aca="false">+O10+P10</f>
        <v>354</v>
      </c>
      <c r="R10" s="38" t="n">
        <v>6</v>
      </c>
      <c r="S10" s="38" t="n">
        <v>8</v>
      </c>
      <c r="T10" s="38" t="n">
        <v>251</v>
      </c>
      <c r="U10" s="38" t="n">
        <v>386</v>
      </c>
      <c r="V10" s="38" t="n">
        <f aca="false">+T10+U10</f>
        <v>637</v>
      </c>
      <c r="W10" s="38" t="n">
        <v>59</v>
      </c>
      <c r="X10" s="38" t="n">
        <f aca="false">+Y10-V10-S10-R10-Q10-N10</f>
        <v>1082</v>
      </c>
      <c r="Y10" s="39" t="n">
        <v>2088</v>
      </c>
      <c r="Z10" s="40"/>
      <c r="AA10" s="40" t="n">
        <f aca="false">O10/C10-1</f>
        <v>-0.4</v>
      </c>
      <c r="AB10" s="40" t="n">
        <f aca="false">P10/D10-1</f>
        <v>-0.0817941952506597</v>
      </c>
      <c r="AC10" s="40" t="n">
        <f aca="false">Q10/E10-1</f>
        <v>-0.089974293059126</v>
      </c>
      <c r="AD10" s="40" t="n">
        <f aca="false">R10/F10-1</f>
        <v>-0.333333333333333</v>
      </c>
      <c r="AE10" s="40" t="n">
        <f aca="false">S10/G10-1</f>
        <v>-0.2</v>
      </c>
      <c r="AF10" s="40" t="n">
        <f aca="false">T10/H10-1</f>
        <v>2.74626865671642</v>
      </c>
      <c r="AG10" s="40" t="n">
        <f aca="false">U10/I10-1</f>
        <v>0.00520833333333326</v>
      </c>
      <c r="AH10" s="40" t="n">
        <f aca="false">V10/J10-1</f>
        <v>0.412416851441242</v>
      </c>
      <c r="AI10" s="40" t="n">
        <f aca="false">W10/K10-1</f>
        <v>4.36363636363636</v>
      </c>
      <c r="AJ10" s="40" t="n">
        <f aca="false">X10/L10-1</f>
        <v>-0.0027649769585254</v>
      </c>
      <c r="AK10" s="40" t="n">
        <f aca="false">Y10/M10-1</f>
        <v>0.0680306905370844</v>
      </c>
    </row>
    <row r="11" customFormat="false" ht="15" hidden="false" customHeight="false" outlineLevel="0" collapsed="false">
      <c r="A11" s="35" t="n">
        <v>38</v>
      </c>
      <c r="B11" s="36" t="n">
        <v>1</v>
      </c>
      <c r="C11" s="36" t="n">
        <v>246</v>
      </c>
      <c r="D11" s="36" t="n">
        <v>457</v>
      </c>
      <c r="E11" s="37" t="n">
        <f aca="false">C11+D11</f>
        <v>703</v>
      </c>
      <c r="F11" s="36" t="n">
        <v>0</v>
      </c>
      <c r="G11" s="36" t="n">
        <v>33</v>
      </c>
      <c r="H11" s="36" t="n">
        <v>286</v>
      </c>
      <c r="I11" s="36" t="n">
        <v>272</v>
      </c>
      <c r="J11" s="37" t="n">
        <f aca="false">I11+H11</f>
        <v>558</v>
      </c>
      <c r="K11" s="36" t="n">
        <v>223</v>
      </c>
      <c r="L11" s="36" t="n">
        <v>1435</v>
      </c>
      <c r="M11" s="36" t="n">
        <v>2953</v>
      </c>
      <c r="N11" s="38" t="n">
        <v>3</v>
      </c>
      <c r="O11" s="38" t="n">
        <v>164</v>
      </c>
      <c r="P11" s="38" t="n">
        <v>157</v>
      </c>
      <c r="Q11" s="38" t="n">
        <f aca="false">+O11+P11</f>
        <v>321</v>
      </c>
      <c r="R11" s="38"/>
      <c r="S11" s="38" t="n">
        <v>58</v>
      </c>
      <c r="T11" s="38" t="n">
        <v>599</v>
      </c>
      <c r="U11" s="38" t="n">
        <v>281</v>
      </c>
      <c r="V11" s="38" t="n">
        <f aca="false">+T11+U11</f>
        <v>880</v>
      </c>
      <c r="W11" s="38" t="n">
        <v>194</v>
      </c>
      <c r="X11" s="38" t="n">
        <f aca="false">+Y11-V11-S11-R11-Q11-N11</f>
        <v>1687</v>
      </c>
      <c r="Y11" s="39" t="n">
        <v>2949</v>
      </c>
      <c r="Z11" s="40" t="n">
        <f aca="false">N11/B11-1</f>
        <v>2</v>
      </c>
      <c r="AA11" s="40" t="n">
        <f aca="false">O11/C11-1</f>
        <v>-0.333333333333333</v>
      </c>
      <c r="AB11" s="40" t="n">
        <f aca="false">P11/D11-1</f>
        <v>-0.656455142231948</v>
      </c>
      <c r="AC11" s="40" t="n">
        <f aca="false">Q11/E11-1</f>
        <v>-0.543385490753912</v>
      </c>
      <c r="AD11" s="40"/>
      <c r="AE11" s="40" t="n">
        <f aca="false">S11/G11-1</f>
        <v>0.757575757575758</v>
      </c>
      <c r="AF11" s="40" t="n">
        <f aca="false">T11/H11-1</f>
        <v>1.09440559440559</v>
      </c>
      <c r="AG11" s="40" t="n">
        <f aca="false">U11/I11-1</f>
        <v>0.0330882352941178</v>
      </c>
      <c r="AH11" s="40" t="n">
        <f aca="false">V11/J11-1</f>
        <v>0.577060931899642</v>
      </c>
      <c r="AI11" s="40" t="n">
        <f aca="false">W11/K11-1</f>
        <v>-0.130044843049327</v>
      </c>
      <c r="AJ11" s="40" t="n">
        <f aca="false">X11/L11-1</f>
        <v>0.175609756097561</v>
      </c>
      <c r="AK11" s="40" t="n">
        <f aca="false">Y11/M11-1</f>
        <v>-0.00135455469014556</v>
      </c>
    </row>
    <row r="12" customFormat="false" ht="15" hidden="false" customHeight="false" outlineLevel="0" collapsed="false">
      <c r="A12" s="35" t="n">
        <v>44</v>
      </c>
      <c r="B12" s="36" t="n">
        <v>5</v>
      </c>
      <c r="C12" s="36" t="n">
        <v>91</v>
      </c>
      <c r="D12" s="36" t="n">
        <v>605</v>
      </c>
      <c r="E12" s="37" t="n">
        <f aca="false">C12+D12</f>
        <v>696</v>
      </c>
      <c r="F12" s="36" t="n">
        <v>0</v>
      </c>
      <c r="G12" s="36" t="n">
        <v>7</v>
      </c>
      <c r="H12" s="36" t="n">
        <v>493</v>
      </c>
      <c r="I12" s="36" t="n">
        <v>70</v>
      </c>
      <c r="J12" s="37" t="n">
        <f aca="false">I12+H12</f>
        <v>563</v>
      </c>
      <c r="K12" s="36" t="n">
        <v>54</v>
      </c>
      <c r="L12" s="36" t="n">
        <v>5307</v>
      </c>
      <c r="M12" s="36" t="n">
        <v>6632</v>
      </c>
      <c r="N12" s="38" t="n">
        <v>4</v>
      </c>
      <c r="O12" s="38" t="n">
        <v>210</v>
      </c>
      <c r="P12" s="38" t="n">
        <v>1160</v>
      </c>
      <c r="Q12" s="38" t="n">
        <f aca="false">+O12+P12</f>
        <v>1370</v>
      </c>
      <c r="R12" s="38" t="n">
        <v>3</v>
      </c>
      <c r="S12" s="38" t="n">
        <v>38</v>
      </c>
      <c r="T12" s="38" t="n">
        <v>513</v>
      </c>
      <c r="U12" s="38" t="n">
        <v>116</v>
      </c>
      <c r="V12" s="38" t="n">
        <f aca="false">+T12+U12</f>
        <v>629</v>
      </c>
      <c r="W12" s="38" t="n">
        <v>87</v>
      </c>
      <c r="X12" s="38" t="n">
        <f aca="false">+Y12-V12-S12-R12-Q12-N12</f>
        <v>6136</v>
      </c>
      <c r="Y12" s="39" t="n">
        <v>8180</v>
      </c>
      <c r="Z12" s="40" t="n">
        <f aca="false">N12/B12-1</f>
        <v>-0.2</v>
      </c>
      <c r="AA12" s="40" t="n">
        <f aca="false">O12/C12-1</f>
        <v>1.30769230769231</v>
      </c>
      <c r="AB12" s="40" t="n">
        <f aca="false">P12/D12-1</f>
        <v>0.917355371900826</v>
      </c>
      <c r="AC12" s="40" t="n">
        <f aca="false">Q12/E12-1</f>
        <v>0.968390804597701</v>
      </c>
      <c r="AD12" s="40"/>
      <c r="AE12" s="40" t="n">
        <f aca="false">S12/G12-1</f>
        <v>4.42857142857143</v>
      </c>
      <c r="AF12" s="40" t="n">
        <f aca="false">T12/H12-1</f>
        <v>0.0405679513184585</v>
      </c>
      <c r="AG12" s="40" t="n">
        <f aca="false">U12/I12-1</f>
        <v>0.657142857142857</v>
      </c>
      <c r="AH12" s="40" t="n">
        <f aca="false">V12/J12-1</f>
        <v>0.117229129662522</v>
      </c>
      <c r="AI12" s="40" t="n">
        <f aca="false">W12/K12-1</f>
        <v>0.611111111111111</v>
      </c>
      <c r="AJ12" s="40" t="n">
        <f aca="false">X12/L12-1</f>
        <v>0.156208780855474</v>
      </c>
      <c r="AK12" s="40" t="n">
        <f aca="false">Y12/M12-1</f>
        <v>0.233413751507841</v>
      </c>
    </row>
    <row r="13" customFormat="false" ht="15" hidden="false" customHeight="false" outlineLevel="0" collapsed="false">
      <c r="A13" s="35" t="n">
        <v>45</v>
      </c>
      <c r="B13" s="36" t="n">
        <v>0</v>
      </c>
      <c r="C13" s="36" t="n">
        <v>15</v>
      </c>
      <c r="D13" s="36" t="n">
        <v>364</v>
      </c>
      <c r="E13" s="37" t="n">
        <f aca="false">C13+D13</f>
        <v>379</v>
      </c>
      <c r="F13" s="36" t="n">
        <v>0</v>
      </c>
      <c r="G13" s="36" t="n">
        <v>15</v>
      </c>
      <c r="H13" s="36" t="n">
        <v>208</v>
      </c>
      <c r="I13" s="36" t="n">
        <v>77</v>
      </c>
      <c r="J13" s="37" t="n">
        <f aca="false">I13+H13</f>
        <v>285</v>
      </c>
      <c r="K13" s="36" t="n">
        <v>49</v>
      </c>
      <c r="L13" s="36" t="n">
        <v>846</v>
      </c>
      <c r="M13" s="36" t="n">
        <v>1574</v>
      </c>
      <c r="N13" s="38"/>
      <c r="O13" s="38" t="n">
        <v>4</v>
      </c>
      <c r="P13" s="38" t="n">
        <v>148</v>
      </c>
      <c r="Q13" s="38" t="n">
        <f aca="false">+O13+P13</f>
        <v>152</v>
      </c>
      <c r="R13" s="38"/>
      <c r="S13" s="38" t="n">
        <v>33</v>
      </c>
      <c r="T13" s="38" t="n">
        <v>360</v>
      </c>
      <c r="U13" s="38" t="n">
        <v>76</v>
      </c>
      <c r="V13" s="38" t="n">
        <f aca="false">+T13+U13</f>
        <v>436</v>
      </c>
      <c r="W13" s="38" t="n">
        <v>60</v>
      </c>
      <c r="X13" s="38" t="n">
        <f aca="false">+Y13-V13-S13-R13-Q13-N13</f>
        <v>1006</v>
      </c>
      <c r="Y13" s="39" t="n">
        <v>1627</v>
      </c>
      <c r="Z13" s="40"/>
      <c r="AA13" s="40" t="n">
        <f aca="false">O13/C13-1</f>
        <v>-0.733333333333333</v>
      </c>
      <c r="AB13" s="40" t="n">
        <f aca="false">P13/D13-1</f>
        <v>-0.593406593406593</v>
      </c>
      <c r="AC13" s="40" t="n">
        <f aca="false">Q13/E13-1</f>
        <v>-0.598944591029024</v>
      </c>
      <c r="AD13" s="40"/>
      <c r="AE13" s="40" t="n">
        <f aca="false">S13/G13-1</f>
        <v>1.2</v>
      </c>
      <c r="AF13" s="40" t="n">
        <f aca="false">T13/H13-1</f>
        <v>0.730769230769231</v>
      </c>
      <c r="AG13" s="40" t="n">
        <f aca="false">U13/I13-1</f>
        <v>-0.012987012987013</v>
      </c>
      <c r="AH13" s="40" t="n">
        <f aca="false">V13/J13-1</f>
        <v>0.529824561403509</v>
      </c>
      <c r="AI13" s="40" t="n">
        <f aca="false">W13/K13-1</f>
        <v>0.224489795918367</v>
      </c>
      <c r="AJ13" s="40" t="n">
        <f aca="false">X13/L13-1</f>
        <v>0.189125295508274</v>
      </c>
      <c r="AK13" s="40" t="n">
        <f aca="false">Y13/M13-1</f>
        <v>0.0336721728081322</v>
      </c>
    </row>
    <row r="14" customFormat="false" ht="15" hidden="false" customHeight="false" outlineLevel="0" collapsed="false">
      <c r="A14" s="35" t="n">
        <v>51</v>
      </c>
      <c r="B14" s="36" t="n">
        <v>0</v>
      </c>
      <c r="C14" s="36" t="n">
        <v>95</v>
      </c>
      <c r="D14" s="36" t="n">
        <v>56</v>
      </c>
      <c r="E14" s="37" t="n">
        <f aca="false">C14+D14</f>
        <v>151</v>
      </c>
      <c r="F14" s="36" t="n">
        <v>0</v>
      </c>
      <c r="G14" s="36" t="n">
        <v>0</v>
      </c>
      <c r="H14" s="36" t="n">
        <v>0</v>
      </c>
      <c r="I14" s="36" t="n">
        <v>8</v>
      </c>
      <c r="J14" s="37" t="n">
        <f aca="false">I14+H14</f>
        <v>8</v>
      </c>
      <c r="K14" s="36" t="n">
        <v>81</v>
      </c>
      <c r="L14" s="36" t="n">
        <v>671</v>
      </c>
      <c r="M14" s="36" t="n">
        <v>911</v>
      </c>
      <c r="N14" s="38" t="n">
        <v>1</v>
      </c>
      <c r="O14" s="38" t="n">
        <v>236</v>
      </c>
      <c r="P14" s="38" t="n">
        <v>16</v>
      </c>
      <c r="Q14" s="38" t="n">
        <f aca="false">+O14+P14</f>
        <v>252</v>
      </c>
      <c r="R14" s="38"/>
      <c r="S14" s="38"/>
      <c r="T14" s="38" t="n">
        <v>6</v>
      </c>
      <c r="U14" s="38" t="n">
        <v>22</v>
      </c>
      <c r="V14" s="38" t="n">
        <f aca="false">+T14+U14</f>
        <v>28</v>
      </c>
      <c r="W14" s="38" t="n">
        <v>87</v>
      </c>
      <c r="X14" s="38" t="n">
        <f aca="false">+Y14-V14-S14-R14-Q14-N14</f>
        <v>1036</v>
      </c>
      <c r="Y14" s="39" t="n">
        <v>1317</v>
      </c>
      <c r="Z14" s="40"/>
      <c r="AA14" s="40" t="n">
        <f aca="false">O14/C14-1</f>
        <v>1.48421052631579</v>
      </c>
      <c r="AB14" s="40" t="n">
        <f aca="false">P14/D14-1</f>
        <v>-0.714285714285714</v>
      </c>
      <c r="AC14" s="40" t="n">
        <f aca="false">Q14/E14-1</f>
        <v>0.668874172185431</v>
      </c>
      <c r="AD14" s="40"/>
      <c r="AE14" s="40"/>
      <c r="AF14" s="40"/>
      <c r="AG14" s="40" t="n">
        <f aca="false">U14/I14-1</f>
        <v>1.75</v>
      </c>
      <c r="AH14" s="40" t="n">
        <f aca="false">V14/J14-1</f>
        <v>2.5</v>
      </c>
      <c r="AI14" s="40" t="n">
        <f aca="false">W14/K14-1</f>
        <v>0.0740740740740742</v>
      </c>
      <c r="AJ14" s="40" t="n">
        <f aca="false">X14/L14-1</f>
        <v>0.543964232488823</v>
      </c>
      <c r="AK14" s="40" t="n">
        <f aca="false">Y14/M14-1</f>
        <v>0.445664105378705</v>
      </c>
    </row>
    <row r="15" customFormat="false" ht="15" hidden="false" customHeight="false" outlineLevel="0" collapsed="false">
      <c r="A15" s="35" t="n">
        <v>54</v>
      </c>
      <c r="B15" s="36" t="n">
        <v>0</v>
      </c>
      <c r="C15" s="36" t="n">
        <v>39</v>
      </c>
      <c r="D15" s="36" t="n">
        <v>167</v>
      </c>
      <c r="E15" s="37" t="n">
        <f aca="false">C15+D15</f>
        <v>206</v>
      </c>
      <c r="F15" s="36" t="n">
        <v>23</v>
      </c>
      <c r="G15" s="36" t="n">
        <v>37</v>
      </c>
      <c r="H15" s="36" t="n">
        <v>201</v>
      </c>
      <c r="I15" s="36" t="n">
        <v>575</v>
      </c>
      <c r="J15" s="37" t="n">
        <f aca="false">I15+H15</f>
        <v>776</v>
      </c>
      <c r="K15" s="36" t="n">
        <v>42</v>
      </c>
      <c r="L15" s="36" t="n">
        <v>646</v>
      </c>
      <c r="M15" s="36" t="n">
        <v>1730</v>
      </c>
      <c r="N15" s="38"/>
      <c r="O15" s="38" t="n">
        <v>153</v>
      </c>
      <c r="P15" s="38" t="n">
        <v>78</v>
      </c>
      <c r="Q15" s="38" t="n">
        <f aca="false">+O15+P15</f>
        <v>231</v>
      </c>
      <c r="R15" s="38" t="n">
        <v>3</v>
      </c>
      <c r="S15" s="38" t="n">
        <v>38</v>
      </c>
      <c r="T15" s="38" t="n">
        <v>513</v>
      </c>
      <c r="U15" s="38" t="n">
        <v>116</v>
      </c>
      <c r="V15" s="38" t="n">
        <f aca="false">+T15+U15</f>
        <v>629</v>
      </c>
      <c r="W15" s="38" t="n">
        <v>87</v>
      </c>
      <c r="X15" s="38" t="n">
        <f aca="false">+Y15-V15-S15-R15-Q15-N15</f>
        <v>1115</v>
      </c>
      <c r="Y15" s="39" t="n">
        <v>2016</v>
      </c>
      <c r="Z15" s="40"/>
      <c r="AA15" s="40" t="n">
        <f aca="false">O15/C15-1</f>
        <v>2.92307692307692</v>
      </c>
      <c r="AB15" s="40" t="n">
        <f aca="false">P15/D15-1</f>
        <v>-0.532934131736527</v>
      </c>
      <c r="AC15" s="40" t="n">
        <f aca="false">Q15/E15-1</f>
        <v>0.121359223300971</v>
      </c>
      <c r="AD15" s="40" t="n">
        <f aca="false">R15/F15-1</f>
        <v>-0.869565217391304</v>
      </c>
      <c r="AE15" s="40" t="n">
        <f aca="false">S15/G15-1</f>
        <v>0.027027027027027</v>
      </c>
      <c r="AF15" s="40" t="n">
        <f aca="false">T15/H15-1</f>
        <v>1.55223880597015</v>
      </c>
      <c r="AG15" s="40" t="n">
        <f aca="false">U15/I15-1</f>
        <v>-0.798260869565217</v>
      </c>
      <c r="AH15" s="40" t="n">
        <f aca="false">V15/J15-1</f>
        <v>-0.189432989690722</v>
      </c>
      <c r="AI15" s="40" t="n">
        <f aca="false">W15/K15-1</f>
        <v>1.07142857142857</v>
      </c>
      <c r="AJ15" s="40" t="n">
        <f aca="false">X15/L15-1</f>
        <v>0.726006191950464</v>
      </c>
      <c r="AK15" s="40" t="n">
        <f aca="false">Y15/M15-1</f>
        <v>0.165317919075145</v>
      </c>
    </row>
    <row r="16" customFormat="false" ht="15" hidden="false" customHeight="false" outlineLevel="0" collapsed="false">
      <c r="A16" s="35" t="n">
        <v>59</v>
      </c>
      <c r="B16" s="36" t="n">
        <v>1</v>
      </c>
      <c r="C16" s="36" t="n">
        <v>430</v>
      </c>
      <c r="D16" s="36" t="n">
        <v>575</v>
      </c>
      <c r="E16" s="37" t="n">
        <f aca="false">C16+D16</f>
        <v>1005</v>
      </c>
      <c r="F16" s="36" t="n">
        <v>86</v>
      </c>
      <c r="G16" s="36" t="n">
        <v>14</v>
      </c>
      <c r="H16" s="36" t="n">
        <v>286</v>
      </c>
      <c r="I16" s="36" t="n">
        <v>2040</v>
      </c>
      <c r="J16" s="37" t="n">
        <f aca="false">I16+H16</f>
        <v>2326</v>
      </c>
      <c r="K16" s="36" t="n">
        <v>46</v>
      </c>
      <c r="L16" s="36" t="n">
        <v>1428</v>
      </c>
      <c r="M16" s="36" t="n">
        <v>4906</v>
      </c>
      <c r="N16" s="38" t="n">
        <v>1</v>
      </c>
      <c r="O16" s="38" t="n">
        <v>774</v>
      </c>
      <c r="P16" s="38" t="n">
        <v>119</v>
      </c>
      <c r="Q16" s="38" t="n">
        <f aca="false">+O16+P16</f>
        <v>893</v>
      </c>
      <c r="R16" s="38" t="n">
        <v>138</v>
      </c>
      <c r="S16" s="38" t="n">
        <v>7</v>
      </c>
      <c r="T16" s="38" t="n">
        <v>260</v>
      </c>
      <c r="U16" s="38" t="n">
        <v>1587</v>
      </c>
      <c r="V16" s="38" t="n">
        <f aca="false">+T16+U16</f>
        <v>1847</v>
      </c>
      <c r="W16" s="38" t="n">
        <v>64</v>
      </c>
      <c r="X16" s="38" t="n">
        <f aca="false">+Y16-V16-S16-R16-Q16-N16</f>
        <v>1557</v>
      </c>
      <c r="Y16" s="39" t="n">
        <v>4443</v>
      </c>
      <c r="Z16" s="40" t="n">
        <f aca="false">N16/B16-1</f>
        <v>0</v>
      </c>
      <c r="AA16" s="40" t="n">
        <f aca="false">O16/C16-1</f>
        <v>0.8</v>
      </c>
      <c r="AB16" s="40" t="n">
        <f aca="false">P16/D16-1</f>
        <v>-0.79304347826087</v>
      </c>
      <c r="AC16" s="40" t="n">
        <f aca="false">Q16/E16-1</f>
        <v>-0.111442786069652</v>
      </c>
      <c r="AD16" s="40" t="n">
        <f aca="false">R16/F16-1</f>
        <v>0.604651162790698</v>
      </c>
      <c r="AE16" s="40" t="n">
        <f aca="false">S16/G16-1</f>
        <v>-0.5</v>
      </c>
      <c r="AF16" s="40" t="n">
        <f aca="false">T16/H16-1</f>
        <v>-0.0909090909090909</v>
      </c>
      <c r="AG16" s="40" t="n">
        <f aca="false">U16/I16-1</f>
        <v>-0.222058823529412</v>
      </c>
      <c r="AH16" s="40" t="n">
        <f aca="false">V16/J16-1</f>
        <v>-0.205932932072227</v>
      </c>
      <c r="AI16" s="40" t="n">
        <f aca="false">W16/K16-1</f>
        <v>0.391304347826087</v>
      </c>
      <c r="AJ16" s="40" t="n">
        <f aca="false">X16/L16-1</f>
        <v>0.0903361344537814</v>
      </c>
      <c r="AK16" s="40" t="n">
        <f aca="false">Y16/M16-1</f>
        <v>-0.094374235629841</v>
      </c>
    </row>
    <row r="17" customFormat="false" ht="15" hidden="false" customHeight="false" outlineLevel="0" collapsed="false">
      <c r="A17" s="35" t="n">
        <v>63</v>
      </c>
      <c r="B17" s="36" t="n">
        <v>0</v>
      </c>
      <c r="C17" s="36" t="n">
        <v>32</v>
      </c>
      <c r="D17" s="36" t="n">
        <v>55</v>
      </c>
      <c r="E17" s="37" t="n">
        <f aca="false">C17+D17</f>
        <v>87</v>
      </c>
      <c r="F17" s="36" t="n">
        <v>0</v>
      </c>
      <c r="G17" s="36" t="n">
        <v>0</v>
      </c>
      <c r="H17" s="36" t="n">
        <v>110</v>
      </c>
      <c r="I17" s="36" t="n">
        <v>50</v>
      </c>
      <c r="J17" s="37" t="n">
        <f aca="false">I17+H17</f>
        <v>160</v>
      </c>
      <c r="K17" s="36" t="n">
        <v>64</v>
      </c>
      <c r="L17" s="36" t="n">
        <v>298</v>
      </c>
      <c r="M17" s="36" t="n">
        <v>609</v>
      </c>
      <c r="N17" s="38"/>
      <c r="O17" s="38" t="n">
        <v>8</v>
      </c>
      <c r="P17" s="38" t="n">
        <v>11</v>
      </c>
      <c r="Q17" s="38" t="n">
        <f aca="false">+O17+P17</f>
        <v>19</v>
      </c>
      <c r="R17" s="38"/>
      <c r="S17" s="38"/>
      <c r="T17" s="38" t="n">
        <v>300</v>
      </c>
      <c r="U17" s="38" t="n">
        <v>97</v>
      </c>
      <c r="V17" s="38" t="n">
        <f aca="false">+T17+U17</f>
        <v>397</v>
      </c>
      <c r="W17" s="38" t="n">
        <v>54</v>
      </c>
      <c r="X17" s="38" t="n">
        <f aca="false">+Y17-V17-S17-R17-Q17-N17</f>
        <v>423</v>
      </c>
      <c r="Y17" s="39" t="n">
        <v>839</v>
      </c>
      <c r="Z17" s="40"/>
      <c r="AA17" s="40" t="n">
        <f aca="false">O17/C17-1</f>
        <v>-0.75</v>
      </c>
      <c r="AB17" s="40" t="n">
        <f aca="false">P17/D17-1</f>
        <v>-0.8</v>
      </c>
      <c r="AC17" s="40" t="n">
        <f aca="false">Q17/E17-1</f>
        <v>-0.781609195402299</v>
      </c>
      <c r="AD17" s="40" t="e">
        <f aca="false">R17/F17-1</f>
        <v>#DIV/0!</v>
      </c>
      <c r="AE17" s="40" t="e">
        <f aca="false">S17/G17-1</f>
        <v>#DIV/0!</v>
      </c>
      <c r="AF17" s="40" t="n">
        <f aca="false">T17/H17-1</f>
        <v>1.72727272727273</v>
      </c>
      <c r="AG17" s="40" t="n">
        <f aca="false">U17/I17-1</f>
        <v>0.94</v>
      </c>
      <c r="AH17" s="40" t="n">
        <f aca="false">V17/J17-1</f>
        <v>1.48125</v>
      </c>
      <c r="AI17" s="40" t="n">
        <f aca="false">W17/K17-1</f>
        <v>-0.15625</v>
      </c>
      <c r="AJ17" s="40" t="n">
        <f aca="false">X17/L17-1</f>
        <v>0.419463087248322</v>
      </c>
      <c r="AK17" s="40" t="n">
        <f aca="false">Y17/M17-1</f>
        <v>0.377668308702791</v>
      </c>
    </row>
    <row r="18" customFormat="false" ht="15" hidden="false" customHeight="false" outlineLevel="0" collapsed="false">
      <c r="A18" s="35" t="n">
        <v>64</v>
      </c>
      <c r="B18" s="36" t="n">
        <v>1</v>
      </c>
      <c r="C18" s="36" t="n">
        <v>25</v>
      </c>
      <c r="D18" s="36" t="n">
        <v>100</v>
      </c>
      <c r="E18" s="37" t="n">
        <f aca="false">C18+D18</f>
        <v>125</v>
      </c>
      <c r="F18" s="36" t="n">
        <v>8</v>
      </c>
      <c r="G18" s="36" t="n">
        <v>0</v>
      </c>
      <c r="H18" s="36" t="n">
        <v>265</v>
      </c>
      <c r="I18" s="36" t="n">
        <v>115</v>
      </c>
      <c r="J18" s="37" t="n">
        <f aca="false">I18+H18</f>
        <v>380</v>
      </c>
      <c r="K18" s="36" t="n">
        <v>10</v>
      </c>
      <c r="L18" s="36" t="n">
        <v>208</v>
      </c>
      <c r="M18" s="36" t="n">
        <v>732</v>
      </c>
      <c r="N18" s="38"/>
      <c r="O18" s="38" t="n">
        <v>15</v>
      </c>
      <c r="P18" s="38" t="n">
        <v>27</v>
      </c>
      <c r="Q18" s="38" t="n">
        <f aca="false">+O18+P18</f>
        <v>42</v>
      </c>
      <c r="R18" s="38" t="n">
        <v>6</v>
      </c>
      <c r="S18" s="38"/>
      <c r="T18" s="38" t="n">
        <v>139</v>
      </c>
      <c r="U18" s="38" t="n">
        <v>153</v>
      </c>
      <c r="V18" s="38" t="n">
        <f aca="false">+T18+U18</f>
        <v>292</v>
      </c>
      <c r="W18" s="38" t="n">
        <v>24</v>
      </c>
      <c r="X18" s="38" t="n">
        <f aca="false">+Y18-V18-S18-R18-Q18-N18</f>
        <v>421</v>
      </c>
      <c r="Y18" s="39" t="n">
        <v>761</v>
      </c>
      <c r="Z18" s="40" t="n">
        <f aca="false">N18/B18-1</f>
        <v>-1</v>
      </c>
      <c r="AA18" s="40" t="n">
        <f aca="false">O18/C18-1</f>
        <v>-0.4</v>
      </c>
      <c r="AB18" s="40" t="n">
        <f aca="false">P18/D18-1</f>
        <v>-0.73</v>
      </c>
      <c r="AC18" s="40" t="n">
        <f aca="false">Q18/E18-1</f>
        <v>-0.664</v>
      </c>
      <c r="AD18" s="40" t="n">
        <f aca="false">R18/F18-1</f>
        <v>-0.25</v>
      </c>
      <c r="AE18" s="40" t="e">
        <f aca="false">S18/G18-1</f>
        <v>#DIV/0!</v>
      </c>
      <c r="AF18" s="40" t="n">
        <f aca="false">T18/H18-1</f>
        <v>-0.475471698113208</v>
      </c>
      <c r="AG18" s="40" t="n">
        <f aca="false">U18/I18-1</f>
        <v>0.330434782608696</v>
      </c>
      <c r="AH18" s="40" t="n">
        <f aca="false">V18/J18-1</f>
        <v>-0.231578947368421</v>
      </c>
      <c r="AI18" s="40" t="n">
        <f aca="false">W18/K18-1</f>
        <v>1.4</v>
      </c>
      <c r="AJ18" s="40" t="n">
        <f aca="false">X18/L18-1</f>
        <v>1.02403846153846</v>
      </c>
      <c r="AK18" s="40" t="n">
        <f aca="false">Y18/M18-1</f>
        <v>0.0396174863387979</v>
      </c>
    </row>
    <row r="19" customFormat="false" ht="15" hidden="false" customHeight="false" outlineLevel="0" collapsed="false">
      <c r="A19" s="35" t="n">
        <v>67</v>
      </c>
      <c r="B19" s="36" t="n">
        <v>2</v>
      </c>
      <c r="C19" s="36" t="n">
        <v>137</v>
      </c>
      <c r="D19" s="36" t="n">
        <v>259</v>
      </c>
      <c r="E19" s="37" t="n">
        <f aca="false">C19+D19</f>
        <v>396</v>
      </c>
      <c r="F19" s="36" t="n">
        <v>1</v>
      </c>
      <c r="G19" s="36" t="n">
        <v>64</v>
      </c>
      <c r="H19" s="36" t="n">
        <v>679</v>
      </c>
      <c r="I19" s="36" t="n">
        <v>275</v>
      </c>
      <c r="J19" s="37" t="n">
        <f aca="false">I19+H19</f>
        <v>954</v>
      </c>
      <c r="K19" s="36" t="n">
        <v>68</v>
      </c>
      <c r="L19" s="36" t="n">
        <v>2548</v>
      </c>
      <c r="M19" s="36" t="n">
        <v>4033</v>
      </c>
      <c r="N19" s="38" t="n">
        <v>3</v>
      </c>
      <c r="O19" s="38" t="n">
        <v>565</v>
      </c>
      <c r="P19" s="38" t="n">
        <v>274</v>
      </c>
      <c r="Q19" s="38" t="n">
        <f aca="false">+O19+P19</f>
        <v>839</v>
      </c>
      <c r="R19" s="38" t="n">
        <v>3</v>
      </c>
      <c r="S19" s="38" t="n">
        <v>86</v>
      </c>
      <c r="T19" s="38" t="n">
        <v>1031</v>
      </c>
      <c r="U19" s="38" t="n">
        <v>351</v>
      </c>
      <c r="V19" s="38" t="n">
        <f aca="false">+T19+U19</f>
        <v>1382</v>
      </c>
      <c r="W19" s="38" t="n">
        <v>92</v>
      </c>
      <c r="X19" s="38" t="n">
        <f aca="false">+Y19-V19-S19-R19-Q19-N19</f>
        <v>2639</v>
      </c>
      <c r="Y19" s="39" t="n">
        <v>4952</v>
      </c>
      <c r="Z19" s="40" t="n">
        <f aca="false">N19/B19-1</f>
        <v>0.5</v>
      </c>
      <c r="AA19" s="40" t="n">
        <f aca="false">O19/C19-1</f>
        <v>3.12408759124088</v>
      </c>
      <c r="AB19" s="40" t="n">
        <f aca="false">P19/D19-1</f>
        <v>0.057915057915058</v>
      </c>
      <c r="AC19" s="40" t="n">
        <f aca="false">Q19/E19-1</f>
        <v>1.11868686868687</v>
      </c>
      <c r="AD19" s="40" t="n">
        <f aca="false">R19/F19-1</f>
        <v>2</v>
      </c>
      <c r="AE19" s="40" t="n">
        <f aca="false">S19/G19-1</f>
        <v>0.34375</v>
      </c>
      <c r="AF19" s="40" t="n">
        <f aca="false">T19/H19-1</f>
        <v>0.51840942562592</v>
      </c>
      <c r="AG19" s="40" t="n">
        <f aca="false">U19/I19-1</f>
        <v>0.276363636363636</v>
      </c>
      <c r="AH19" s="40" t="n">
        <f aca="false">V19/J19-1</f>
        <v>0.448637316561845</v>
      </c>
      <c r="AI19" s="40" t="n">
        <f aca="false">W19/K19-1</f>
        <v>0.352941176470588</v>
      </c>
      <c r="AJ19" s="40" t="n">
        <f aca="false">X19/L19-1</f>
        <v>0.0357142857142858</v>
      </c>
      <c r="AK19" s="40" t="n">
        <f aca="false">Y19/M19-1</f>
        <v>0.227870071906769</v>
      </c>
    </row>
    <row r="20" customFormat="false" ht="15" hidden="false" customHeight="false" outlineLevel="0" collapsed="false">
      <c r="A20" s="35" t="n">
        <v>69</v>
      </c>
      <c r="B20" s="36" t="n">
        <v>5</v>
      </c>
      <c r="C20" s="36" t="n">
        <v>79</v>
      </c>
      <c r="D20" s="36" t="n">
        <v>265</v>
      </c>
      <c r="E20" s="37" t="n">
        <f aca="false">C20+D20</f>
        <v>344</v>
      </c>
      <c r="F20" s="36" t="n">
        <v>2</v>
      </c>
      <c r="G20" s="36" t="n">
        <v>19</v>
      </c>
      <c r="H20" s="36" t="n">
        <v>483</v>
      </c>
      <c r="I20" s="36" t="n">
        <v>757</v>
      </c>
      <c r="J20" s="37" t="n">
        <f aca="false">I20+H20</f>
        <v>1240</v>
      </c>
      <c r="K20" s="36" t="n">
        <v>36</v>
      </c>
      <c r="L20" s="36" t="n">
        <v>1587</v>
      </c>
      <c r="M20" s="36" t="n">
        <v>3233</v>
      </c>
      <c r="N20" s="38" t="n">
        <v>9</v>
      </c>
      <c r="O20" s="38" t="n">
        <v>138</v>
      </c>
      <c r="P20" s="38" t="n">
        <v>167</v>
      </c>
      <c r="Q20" s="38" t="n">
        <f aca="false">+O20+P20</f>
        <v>305</v>
      </c>
      <c r="R20" s="38" t="n">
        <v>4</v>
      </c>
      <c r="S20" s="38" t="n">
        <v>32</v>
      </c>
      <c r="T20" s="38" t="n">
        <v>774</v>
      </c>
      <c r="U20" s="38" t="n">
        <v>662</v>
      </c>
      <c r="V20" s="38" t="n">
        <f aca="false">+T20+U20</f>
        <v>1436</v>
      </c>
      <c r="W20" s="38" t="n">
        <v>52</v>
      </c>
      <c r="X20" s="38" t="n">
        <f aca="false">+Y20-V20-S20-R20-Q20-N20</f>
        <v>2270</v>
      </c>
      <c r="Y20" s="39" t="n">
        <v>4056</v>
      </c>
      <c r="Z20" s="40" t="n">
        <f aca="false">N20/B20-1</f>
        <v>0.8</v>
      </c>
      <c r="AA20" s="40" t="n">
        <f aca="false">O20/C20-1</f>
        <v>0.746835443037975</v>
      </c>
      <c r="AB20" s="40" t="n">
        <f aca="false">P20/D20-1</f>
        <v>-0.369811320754717</v>
      </c>
      <c r="AC20" s="40" t="n">
        <f aca="false">Q20/E20-1</f>
        <v>-0.113372093023256</v>
      </c>
      <c r="AD20" s="40" t="n">
        <f aca="false">R20/F20-1</f>
        <v>1</v>
      </c>
      <c r="AE20" s="40" t="n">
        <f aca="false">S20/G20-1</f>
        <v>0.684210526315789</v>
      </c>
      <c r="AF20" s="40" t="n">
        <f aca="false">T20/H20-1</f>
        <v>0.602484472049689</v>
      </c>
      <c r="AG20" s="40" t="n">
        <f aca="false">U20/I20-1</f>
        <v>-0.125495376486129</v>
      </c>
      <c r="AH20" s="40" t="n">
        <f aca="false">V20/J20-1</f>
        <v>0.158064516129032</v>
      </c>
      <c r="AI20" s="40" t="n">
        <f aca="false">W20/K20-1</f>
        <v>0.444444444444444</v>
      </c>
      <c r="AJ20" s="40" t="n">
        <f aca="false">X20/L20-1</f>
        <v>0.430371770636421</v>
      </c>
      <c r="AK20" s="40" t="n">
        <f aca="false">Y20/M20-1</f>
        <v>0.254562326012991</v>
      </c>
    </row>
    <row r="21" customFormat="false" ht="15" hidden="false" customHeight="false" outlineLevel="0" collapsed="false">
      <c r="A21" s="35" t="n">
        <v>75</v>
      </c>
      <c r="B21" s="36" t="n">
        <v>484</v>
      </c>
      <c r="C21" s="36" t="n">
        <v>1612</v>
      </c>
      <c r="D21" s="36" t="n">
        <v>193</v>
      </c>
      <c r="E21" s="37" t="n">
        <f aca="false">C21+D21</f>
        <v>1805</v>
      </c>
      <c r="F21" s="36" t="n">
        <v>104</v>
      </c>
      <c r="G21" s="36" t="n">
        <v>1</v>
      </c>
      <c r="H21" s="36" t="n">
        <v>1376</v>
      </c>
      <c r="I21" s="36" t="n">
        <v>1490</v>
      </c>
      <c r="J21" s="37" t="n">
        <f aca="false">I21+H21</f>
        <v>2866</v>
      </c>
      <c r="K21" s="36" t="n">
        <v>17</v>
      </c>
      <c r="L21" s="36" t="n">
        <v>3344</v>
      </c>
      <c r="M21" s="36" t="n">
        <v>8621</v>
      </c>
      <c r="N21" s="38" t="n">
        <v>628</v>
      </c>
      <c r="O21" s="38" t="n">
        <v>2177</v>
      </c>
      <c r="P21" s="38" t="n">
        <v>124</v>
      </c>
      <c r="Q21" s="38" t="n">
        <f aca="false">+O21+P21</f>
        <v>2301</v>
      </c>
      <c r="R21" s="38" t="n">
        <v>91</v>
      </c>
      <c r="S21" s="38"/>
      <c r="T21" s="38" t="n">
        <v>1262</v>
      </c>
      <c r="U21" s="38" t="n">
        <v>1707</v>
      </c>
      <c r="V21" s="38" t="n">
        <f aca="false">+T21+U21</f>
        <v>2969</v>
      </c>
      <c r="W21" s="38" t="n">
        <v>38</v>
      </c>
      <c r="X21" s="38" t="n">
        <f aca="false">+Y21-V21-S21-R21-Q21-N21</f>
        <v>6301</v>
      </c>
      <c r="Y21" s="39" t="n">
        <v>12290</v>
      </c>
      <c r="Z21" s="40" t="n">
        <f aca="false">N21/B21-1</f>
        <v>0.297520661157025</v>
      </c>
      <c r="AA21" s="40" t="n">
        <f aca="false">O21/C21-1</f>
        <v>0.350496277915633</v>
      </c>
      <c r="AB21" s="40" t="n">
        <f aca="false">P21/D21-1</f>
        <v>-0.357512953367876</v>
      </c>
      <c r="AC21" s="40" t="n">
        <f aca="false">Q21/E21-1</f>
        <v>0.274792243767313</v>
      </c>
      <c r="AD21" s="40" t="n">
        <f aca="false">R21/F21-1</f>
        <v>-0.125</v>
      </c>
      <c r="AE21" s="40" t="n">
        <f aca="false">S21/G21-1</f>
        <v>-1</v>
      </c>
      <c r="AF21" s="40" t="n">
        <f aca="false">T21/H21-1</f>
        <v>-0.0828488372093024</v>
      </c>
      <c r="AG21" s="40" t="n">
        <f aca="false">U21/I21-1</f>
        <v>0.145637583892617</v>
      </c>
      <c r="AH21" s="40" t="n">
        <f aca="false">V21/J21-1</f>
        <v>0.0359385903698535</v>
      </c>
      <c r="AI21" s="40" t="n">
        <f aca="false">W21/K21-1</f>
        <v>1.23529411764706</v>
      </c>
      <c r="AJ21" s="40" t="n">
        <f aca="false">X21/L21-1</f>
        <v>0.88427033492823</v>
      </c>
      <c r="AK21" s="40" t="n">
        <f aca="false">Y21/M21-1</f>
        <v>0.425588678807563</v>
      </c>
    </row>
    <row r="22" customFormat="false" ht="15" hidden="false" customHeight="false" outlineLevel="0" collapsed="false">
      <c r="A22" s="35" t="n">
        <v>76</v>
      </c>
      <c r="B22" s="36" t="n">
        <v>0</v>
      </c>
      <c r="C22" s="36" t="n">
        <v>561</v>
      </c>
      <c r="D22" s="36" t="n">
        <v>119</v>
      </c>
      <c r="E22" s="37" t="n">
        <f aca="false">C22+D22</f>
        <v>680</v>
      </c>
      <c r="F22" s="36" t="n">
        <v>2</v>
      </c>
      <c r="G22" s="36" t="n">
        <v>10</v>
      </c>
      <c r="H22" s="36" t="n">
        <v>111</v>
      </c>
      <c r="I22" s="36" t="n">
        <v>592</v>
      </c>
      <c r="J22" s="37" t="n">
        <f aca="false">I22+H22</f>
        <v>703</v>
      </c>
      <c r="K22" s="36" t="n">
        <v>42</v>
      </c>
      <c r="L22" s="36" t="n">
        <v>826</v>
      </c>
      <c r="M22" s="36" t="n">
        <v>2263</v>
      </c>
      <c r="N22" s="38" t="n">
        <v>4</v>
      </c>
      <c r="O22" s="38" t="n">
        <v>507</v>
      </c>
      <c r="P22" s="38" t="n">
        <v>9</v>
      </c>
      <c r="Q22" s="38" t="n">
        <f aca="false">+O22+P22</f>
        <v>516</v>
      </c>
      <c r="R22" s="38" t="n">
        <v>6</v>
      </c>
      <c r="S22" s="38" t="n">
        <v>21</v>
      </c>
      <c r="T22" s="38" t="n">
        <v>308</v>
      </c>
      <c r="U22" s="38" t="n">
        <v>296</v>
      </c>
      <c r="V22" s="38" t="n">
        <f aca="false">+T22+U22</f>
        <v>604</v>
      </c>
      <c r="W22" s="38" t="n">
        <v>55</v>
      </c>
      <c r="X22" s="38" t="n">
        <f aca="false">+Y22-V22-S22-R22-Q22-N22</f>
        <v>1006</v>
      </c>
      <c r="Y22" s="39" t="n">
        <v>2157</v>
      </c>
      <c r="Z22" s="40"/>
      <c r="AA22" s="40" t="n">
        <f aca="false">O22/C22-1</f>
        <v>-0.0962566844919787</v>
      </c>
      <c r="AB22" s="40" t="n">
        <f aca="false">P22/D22-1</f>
        <v>-0.92436974789916</v>
      </c>
      <c r="AC22" s="40" t="n">
        <f aca="false">Q22/E22-1</f>
        <v>-0.241176470588235</v>
      </c>
      <c r="AD22" s="40" t="n">
        <f aca="false">R22/F22-1</f>
        <v>2</v>
      </c>
      <c r="AE22" s="40" t="n">
        <f aca="false">S22/G22-1</f>
        <v>1.1</v>
      </c>
      <c r="AF22" s="40" t="n">
        <f aca="false">T22/H22-1</f>
        <v>1.77477477477478</v>
      </c>
      <c r="AG22" s="40" t="n">
        <f aca="false">U22/I22-1</f>
        <v>-0.5</v>
      </c>
      <c r="AH22" s="40" t="n">
        <f aca="false">V22/J22-1</f>
        <v>-0.140825035561878</v>
      </c>
      <c r="AI22" s="40" t="n">
        <f aca="false">W22/K22-1</f>
        <v>0.30952380952381</v>
      </c>
      <c r="AJ22" s="40" t="n">
        <f aca="false">X22/L22-1</f>
        <v>0.217917675544794</v>
      </c>
      <c r="AK22" s="40" t="n">
        <f aca="false">Y22/M22-1</f>
        <v>-0.0468404772425983</v>
      </c>
    </row>
    <row r="23" customFormat="false" ht="15" hidden="false" customHeight="false" outlineLevel="0" collapsed="false">
      <c r="A23" s="35" t="n">
        <v>77</v>
      </c>
      <c r="B23" s="36" t="n">
        <v>18</v>
      </c>
      <c r="C23" s="36" t="n">
        <v>167</v>
      </c>
      <c r="D23" s="36" t="n">
        <v>536</v>
      </c>
      <c r="E23" s="37" t="n">
        <f aca="false">C23+D23</f>
        <v>703</v>
      </c>
      <c r="F23" s="36" t="n">
        <v>96</v>
      </c>
      <c r="G23" s="36" t="n">
        <v>0</v>
      </c>
      <c r="H23" s="36" t="n">
        <v>393</v>
      </c>
      <c r="I23" s="36" t="n">
        <v>997</v>
      </c>
      <c r="J23" s="37" t="n">
        <f aca="false">I23+H23</f>
        <v>1390</v>
      </c>
      <c r="K23" s="36" t="n">
        <v>30</v>
      </c>
      <c r="L23" s="36" t="n">
        <v>2294</v>
      </c>
      <c r="M23" s="36" t="n">
        <v>4531</v>
      </c>
      <c r="N23" s="38" t="n">
        <v>22</v>
      </c>
      <c r="O23" s="38" t="n">
        <v>314</v>
      </c>
      <c r="P23" s="38" t="n">
        <v>424</v>
      </c>
      <c r="Q23" s="38" t="n">
        <f aca="false">+O23+P23</f>
        <v>738</v>
      </c>
      <c r="R23" s="38" t="n">
        <v>137</v>
      </c>
      <c r="S23" s="38"/>
      <c r="T23" s="38" t="n">
        <v>426</v>
      </c>
      <c r="U23" s="38" t="n">
        <v>1184</v>
      </c>
      <c r="V23" s="38" t="n">
        <f aca="false">+T23+U23</f>
        <v>1610</v>
      </c>
      <c r="W23" s="38" t="n">
        <v>13</v>
      </c>
      <c r="X23" s="38" t="n">
        <f aca="false">+Y23-V23-S23-R23-Q23-N23</f>
        <v>2201</v>
      </c>
      <c r="Y23" s="39" t="n">
        <v>4708</v>
      </c>
      <c r="Z23" s="40" t="n">
        <f aca="false">N23/B23-1</f>
        <v>0.222222222222222</v>
      </c>
      <c r="AA23" s="40" t="n">
        <f aca="false">O23/C23-1</f>
        <v>0.880239520958084</v>
      </c>
      <c r="AB23" s="40" t="n">
        <f aca="false">P23/D23-1</f>
        <v>-0.208955223880597</v>
      </c>
      <c r="AC23" s="40" t="n">
        <f aca="false">Q23/E23-1</f>
        <v>0.0497866287339972</v>
      </c>
      <c r="AD23" s="40" t="n">
        <f aca="false">R23/F23-1</f>
        <v>0.427083333333333</v>
      </c>
      <c r="AE23" s="40"/>
      <c r="AF23" s="40" t="n">
        <f aca="false">T23/H23-1</f>
        <v>0.083969465648855</v>
      </c>
      <c r="AG23" s="40" t="n">
        <f aca="false">U23/I23-1</f>
        <v>0.187562688064193</v>
      </c>
      <c r="AH23" s="40" t="n">
        <f aca="false">V23/J23-1</f>
        <v>0.158273381294964</v>
      </c>
      <c r="AI23" s="40" t="n">
        <f aca="false">W23/K23-1</f>
        <v>-0.566666666666667</v>
      </c>
      <c r="AJ23" s="40" t="n">
        <f aca="false">X23/L23-1</f>
        <v>-0.0405405405405406</v>
      </c>
      <c r="AK23" s="40" t="n">
        <f aca="false">Y23/M23-1</f>
        <v>0.0390642242330612</v>
      </c>
    </row>
    <row r="24" customFormat="false" ht="15" hidden="false" customHeight="false" outlineLevel="0" collapsed="false">
      <c r="A24" s="35" t="n">
        <v>78</v>
      </c>
      <c r="B24" s="36" t="n">
        <v>0</v>
      </c>
      <c r="C24" s="36" t="n">
        <v>38</v>
      </c>
      <c r="D24" s="36" t="n">
        <v>911</v>
      </c>
      <c r="E24" s="37" t="n">
        <f aca="false">C24+D24</f>
        <v>949</v>
      </c>
      <c r="F24" s="36" t="n">
        <v>15</v>
      </c>
      <c r="G24" s="36" t="n">
        <v>1</v>
      </c>
      <c r="H24" s="36" t="n">
        <v>334</v>
      </c>
      <c r="I24" s="36" t="n">
        <v>718</v>
      </c>
      <c r="J24" s="37" t="n">
        <f aca="false">I24+H24</f>
        <v>1052</v>
      </c>
      <c r="K24" s="36" t="n">
        <v>16</v>
      </c>
      <c r="L24" s="36" t="n">
        <v>1551</v>
      </c>
      <c r="M24" s="36" t="n">
        <v>3584</v>
      </c>
      <c r="N24" s="38"/>
      <c r="O24" s="38" t="n">
        <v>1280</v>
      </c>
      <c r="P24" s="38" t="n">
        <v>152</v>
      </c>
      <c r="Q24" s="38" t="n">
        <f aca="false">+O24+P24</f>
        <v>1432</v>
      </c>
      <c r="R24" s="38" t="n">
        <v>17</v>
      </c>
      <c r="S24" s="38" t="n">
        <v>1</v>
      </c>
      <c r="T24" s="38" t="n">
        <v>508</v>
      </c>
      <c r="U24" s="38" t="n">
        <v>884</v>
      </c>
      <c r="V24" s="38" t="n">
        <f aca="false">+T24+U24</f>
        <v>1392</v>
      </c>
      <c r="W24" s="38" t="n">
        <v>3</v>
      </c>
      <c r="X24" s="38" t="n">
        <f aca="false">+Y24-V24-S24-R24-Q24-N24</f>
        <v>1635</v>
      </c>
      <c r="Y24" s="39" t="n">
        <v>4477</v>
      </c>
      <c r="Z24" s="40" t="e">
        <f aca="false">N24/B24-1</f>
        <v>#DIV/0!</v>
      </c>
      <c r="AA24" s="40" t="n">
        <f aca="false">O24/C24-1</f>
        <v>32.6842105263158</v>
      </c>
      <c r="AB24" s="40" t="n">
        <f aca="false">P24/D24-1</f>
        <v>-0.833150384193194</v>
      </c>
      <c r="AC24" s="40" t="n">
        <f aca="false">Q24/E24-1</f>
        <v>0.508956796628029</v>
      </c>
      <c r="AD24" s="40" t="n">
        <f aca="false">R24/F24-1</f>
        <v>0.133333333333333</v>
      </c>
      <c r="AE24" s="40" t="n">
        <f aca="false">S24/G24-1</f>
        <v>0</v>
      </c>
      <c r="AF24" s="40" t="n">
        <f aca="false">T24/H24-1</f>
        <v>0.520958083832335</v>
      </c>
      <c r="AG24" s="40" t="n">
        <f aca="false">U24/I24-1</f>
        <v>0.231197771587744</v>
      </c>
      <c r="AH24" s="40" t="n">
        <f aca="false">V24/J24-1</f>
        <v>0.32319391634981</v>
      </c>
      <c r="AI24" s="40" t="n">
        <f aca="false">W24/K24-1</f>
        <v>-0.8125</v>
      </c>
      <c r="AJ24" s="40" t="n">
        <f aca="false">X24/L24-1</f>
        <v>0.0541586073500968</v>
      </c>
      <c r="AK24" s="40" t="n">
        <f aca="false">Y24/M24-1</f>
        <v>0.249162946428571</v>
      </c>
    </row>
    <row r="25" customFormat="false" ht="15" hidden="false" customHeight="false" outlineLevel="0" collapsed="false">
      <c r="A25" s="35" t="n">
        <v>80</v>
      </c>
      <c r="B25" s="36" t="n">
        <v>3</v>
      </c>
      <c r="C25" s="36" t="n">
        <v>86</v>
      </c>
      <c r="D25" s="36" t="n">
        <v>79</v>
      </c>
      <c r="E25" s="37" t="n">
        <f aca="false">C25+D25</f>
        <v>165</v>
      </c>
      <c r="F25" s="36" t="n">
        <v>0</v>
      </c>
      <c r="G25" s="36" t="n">
        <v>15</v>
      </c>
      <c r="H25" s="36" t="n">
        <v>15</v>
      </c>
      <c r="I25" s="36" t="n">
        <v>68</v>
      </c>
      <c r="J25" s="37" t="n">
        <f aca="false">I25+H25</f>
        <v>83</v>
      </c>
      <c r="K25" s="36" t="n">
        <v>47</v>
      </c>
      <c r="L25" s="36" t="n">
        <v>794</v>
      </c>
      <c r="M25" s="36" t="n">
        <v>1107</v>
      </c>
      <c r="N25" s="38"/>
      <c r="O25" s="38" t="n">
        <v>388</v>
      </c>
      <c r="P25" s="38" t="n">
        <v>2</v>
      </c>
      <c r="Q25" s="38" t="n">
        <f aca="false">+O25+P25</f>
        <v>390</v>
      </c>
      <c r="R25" s="38"/>
      <c r="S25" s="38" t="n">
        <v>25</v>
      </c>
      <c r="T25" s="38" t="n">
        <v>44</v>
      </c>
      <c r="U25" s="38" t="n">
        <v>70</v>
      </c>
      <c r="V25" s="38" t="n">
        <f aca="false">+T25+U25</f>
        <v>114</v>
      </c>
      <c r="W25" s="38" t="n">
        <v>64</v>
      </c>
      <c r="X25" s="38" t="n">
        <f aca="false">+Y25-V25-S25-R25-Q25-N25</f>
        <v>929</v>
      </c>
      <c r="Y25" s="39" t="n">
        <v>1458</v>
      </c>
      <c r="Z25" s="40" t="n">
        <f aca="false">N25/B25-1</f>
        <v>-1</v>
      </c>
      <c r="AA25" s="40" t="n">
        <f aca="false">O25/C25-1</f>
        <v>3.51162790697674</v>
      </c>
      <c r="AB25" s="40" t="n">
        <f aca="false">P25/D25-1</f>
        <v>-0.974683544303797</v>
      </c>
      <c r="AC25" s="40" t="n">
        <f aca="false">Q25/E25-1</f>
        <v>1.36363636363636</v>
      </c>
      <c r="AD25" s="40"/>
      <c r="AE25" s="40" t="n">
        <f aca="false">S25/G25-1</f>
        <v>0.666666666666667</v>
      </c>
      <c r="AF25" s="40" t="n">
        <f aca="false">T25/H25-1</f>
        <v>1.93333333333333</v>
      </c>
      <c r="AG25" s="40" t="n">
        <f aca="false">U25/I25-1</f>
        <v>0.0294117647058822</v>
      </c>
      <c r="AH25" s="40" t="n">
        <f aca="false">V25/J25-1</f>
        <v>0.373493975903614</v>
      </c>
      <c r="AI25" s="40" t="n">
        <f aca="false">W25/K25-1</f>
        <v>0.361702127659574</v>
      </c>
      <c r="AJ25" s="40" t="n">
        <f aca="false">X25/L25-1</f>
        <v>0.170025188916877</v>
      </c>
      <c r="AK25" s="40" t="n">
        <f aca="false">Y25/M25-1</f>
        <v>0.317073170731707</v>
      </c>
    </row>
    <row r="26" customFormat="false" ht="15" hidden="false" customHeight="false" outlineLevel="0" collapsed="false">
      <c r="A26" s="35" t="n">
        <v>83</v>
      </c>
      <c r="B26" s="36" t="n">
        <v>0</v>
      </c>
      <c r="C26" s="36" t="n">
        <v>9</v>
      </c>
      <c r="D26" s="36" t="n">
        <v>40</v>
      </c>
      <c r="E26" s="37" t="n">
        <f aca="false">C26+D26</f>
        <v>49</v>
      </c>
      <c r="F26" s="36" t="n">
        <v>0</v>
      </c>
      <c r="G26" s="36" t="n">
        <v>1</v>
      </c>
      <c r="H26" s="36" t="n">
        <v>20</v>
      </c>
      <c r="I26" s="36" t="n">
        <v>18</v>
      </c>
      <c r="J26" s="37" t="n">
        <f aca="false">I26+H26</f>
        <v>38</v>
      </c>
      <c r="K26" s="36" t="n">
        <v>3</v>
      </c>
      <c r="L26" s="36" t="n">
        <v>314</v>
      </c>
      <c r="M26" s="36" t="n">
        <v>405</v>
      </c>
      <c r="N26" s="38" t="n">
        <v>1</v>
      </c>
      <c r="O26" s="38" t="n">
        <v>101</v>
      </c>
      <c r="P26" s="38" t="n">
        <v>2</v>
      </c>
      <c r="Q26" s="38" t="n">
        <f aca="false">+O26+P26</f>
        <v>103</v>
      </c>
      <c r="R26" s="38"/>
      <c r="S26" s="38"/>
      <c r="T26" s="38" t="n">
        <v>27</v>
      </c>
      <c r="U26" s="38" t="n">
        <v>30</v>
      </c>
      <c r="V26" s="38" t="n">
        <f aca="false">+T26+U26</f>
        <v>57</v>
      </c>
      <c r="W26" s="38" t="n">
        <v>5</v>
      </c>
      <c r="X26" s="38" t="n">
        <f aca="false">+Y26-V26-S26-R26-Q26-N26</f>
        <v>372</v>
      </c>
      <c r="Y26" s="39" t="n">
        <v>533</v>
      </c>
      <c r="Z26" s="40"/>
      <c r="AA26" s="40" t="n">
        <f aca="false">O26/C26-1</f>
        <v>10.2222222222222</v>
      </c>
      <c r="AB26" s="40" t="n">
        <f aca="false">P26/D26-1</f>
        <v>-0.95</v>
      </c>
      <c r="AC26" s="40" t="n">
        <f aca="false">Q26/E26-1</f>
        <v>1.10204081632653</v>
      </c>
      <c r="AD26" s="40"/>
      <c r="AE26" s="40" t="n">
        <f aca="false">S26/G26-1</f>
        <v>-1</v>
      </c>
      <c r="AF26" s="40" t="n">
        <f aca="false">T26/H26-1</f>
        <v>0.35</v>
      </c>
      <c r="AG26" s="40" t="n">
        <f aca="false">U26/I26-1</f>
        <v>0.666666666666667</v>
      </c>
      <c r="AH26" s="40" t="n">
        <f aca="false">V26/J26-1</f>
        <v>0.5</v>
      </c>
      <c r="AI26" s="40" t="n">
        <f aca="false">W26/K26-1</f>
        <v>0.666666666666667</v>
      </c>
      <c r="AJ26" s="40" t="n">
        <f aca="false">X26/L26-1</f>
        <v>0.184713375796178</v>
      </c>
      <c r="AK26" s="40" t="n">
        <f aca="false">Y26/M26-1</f>
        <v>0.316049382716049</v>
      </c>
    </row>
    <row r="27" customFormat="false" ht="15" hidden="false" customHeight="false" outlineLevel="0" collapsed="false">
      <c r="A27" s="35" t="n">
        <v>86</v>
      </c>
      <c r="B27" s="36" t="n">
        <v>1</v>
      </c>
      <c r="C27" s="36" t="n">
        <v>46</v>
      </c>
      <c r="D27" s="36" t="n">
        <v>134</v>
      </c>
      <c r="E27" s="37" t="n">
        <f aca="false">C27+D27</f>
        <v>180</v>
      </c>
      <c r="F27" s="36" t="n">
        <v>0</v>
      </c>
      <c r="G27" s="36" t="n">
        <v>10</v>
      </c>
      <c r="H27" s="36" t="n">
        <v>24</v>
      </c>
      <c r="I27" s="36" t="n">
        <v>28</v>
      </c>
      <c r="J27" s="37" t="n">
        <f aca="false">I27+H27</f>
        <v>52</v>
      </c>
      <c r="K27" s="36" t="n">
        <v>8</v>
      </c>
      <c r="L27" s="36" t="n">
        <v>523</v>
      </c>
      <c r="M27" s="36" t="n">
        <v>774</v>
      </c>
      <c r="N27" s="38"/>
      <c r="O27" s="38" t="n">
        <v>49</v>
      </c>
      <c r="P27" s="38" t="n">
        <v>40</v>
      </c>
      <c r="Q27" s="38" t="n">
        <f aca="false">+O27+P27</f>
        <v>89</v>
      </c>
      <c r="R27" s="38"/>
      <c r="S27" s="38" t="n">
        <v>14</v>
      </c>
      <c r="T27" s="38" t="n">
        <v>51</v>
      </c>
      <c r="U27" s="38" t="n">
        <v>44</v>
      </c>
      <c r="V27" s="38" t="n">
        <f aca="false">+T27+U27</f>
        <v>95</v>
      </c>
      <c r="W27" s="38" t="n">
        <v>27</v>
      </c>
      <c r="X27" s="38" t="n">
        <f aca="false">+Y27-V27-S27-R27-Q27-N27</f>
        <v>632</v>
      </c>
      <c r="Y27" s="39" t="n">
        <v>830</v>
      </c>
      <c r="Z27" s="40" t="n">
        <f aca="false">N27/B27-1</f>
        <v>-1</v>
      </c>
      <c r="AA27" s="40" t="n">
        <f aca="false">O27/C27-1</f>
        <v>0.0652173913043479</v>
      </c>
      <c r="AB27" s="40" t="n">
        <f aca="false">P27/D27-1</f>
        <v>-0.701492537313433</v>
      </c>
      <c r="AC27" s="40" t="n">
        <f aca="false">Q27/E27-1</f>
        <v>-0.505555555555556</v>
      </c>
      <c r="AD27" s="40"/>
      <c r="AE27" s="40" t="n">
        <f aca="false">S27/G27-1</f>
        <v>0.4</v>
      </c>
      <c r="AF27" s="40" t="n">
        <f aca="false">T27/H27-1</f>
        <v>1.125</v>
      </c>
      <c r="AG27" s="40" t="n">
        <f aca="false">U27/I27-1</f>
        <v>0.571428571428571</v>
      </c>
      <c r="AH27" s="40" t="n">
        <f aca="false">V27/J27-1</f>
        <v>0.826923076923077</v>
      </c>
      <c r="AI27" s="40" t="n">
        <f aca="false">W27/K27-1</f>
        <v>2.375</v>
      </c>
      <c r="AJ27" s="40" t="n">
        <f aca="false">X27/L27-1</f>
        <v>0.208413001912046</v>
      </c>
      <c r="AK27" s="40" t="n">
        <f aca="false">Y27/M27-1</f>
        <v>0.0723514211886305</v>
      </c>
    </row>
    <row r="28" customFormat="false" ht="15" hidden="false" customHeight="false" outlineLevel="0" collapsed="false">
      <c r="A28" s="35" t="n">
        <v>87</v>
      </c>
      <c r="B28" s="36" t="n">
        <v>0</v>
      </c>
      <c r="C28" s="36" t="n">
        <v>18</v>
      </c>
      <c r="D28" s="36" t="n">
        <v>297</v>
      </c>
      <c r="E28" s="37" t="n">
        <f aca="false">C28+D28</f>
        <v>315</v>
      </c>
      <c r="F28" s="36" t="n">
        <v>0</v>
      </c>
      <c r="G28" s="36" t="n">
        <v>1</v>
      </c>
      <c r="H28" s="36" t="n">
        <v>62</v>
      </c>
      <c r="I28" s="36" t="n">
        <v>64</v>
      </c>
      <c r="J28" s="37" t="n">
        <f aca="false">I28+H28</f>
        <v>126</v>
      </c>
      <c r="K28" s="36" t="n">
        <v>62</v>
      </c>
      <c r="L28" s="36" t="n">
        <v>496</v>
      </c>
      <c r="M28" s="36" t="n">
        <v>1000</v>
      </c>
      <c r="N28" s="38"/>
      <c r="O28" s="38" t="n">
        <v>41</v>
      </c>
      <c r="P28" s="38" t="n">
        <v>60</v>
      </c>
      <c r="Q28" s="38" t="n">
        <f aca="false">+O28+P28</f>
        <v>101</v>
      </c>
      <c r="R28" s="38"/>
      <c r="S28" s="38"/>
      <c r="T28" s="38" t="n">
        <v>115</v>
      </c>
      <c r="U28" s="38" t="n">
        <v>56</v>
      </c>
      <c r="V28" s="38" t="n">
        <f aca="false">+T28+U28</f>
        <v>171</v>
      </c>
      <c r="W28" s="38" t="n">
        <v>45</v>
      </c>
      <c r="X28" s="38" t="n">
        <f aca="false">+Y28-V28-S28-R28-Q28-N28</f>
        <v>664</v>
      </c>
      <c r="Y28" s="39" t="n">
        <v>936</v>
      </c>
      <c r="Z28" s="40"/>
      <c r="AA28" s="40" t="n">
        <f aca="false">O28/C28-1</f>
        <v>1.27777777777778</v>
      </c>
      <c r="AB28" s="40" t="n">
        <f aca="false">P28/D28-1</f>
        <v>-0.797979797979798</v>
      </c>
      <c r="AC28" s="40" t="n">
        <f aca="false">Q28/E28-1</f>
        <v>-0.679365079365079</v>
      </c>
      <c r="AD28" s="40"/>
      <c r="AE28" s="40" t="n">
        <f aca="false">S28/G28-1</f>
        <v>-1</v>
      </c>
      <c r="AF28" s="40" t="n">
        <f aca="false">T28/H28-1</f>
        <v>0.854838709677419</v>
      </c>
      <c r="AG28" s="40" t="n">
        <f aca="false">U28/I28-1</f>
        <v>-0.125</v>
      </c>
      <c r="AH28" s="40" t="n">
        <f aca="false">V28/J28-1</f>
        <v>0.357142857142857</v>
      </c>
      <c r="AI28" s="40" t="n">
        <f aca="false">W28/K28-1</f>
        <v>-0.274193548387097</v>
      </c>
      <c r="AJ28" s="40" t="n">
        <f aca="false">X28/L28-1</f>
        <v>0.338709677419355</v>
      </c>
      <c r="AK28" s="40" t="n">
        <f aca="false">Y28/M28-1</f>
        <v>-0.0639999999999999</v>
      </c>
    </row>
    <row r="29" customFormat="false" ht="15" hidden="false" customHeight="false" outlineLevel="0" collapsed="false">
      <c r="A29" s="35" t="n">
        <v>93</v>
      </c>
      <c r="B29" s="36" t="n">
        <v>69</v>
      </c>
      <c r="C29" s="36" t="n">
        <v>474</v>
      </c>
      <c r="D29" s="36" t="n">
        <v>58</v>
      </c>
      <c r="E29" s="37" t="n">
        <f aca="false">C29+D29</f>
        <v>532</v>
      </c>
      <c r="F29" s="36" t="n">
        <v>21</v>
      </c>
      <c r="G29" s="36" t="n">
        <v>0</v>
      </c>
      <c r="H29" s="36" t="n">
        <v>293</v>
      </c>
      <c r="I29" s="36" t="n">
        <v>942</v>
      </c>
      <c r="J29" s="37" t="n">
        <f aca="false">I29+H29</f>
        <v>1235</v>
      </c>
      <c r="K29" s="36" t="n">
        <v>3</v>
      </c>
      <c r="L29" s="36" t="n">
        <v>3233</v>
      </c>
      <c r="M29" s="36" t="n">
        <v>5093</v>
      </c>
      <c r="N29" s="38" t="n">
        <v>74</v>
      </c>
      <c r="O29" s="38" t="n">
        <v>359</v>
      </c>
      <c r="P29" s="38" t="n">
        <v>10</v>
      </c>
      <c r="Q29" s="38" t="n">
        <f aca="false">+O29+P29</f>
        <v>369</v>
      </c>
      <c r="R29" s="38" t="n">
        <v>44</v>
      </c>
      <c r="S29" s="38" t="n">
        <v>1</v>
      </c>
      <c r="T29" s="38" t="n">
        <v>260</v>
      </c>
      <c r="U29" s="38" t="n">
        <v>1220</v>
      </c>
      <c r="V29" s="38" t="n">
        <f aca="false">+T29+U29</f>
        <v>1480</v>
      </c>
      <c r="W29" s="38" t="n">
        <v>14</v>
      </c>
      <c r="X29" s="38" t="n">
        <f aca="false">+Y29-V29-S29-R29-Q29-N29</f>
        <v>4001</v>
      </c>
      <c r="Y29" s="39" t="n">
        <v>5969</v>
      </c>
      <c r="Z29" s="40" t="n">
        <f aca="false">N29/B29-1</f>
        <v>0.0724637681159421</v>
      </c>
      <c r="AA29" s="40" t="n">
        <f aca="false">O29/C29-1</f>
        <v>-0.242616033755274</v>
      </c>
      <c r="AB29" s="40" t="n">
        <f aca="false">P29/D29-1</f>
        <v>-0.827586206896552</v>
      </c>
      <c r="AC29" s="40" t="n">
        <f aca="false">Q29/E29-1</f>
        <v>-0.306390977443609</v>
      </c>
      <c r="AD29" s="40" t="n">
        <f aca="false">R29/F29-1</f>
        <v>1.0952380952381</v>
      </c>
      <c r="AE29" s="40"/>
      <c r="AF29" s="40" t="n">
        <f aca="false">T29/H29-1</f>
        <v>-0.112627986348123</v>
      </c>
      <c r="AG29" s="40" t="n">
        <f aca="false">U29/I29-1</f>
        <v>0.295116772823779</v>
      </c>
      <c r="AH29" s="40" t="n">
        <f aca="false">V29/J29-1</f>
        <v>0.198380566801619</v>
      </c>
      <c r="AI29" s="40" t="n">
        <f aca="false">W29/K29-1</f>
        <v>3.66666666666667</v>
      </c>
      <c r="AJ29" s="40" t="n">
        <f aca="false">X29/L29-1</f>
        <v>0.237550262913703</v>
      </c>
      <c r="AK29" s="40" t="n">
        <f aca="false">Y29/M29-1</f>
        <v>0.172000785391714</v>
      </c>
    </row>
    <row r="30" customFormat="false" ht="15" hidden="false" customHeight="false" outlineLevel="0" collapsed="false">
      <c r="A30" s="35" t="n">
        <v>95</v>
      </c>
      <c r="B30" s="36" t="n">
        <v>6</v>
      </c>
      <c r="C30" s="36" t="n">
        <v>1091</v>
      </c>
      <c r="D30" s="36" t="n">
        <v>230</v>
      </c>
      <c r="E30" s="37" t="n">
        <f aca="false">C30+D30</f>
        <v>1321</v>
      </c>
      <c r="F30" s="36" t="n">
        <v>0</v>
      </c>
      <c r="G30" s="36" t="n">
        <v>2</v>
      </c>
      <c r="H30" s="36" t="n">
        <v>442</v>
      </c>
      <c r="I30" s="36" t="n">
        <v>534</v>
      </c>
      <c r="J30" s="37" t="n">
        <f aca="false">I30+H30</f>
        <v>976</v>
      </c>
      <c r="K30" s="36" t="n">
        <v>62</v>
      </c>
      <c r="L30" s="36" t="n">
        <v>3121</v>
      </c>
      <c r="M30" s="36" t="n">
        <v>5488</v>
      </c>
      <c r="N30" s="38" t="n">
        <v>20</v>
      </c>
      <c r="O30" s="38" t="n">
        <v>1357</v>
      </c>
      <c r="P30" s="38" t="n">
        <v>45</v>
      </c>
      <c r="Q30" s="38" t="n">
        <f aca="false">+O30+P30</f>
        <v>1402</v>
      </c>
      <c r="R30" s="38" t="n">
        <v>1</v>
      </c>
      <c r="S30" s="38"/>
      <c r="T30" s="38" t="n">
        <v>512</v>
      </c>
      <c r="U30" s="38" t="n">
        <v>699</v>
      </c>
      <c r="V30" s="38" t="n">
        <f aca="false">+T30+U30</f>
        <v>1211</v>
      </c>
      <c r="W30" s="38" t="n">
        <v>55</v>
      </c>
      <c r="X30" s="38" t="n">
        <f aca="false">+Y30-V30-S30-R30-Q30-N30</f>
        <v>4132</v>
      </c>
      <c r="Y30" s="39" t="n">
        <v>6766</v>
      </c>
      <c r="Z30" s="40" t="n">
        <f aca="false">N30/B30-1</f>
        <v>2.33333333333333</v>
      </c>
      <c r="AA30" s="40" t="n">
        <f aca="false">O30/C30-1</f>
        <v>0.243813015582035</v>
      </c>
      <c r="AB30" s="40" t="n">
        <f aca="false">P30/D30-1</f>
        <v>-0.804347826086956</v>
      </c>
      <c r="AC30" s="40" t="n">
        <f aca="false">Q30/E30-1</f>
        <v>0.0613171839515518</v>
      </c>
      <c r="AD30" s="40" t="e">
        <f aca="false">R30/F30-1</f>
        <v>#DIV/0!</v>
      </c>
      <c r="AE30" s="40" t="n">
        <f aca="false">S30/G30-1</f>
        <v>-1</v>
      </c>
      <c r="AF30" s="40" t="n">
        <f aca="false">T30/H30-1</f>
        <v>0.158371040723982</v>
      </c>
      <c r="AG30" s="40" t="n">
        <f aca="false">U30/I30-1</f>
        <v>0.308988764044944</v>
      </c>
      <c r="AH30" s="40" t="n">
        <f aca="false">V30/J30-1</f>
        <v>0.24077868852459</v>
      </c>
      <c r="AI30" s="40" t="n">
        <f aca="false">W30/K30-1</f>
        <v>-0.112903225806452</v>
      </c>
      <c r="AJ30" s="40" t="n">
        <f aca="false">X30/L30-1</f>
        <v>0.323934636334508</v>
      </c>
      <c r="AK30" s="40" t="n">
        <f aca="false">Y30/M30-1</f>
        <v>0.232871720116618</v>
      </c>
    </row>
    <row r="31" customFormat="false" ht="15" hidden="false" customHeight="false" outlineLevel="0" collapsed="false">
      <c r="A31" s="35" t="n">
        <v>971</v>
      </c>
      <c r="B31" s="36" t="n">
        <v>4</v>
      </c>
      <c r="C31" s="36" t="n">
        <v>0</v>
      </c>
      <c r="D31" s="36" t="n">
        <v>0</v>
      </c>
      <c r="E31" s="37" t="n">
        <f aca="false">C31+D31</f>
        <v>0</v>
      </c>
      <c r="F31" s="36" t="n">
        <v>0</v>
      </c>
      <c r="G31" s="36" t="n">
        <v>0</v>
      </c>
      <c r="H31" s="36" t="n">
        <v>25</v>
      </c>
      <c r="I31" s="36" t="n">
        <v>63</v>
      </c>
      <c r="J31" s="37" t="n">
        <f aca="false">I31+H31</f>
        <v>88</v>
      </c>
      <c r="K31" s="36" t="n">
        <v>0</v>
      </c>
      <c r="L31" s="36" t="n">
        <v>149</v>
      </c>
      <c r="M31" s="36" t="n">
        <v>241</v>
      </c>
      <c r="N31" s="38"/>
      <c r="O31" s="38"/>
      <c r="P31" s="38"/>
      <c r="Q31" s="38" t="n">
        <f aca="false">+O31+P31</f>
        <v>0</v>
      </c>
      <c r="R31" s="38"/>
      <c r="S31" s="38"/>
      <c r="T31" s="38" t="n">
        <v>89</v>
      </c>
      <c r="U31" s="38" t="n">
        <v>86</v>
      </c>
      <c r="V31" s="38" t="n">
        <f aca="false">+T31+U31</f>
        <v>175</v>
      </c>
      <c r="W31" s="38" t="n">
        <v>2</v>
      </c>
      <c r="X31" s="38" t="n">
        <f aca="false">+Y31-V31-S31-R31-Q31-N31</f>
        <v>397</v>
      </c>
      <c r="Y31" s="39" t="n">
        <v>572</v>
      </c>
      <c r="Z31" s="40" t="n">
        <f aca="false">N31/B31-1</f>
        <v>-1</v>
      </c>
      <c r="AA31" s="40" t="e">
        <f aca="false">O31/C31-1</f>
        <v>#DIV/0!</v>
      </c>
      <c r="AB31" s="40"/>
      <c r="AC31" s="40"/>
      <c r="AD31" s="40"/>
      <c r="AE31" s="40"/>
      <c r="AF31" s="40" t="n">
        <f aca="false">T31/H31-1</f>
        <v>2.56</v>
      </c>
      <c r="AG31" s="40" t="n">
        <f aca="false">U31/I31-1</f>
        <v>0.365079365079365</v>
      </c>
      <c r="AH31" s="40" t="n">
        <f aca="false">V31/J31-1</f>
        <v>0.988636363636364</v>
      </c>
      <c r="AI31" s="40"/>
      <c r="AJ31" s="40" t="n">
        <f aca="false">X31/L31-1</f>
        <v>1.66442953020134</v>
      </c>
      <c r="AK31" s="40" t="n">
        <f aca="false">Y31/M31-1</f>
        <v>1.37344398340249</v>
      </c>
    </row>
    <row r="32" customFormat="false" ht="15" hidden="false" customHeight="false" outlineLevel="0" collapsed="false">
      <c r="A32" s="35" t="n">
        <v>972</v>
      </c>
      <c r="B32" s="36"/>
      <c r="C32" s="36"/>
      <c r="D32" s="36"/>
      <c r="E32" s="37" t="n">
        <f aca="false">C32+D32</f>
        <v>0</v>
      </c>
      <c r="F32" s="36"/>
      <c r="G32" s="36"/>
      <c r="H32" s="36" t="n">
        <v>40</v>
      </c>
      <c r="I32" s="36" t="n">
        <v>12</v>
      </c>
      <c r="J32" s="37" t="n">
        <f aca="false">I32+H32</f>
        <v>52</v>
      </c>
      <c r="K32" s="36"/>
      <c r="L32" s="36" t="n">
        <v>12</v>
      </c>
      <c r="M32" s="36" t="n">
        <v>64</v>
      </c>
      <c r="N32" s="38"/>
      <c r="O32" s="38"/>
      <c r="P32" s="38"/>
      <c r="Q32" s="38" t="n">
        <f aca="false">+O32+P32</f>
        <v>0</v>
      </c>
      <c r="R32" s="38"/>
      <c r="S32" s="38"/>
      <c r="T32" s="38" t="n">
        <v>25</v>
      </c>
      <c r="U32" s="38" t="n">
        <v>21</v>
      </c>
      <c r="V32" s="38" t="n">
        <f aca="false">+T32+U32</f>
        <v>46</v>
      </c>
      <c r="W32" s="38"/>
      <c r="X32" s="38" t="n">
        <f aca="false">+Y32-V32-S32-R32-Q32-N32</f>
        <v>8</v>
      </c>
      <c r="Y32" s="39" t="n">
        <v>54</v>
      </c>
      <c r="Z32" s="40"/>
      <c r="AA32" s="40"/>
      <c r="AB32" s="40"/>
      <c r="AC32" s="40"/>
      <c r="AD32" s="40"/>
      <c r="AE32" s="40"/>
      <c r="AF32" s="40" t="n">
        <f aca="false">T32/H32-1</f>
        <v>-0.375</v>
      </c>
      <c r="AG32" s="40" t="n">
        <f aca="false">U32/I32-1</f>
        <v>0.75</v>
      </c>
      <c r="AH32" s="40" t="n">
        <f aca="false">V32/J32-1</f>
        <v>-0.115384615384615</v>
      </c>
      <c r="AI32" s="40"/>
      <c r="AJ32" s="40" t="n">
        <f aca="false">X32/L32-1</f>
        <v>-0.333333333333333</v>
      </c>
      <c r="AK32" s="40" t="n">
        <f aca="false">Y32/M32-1</f>
        <v>-0.15625</v>
      </c>
    </row>
    <row r="33" customFormat="false" ht="15" hidden="false" customHeight="false" outlineLevel="0" collapsed="false">
      <c r="A33" s="35" t="n">
        <v>973</v>
      </c>
      <c r="B33" s="36" t="n">
        <v>0</v>
      </c>
      <c r="C33" s="36" t="n">
        <v>0</v>
      </c>
      <c r="D33" s="36" t="n">
        <v>0</v>
      </c>
      <c r="E33" s="37" t="n">
        <f aca="false">C33+D33</f>
        <v>0</v>
      </c>
      <c r="F33" s="36" t="n">
        <v>0</v>
      </c>
      <c r="G33" s="36" t="n">
        <v>0</v>
      </c>
      <c r="H33" s="36" t="n">
        <v>65</v>
      </c>
      <c r="I33" s="36" t="n">
        <v>219</v>
      </c>
      <c r="J33" s="37" t="n">
        <f aca="false">I33+H33</f>
        <v>284</v>
      </c>
      <c r="K33" s="36" t="n">
        <v>16</v>
      </c>
      <c r="L33" s="36" t="n">
        <v>869</v>
      </c>
      <c r="M33" s="36" t="n">
        <v>1169</v>
      </c>
      <c r="N33" s="38"/>
      <c r="O33" s="38"/>
      <c r="P33" s="38"/>
      <c r="Q33" s="38" t="n">
        <f aca="false">+O33+P33</f>
        <v>0</v>
      </c>
      <c r="R33" s="38"/>
      <c r="S33" s="38"/>
      <c r="T33" s="38" t="n">
        <v>53</v>
      </c>
      <c r="U33" s="38" t="n">
        <v>224</v>
      </c>
      <c r="V33" s="38" t="n">
        <f aca="false">+T33+U33</f>
        <v>277</v>
      </c>
      <c r="W33" s="38" t="n">
        <v>2</v>
      </c>
      <c r="X33" s="38" t="n">
        <f aca="false">+Y33-V33-S33-R33-Q33-N33</f>
        <v>1024</v>
      </c>
      <c r="Y33" s="39" t="n">
        <v>1301</v>
      </c>
      <c r="Z33" s="40"/>
      <c r="AA33" s="40"/>
      <c r="AB33" s="40"/>
      <c r="AC33" s="40"/>
      <c r="AD33" s="40"/>
      <c r="AE33" s="40"/>
      <c r="AF33" s="40" t="n">
        <f aca="false">T33/H33-1</f>
        <v>-0.184615384615385</v>
      </c>
      <c r="AG33" s="40" t="n">
        <f aca="false">U33/I33-1</f>
        <v>0.0228310502283104</v>
      </c>
      <c r="AH33" s="40" t="n">
        <f aca="false">V33/J33-1</f>
        <v>-0.0246478873239436</v>
      </c>
      <c r="AI33" s="40" t="n">
        <f aca="false">W33/K33-1</f>
        <v>-0.875</v>
      </c>
      <c r="AJ33" s="40" t="n">
        <f aca="false">X33/L33-1</f>
        <v>0.178365937859609</v>
      </c>
      <c r="AK33" s="40" t="n">
        <f aca="false">Y33/M33-1</f>
        <v>0.112917023096664</v>
      </c>
    </row>
    <row r="34" customFormat="false" ht="15" hidden="false" customHeight="false" outlineLevel="0" collapsed="false">
      <c r="A34" s="35" t="n">
        <v>974</v>
      </c>
      <c r="B34" s="36" t="n">
        <v>3</v>
      </c>
      <c r="C34" s="36"/>
      <c r="D34" s="36"/>
      <c r="E34" s="37" t="n">
        <f aca="false">C34+D34</f>
        <v>0</v>
      </c>
      <c r="F34" s="36" t="n">
        <v>9</v>
      </c>
      <c r="G34" s="36" t="n">
        <v>0</v>
      </c>
      <c r="H34" s="36" t="n">
        <v>0</v>
      </c>
      <c r="I34" s="36" t="n">
        <v>14</v>
      </c>
      <c r="J34" s="37" t="n">
        <f aca="false">I34+H34</f>
        <v>14</v>
      </c>
      <c r="K34" s="36" t="n">
        <v>6</v>
      </c>
      <c r="L34" s="36" t="n">
        <v>17</v>
      </c>
      <c r="M34" s="36" t="n">
        <v>49</v>
      </c>
      <c r="N34" s="38" t="n">
        <v>150</v>
      </c>
      <c r="O34" s="38"/>
      <c r="P34" s="38"/>
      <c r="Q34" s="38" t="n">
        <f aca="false">+O34+P34</f>
        <v>0</v>
      </c>
      <c r="R34" s="38"/>
      <c r="S34" s="38"/>
      <c r="T34" s="38" t="n">
        <v>1</v>
      </c>
      <c r="U34" s="38" t="n">
        <v>9</v>
      </c>
      <c r="V34" s="38" t="n">
        <f aca="false">+T34+U34</f>
        <v>10</v>
      </c>
      <c r="W34" s="38"/>
      <c r="X34" s="38" t="n">
        <f aca="false">+Y34-V34-S34-R34-Q34-N34</f>
        <v>27</v>
      </c>
      <c r="Y34" s="39" t="n">
        <v>187</v>
      </c>
      <c r="Z34" s="40" t="n">
        <f aca="false">N34/B34-1</f>
        <v>49</v>
      </c>
      <c r="AA34" s="40"/>
      <c r="AB34" s="40"/>
      <c r="AC34" s="40"/>
      <c r="AD34" s="40" t="n">
        <f aca="false">R34/F34-1</f>
        <v>-1</v>
      </c>
      <c r="AE34" s="40"/>
      <c r="AF34" s="40" t="e">
        <f aca="false">T34/H34-1</f>
        <v>#DIV/0!</v>
      </c>
      <c r="AG34" s="40" t="n">
        <f aca="false">U34/I34-1</f>
        <v>-0.357142857142857</v>
      </c>
      <c r="AH34" s="40" t="n">
        <f aca="false">V34/J34-1</f>
        <v>-0.285714285714286</v>
      </c>
      <c r="AI34" s="40" t="n">
        <f aca="false">W34/K34-1</f>
        <v>-1</v>
      </c>
      <c r="AJ34" s="40" t="n">
        <f aca="false">X34/L34-1</f>
        <v>0.588235294117647</v>
      </c>
      <c r="AK34" s="40" t="n">
        <f aca="false">Y34/M34-1</f>
        <v>2.81632653061224</v>
      </c>
    </row>
    <row r="35" customFormat="false" ht="15" hidden="false" customHeight="false" outlineLevel="0" collapsed="false">
      <c r="A35" s="35" t="n">
        <v>976</v>
      </c>
      <c r="B35" s="36"/>
      <c r="C35" s="36"/>
      <c r="D35" s="36"/>
      <c r="E35" s="37" t="n">
        <f aca="false">C35+D35</f>
        <v>0</v>
      </c>
      <c r="F35" s="36"/>
      <c r="G35" s="36"/>
      <c r="H35" s="36" t="n">
        <v>232</v>
      </c>
      <c r="I35" s="36" t="n">
        <v>367</v>
      </c>
      <c r="J35" s="37" t="n">
        <f aca="false">I35+H35</f>
        <v>599</v>
      </c>
      <c r="K35" s="36"/>
      <c r="L35" s="36" t="n">
        <v>897</v>
      </c>
      <c r="M35" s="36" t="n">
        <v>1496</v>
      </c>
      <c r="N35" s="38" t="n">
        <v>26</v>
      </c>
      <c r="O35" s="38"/>
      <c r="P35" s="38"/>
      <c r="Q35" s="38" t="n">
        <f aca="false">+O35+P35</f>
        <v>0</v>
      </c>
      <c r="R35" s="38"/>
      <c r="S35" s="38"/>
      <c r="T35" s="38" t="n">
        <v>572</v>
      </c>
      <c r="U35" s="38" t="n">
        <v>583</v>
      </c>
      <c r="V35" s="38" t="n">
        <f aca="false">+T35+U35</f>
        <v>1155</v>
      </c>
      <c r="W35" s="38"/>
      <c r="X35" s="38" t="n">
        <f aca="false">+Y35-V35-S35-R35-Q35-N35</f>
        <v>751</v>
      </c>
      <c r="Y35" s="39" t="n">
        <v>1932</v>
      </c>
      <c r="Z35" s="40"/>
      <c r="AA35" s="40"/>
      <c r="AB35" s="40"/>
      <c r="AC35" s="40"/>
      <c r="AD35" s="40"/>
      <c r="AE35" s="40"/>
      <c r="AF35" s="40" t="n">
        <f aca="false">T35/H35-1</f>
        <v>1.46551724137931</v>
      </c>
      <c r="AG35" s="40" t="n">
        <f aca="false">U35/I35-1</f>
        <v>0.588555858310627</v>
      </c>
      <c r="AH35" s="40" t="n">
        <f aca="false">V35/J35-1</f>
        <v>0.928213689482471</v>
      </c>
      <c r="AI35" s="40"/>
      <c r="AJ35" s="40" t="n">
        <f aca="false">X35/L35-1</f>
        <v>-0.162764771460424</v>
      </c>
      <c r="AK35" s="40" t="n">
        <f aca="false">Y35/M35-1</f>
        <v>0.29144385026738</v>
      </c>
    </row>
    <row r="36" customFormat="false" ht="15" hidden="false" customHeight="false" outlineLevel="0" collapsed="false">
      <c r="A36" s="35" t="s">
        <v>43</v>
      </c>
      <c r="B36" s="36" t="n">
        <v>29</v>
      </c>
      <c r="C36" s="36" t="n">
        <v>26</v>
      </c>
      <c r="D36" s="36" t="n">
        <v>24</v>
      </c>
      <c r="E36" s="37" t="n">
        <f aca="false">C36+D36</f>
        <v>50</v>
      </c>
      <c r="F36" s="36" t="n">
        <v>4</v>
      </c>
      <c r="G36" s="36" t="n">
        <v>13</v>
      </c>
      <c r="H36" s="36" t="n">
        <v>62</v>
      </c>
      <c r="I36" s="36" t="n">
        <v>494</v>
      </c>
      <c r="J36" s="37" t="n">
        <f aca="false">I36+H36</f>
        <v>556</v>
      </c>
      <c r="K36" s="36" t="n">
        <v>18</v>
      </c>
      <c r="L36" s="36" t="n">
        <v>1627</v>
      </c>
      <c r="M36" s="36" t="n">
        <v>2297</v>
      </c>
      <c r="N36" s="38" t="n">
        <v>8</v>
      </c>
      <c r="O36" s="38" t="n">
        <v>49</v>
      </c>
      <c r="P36" s="38" t="n">
        <v>16</v>
      </c>
      <c r="Q36" s="38" t="n">
        <f aca="false">+O36+P36</f>
        <v>65</v>
      </c>
      <c r="R36" s="38" t="n">
        <v>9</v>
      </c>
      <c r="S36" s="38" t="n">
        <v>11</v>
      </c>
      <c r="T36" s="38" t="n">
        <v>117</v>
      </c>
      <c r="U36" s="38" t="n">
        <v>491</v>
      </c>
      <c r="V36" s="38" t="n">
        <f aca="false">+T36+U36</f>
        <v>608</v>
      </c>
      <c r="W36" s="38" t="n">
        <v>12</v>
      </c>
      <c r="X36" s="38" t="n">
        <f aca="false">+Y36-V36-S36-R36-Q36-N36</f>
        <v>2359</v>
      </c>
      <c r="Y36" s="39" t="n">
        <v>3060</v>
      </c>
      <c r="Z36" s="40" t="n">
        <f aca="false">N36/B36-1</f>
        <v>-0.724137931034483</v>
      </c>
      <c r="AA36" s="40" t="n">
        <f aca="false">O36/C36-1</f>
        <v>0.884615384615385</v>
      </c>
      <c r="AB36" s="40" t="n">
        <f aca="false">P36/D36-1</f>
        <v>-0.333333333333333</v>
      </c>
      <c r="AC36" s="40" t="n">
        <f aca="false">Q36/E36-1</f>
        <v>0.3</v>
      </c>
      <c r="AD36" s="40" t="n">
        <f aca="false">R36/F36-1</f>
        <v>1.25</v>
      </c>
      <c r="AE36" s="40" t="n">
        <f aca="false">S36/G36-1</f>
        <v>-0.153846153846154</v>
      </c>
      <c r="AF36" s="40" t="n">
        <f aca="false">T36/H36-1</f>
        <v>0.887096774193548</v>
      </c>
      <c r="AG36" s="40" t="n">
        <f aca="false">U36/I36-1</f>
        <v>-0.00607287449392713</v>
      </c>
      <c r="AH36" s="40" t="n">
        <f aca="false">V36/J36-1</f>
        <v>0.0935251798561152</v>
      </c>
      <c r="AI36" s="40" t="n">
        <f aca="false">W36/K36-1</f>
        <v>-0.333333333333333</v>
      </c>
      <c r="AJ36" s="40" t="n">
        <f aca="false">X36/L36-1</f>
        <v>0.449907805777505</v>
      </c>
      <c r="AK36" s="40" t="n">
        <f aca="false">Y36/M36-1</f>
        <v>0.332172398781019</v>
      </c>
    </row>
    <row r="37" customFormat="false" ht="15" hidden="false" customHeight="false" outlineLevel="0" collapsed="false">
      <c r="A37" s="35" t="s">
        <v>44</v>
      </c>
      <c r="B37" s="36"/>
      <c r="C37" s="36"/>
      <c r="D37" s="36"/>
      <c r="E37" s="37" t="n">
        <f aca="false">C37+D37</f>
        <v>0</v>
      </c>
      <c r="F37" s="36"/>
      <c r="G37" s="36"/>
      <c r="H37" s="36" t="n">
        <v>6</v>
      </c>
      <c r="I37" s="36" t="n">
        <v>31</v>
      </c>
      <c r="J37" s="37" t="n">
        <f aca="false">I37+H37</f>
        <v>37</v>
      </c>
      <c r="K37" s="36" t="n">
        <v>1</v>
      </c>
      <c r="L37" s="36" t="n">
        <v>77</v>
      </c>
      <c r="M37" s="36" t="n">
        <v>115</v>
      </c>
      <c r="N37" s="38"/>
      <c r="O37" s="38" t="n">
        <v>1</v>
      </c>
      <c r="P37" s="38"/>
      <c r="Q37" s="38" t="n">
        <f aca="false">+O37+P37</f>
        <v>1</v>
      </c>
      <c r="R37" s="38"/>
      <c r="S37" s="38"/>
      <c r="T37" s="38" t="n">
        <v>6</v>
      </c>
      <c r="U37" s="38" t="n">
        <v>47</v>
      </c>
      <c r="V37" s="38" t="n">
        <f aca="false">+T37+U37</f>
        <v>53</v>
      </c>
      <c r="W37" s="38" t="n">
        <v>6</v>
      </c>
      <c r="X37" s="38" t="n">
        <f aca="false">+Y37-V37-S37-R37-Q37-N37</f>
        <v>101</v>
      </c>
      <c r="Y37" s="39" t="n">
        <v>155</v>
      </c>
      <c r="Z37" s="40"/>
      <c r="AA37" s="40"/>
      <c r="AB37" s="40"/>
      <c r="AC37" s="40"/>
      <c r="AD37" s="40"/>
      <c r="AE37" s="40"/>
      <c r="AF37" s="40" t="n">
        <f aca="false">T37/H37-1</f>
        <v>0</v>
      </c>
      <c r="AG37" s="40" t="n">
        <f aca="false">U37/I37-1</f>
        <v>0.516129032258065</v>
      </c>
      <c r="AH37" s="40" t="n">
        <f aca="false">V37/J37-1</f>
        <v>0.432432432432432</v>
      </c>
      <c r="AI37" s="40" t="n">
        <f aca="false">W37/K37-1</f>
        <v>5</v>
      </c>
      <c r="AJ37" s="40" t="n">
        <f aca="false">X37/L37-1</f>
        <v>0.311688311688312</v>
      </c>
      <c r="AK37" s="40" t="n">
        <f aca="false">Y37/M37-1</f>
        <v>0.347826086956522</v>
      </c>
    </row>
    <row r="38" customFormat="false" ht="15" hidden="false" customHeight="false" outlineLevel="0" collapsed="false">
      <c r="A38" s="35" t="s">
        <v>45</v>
      </c>
      <c r="B38" s="36"/>
      <c r="C38" s="36"/>
      <c r="D38" s="36"/>
      <c r="E38" s="37" t="n">
        <f aca="false">C38+D38</f>
        <v>0</v>
      </c>
      <c r="F38" s="36" t="n">
        <v>6</v>
      </c>
      <c r="G38" s="36" t="n">
        <v>2</v>
      </c>
      <c r="H38" s="36"/>
      <c r="I38" s="36"/>
      <c r="J38" s="37" t="n">
        <f aca="false">I38+H38</f>
        <v>0</v>
      </c>
      <c r="K38" s="36"/>
      <c r="L38" s="36" t="n">
        <v>8</v>
      </c>
      <c r="M38" s="36" t="n">
        <v>16</v>
      </c>
      <c r="N38" s="38"/>
      <c r="O38" s="38"/>
      <c r="P38" s="38"/>
      <c r="Q38" s="38" t="n">
        <f aca="false">+O38+P38</f>
        <v>0</v>
      </c>
      <c r="R38" s="38"/>
      <c r="S38" s="38"/>
      <c r="T38" s="38"/>
      <c r="U38" s="38" t="n">
        <v>8</v>
      </c>
      <c r="V38" s="38" t="n">
        <f aca="false">+T38+U38</f>
        <v>8</v>
      </c>
      <c r="W38" s="38"/>
      <c r="X38" s="38" t="n">
        <f aca="false">+Y38-V38-S38-R38-Q38-N38</f>
        <v>32</v>
      </c>
      <c r="Y38" s="39" t="n">
        <v>40</v>
      </c>
      <c r="Z38" s="40"/>
      <c r="AA38" s="40"/>
      <c r="AB38" s="40"/>
      <c r="AC38" s="40"/>
      <c r="AD38" s="40" t="n">
        <f aca="false">R38/F38-1</f>
        <v>-1</v>
      </c>
      <c r="AE38" s="40" t="n">
        <f aca="false">S38/G38-1</f>
        <v>-1</v>
      </c>
      <c r="AF38" s="40"/>
      <c r="AG38" s="40"/>
      <c r="AH38" s="40"/>
      <c r="AI38" s="40"/>
      <c r="AJ38" s="40" t="n">
        <f aca="false">X38/L38-1</f>
        <v>3</v>
      </c>
      <c r="AK38" s="40" t="n">
        <f aca="false">Y38/M38-1</f>
        <v>1.5</v>
      </c>
    </row>
    <row r="39" customFormat="false" ht="15" hidden="false" customHeight="false" outlineLevel="0" collapsed="false">
      <c r="A39" s="35" t="s">
        <v>20</v>
      </c>
      <c r="B39" s="37" t="n">
        <f aca="false">SUM(B2:B30)+B36+B37</f>
        <v>685</v>
      </c>
      <c r="C39" s="37" t="n">
        <f aca="false">SUM(C2:C30)+C36+C37</f>
        <v>5541</v>
      </c>
      <c r="D39" s="37" t="n">
        <f aca="false">SUM(D2:D30)+D36+D37</f>
        <v>7372</v>
      </c>
      <c r="E39" s="37" t="n">
        <f aca="false">SUM(E2:E30)+E36+E37</f>
        <v>12913</v>
      </c>
      <c r="F39" s="37" t="n">
        <f aca="false">SUM(F2:F30)+F36+F37</f>
        <v>441</v>
      </c>
      <c r="G39" s="37" t="n">
        <f aca="false">SUM(G2:G30)+G36+G37</f>
        <v>345</v>
      </c>
      <c r="H39" s="37" t="n">
        <f aca="false">SUM(H2:H30)+H36+H37</f>
        <v>7187</v>
      </c>
      <c r="I39" s="37" t="n">
        <f aca="false">SUM(I2:I30)+I36+I37</f>
        <v>12464</v>
      </c>
      <c r="J39" s="37" t="n">
        <f aca="false">SUM(J2:J30)+J36+J37</f>
        <v>19651</v>
      </c>
      <c r="K39" s="37" t="n">
        <f aca="false">SUM(K2:K30)+K36+K37</f>
        <v>1254</v>
      </c>
      <c r="L39" s="37" t="n">
        <f aca="false">SUM(L2:L30)+L36+L37</f>
        <v>41477</v>
      </c>
      <c r="M39" s="37" t="n">
        <f aca="false">SUM(M2:M30)+M36+M37</f>
        <v>76766</v>
      </c>
      <c r="N39" s="38" t="n">
        <v>831</v>
      </c>
      <c r="O39" s="38" t="n">
        <v>9295</v>
      </c>
      <c r="P39" s="38" t="n">
        <v>4580</v>
      </c>
      <c r="Q39" s="38" t="n">
        <f aca="false">+O39+P39</f>
        <v>13875</v>
      </c>
      <c r="R39" s="38" t="n">
        <v>531</v>
      </c>
      <c r="S39" s="38" t="n">
        <v>492</v>
      </c>
      <c r="T39" s="38" t="n">
        <v>10215</v>
      </c>
      <c r="U39" s="38" t="n">
        <v>12847</v>
      </c>
      <c r="V39" s="38" t="n">
        <f aca="false">+T39+U39</f>
        <v>23062</v>
      </c>
      <c r="W39" s="38" t="n">
        <v>1447</v>
      </c>
      <c r="X39" s="38" t="n">
        <f aca="false">+Y39-V39-S39-R39-Q39-N39</f>
        <v>51380</v>
      </c>
      <c r="Y39" s="39" t="n">
        <v>90171</v>
      </c>
      <c r="Z39" s="40" t="n">
        <f aca="false">N39/B39-1</f>
        <v>0.213138686131387</v>
      </c>
      <c r="AA39" s="40" t="n">
        <f aca="false">O39/C39-1</f>
        <v>0.677495036996932</v>
      </c>
      <c r="AB39" s="40" t="n">
        <f aca="false">P39/D39-1</f>
        <v>-0.378730330982094</v>
      </c>
      <c r="AC39" s="40" t="n">
        <f aca="false">Q39/E39-1</f>
        <v>0.0744985673352436</v>
      </c>
      <c r="AD39" s="40" t="n">
        <f aca="false">R39/F39-1</f>
        <v>0.204081632653061</v>
      </c>
      <c r="AE39" s="40" t="n">
        <f aca="false">S39/G39-1</f>
        <v>0.426086956521739</v>
      </c>
      <c r="AF39" s="40" t="n">
        <f aca="false">T39/H39-1</f>
        <v>0.421316265479338</v>
      </c>
      <c r="AG39" s="40" t="n">
        <f aca="false">U39/I39-1</f>
        <v>0.0307284980744544</v>
      </c>
      <c r="AH39" s="40" t="n">
        <f aca="false">V39/J39-1</f>
        <v>0.173578952725052</v>
      </c>
      <c r="AI39" s="40" t="n">
        <f aca="false">W39/K39-1</f>
        <v>0.153907496012759</v>
      </c>
      <c r="AJ39" s="40" t="n">
        <f aca="false">X39/L39-1</f>
        <v>0.238758830195048</v>
      </c>
      <c r="AK39" s="40" t="n">
        <f aca="false">Y39/M39-1</f>
        <v>0.174621577260766</v>
      </c>
    </row>
    <row r="40" customFormat="false" ht="15" hidden="false" customHeight="false" outlineLevel="0" collapsed="false">
      <c r="A40" s="41" t="s">
        <v>11</v>
      </c>
      <c r="B40" s="42" t="n">
        <f aca="false">SUM(B2:B38)</f>
        <v>692</v>
      </c>
      <c r="C40" s="43" t="n">
        <v>5578</v>
      </c>
      <c r="D40" s="43" t="n">
        <v>7372</v>
      </c>
      <c r="E40" s="44" t="n">
        <f aca="false">C40+D40</f>
        <v>12950</v>
      </c>
      <c r="F40" s="43" t="n">
        <v>450</v>
      </c>
      <c r="G40" s="43" t="n">
        <v>345</v>
      </c>
      <c r="H40" s="43" t="n">
        <v>7551</v>
      </c>
      <c r="I40" s="43" t="n">
        <v>13143</v>
      </c>
      <c r="J40" s="44" t="n">
        <f aca="false">I40+H40</f>
        <v>20694</v>
      </c>
      <c r="K40" s="43" t="n">
        <v>1376</v>
      </c>
      <c r="L40" s="43" t="n">
        <v>43292</v>
      </c>
      <c r="M40" s="43" t="n">
        <v>79807</v>
      </c>
      <c r="N40" s="45" t="n">
        <v>1008</v>
      </c>
      <c r="O40" s="45" t="n">
        <v>9295</v>
      </c>
      <c r="P40" s="45" t="n">
        <v>4580</v>
      </c>
      <c r="Q40" s="45" t="n">
        <f aca="false">+O40+P40</f>
        <v>13875</v>
      </c>
      <c r="R40" s="45" t="n">
        <v>531</v>
      </c>
      <c r="S40" s="45" t="n">
        <v>492</v>
      </c>
      <c r="T40" s="45" t="n">
        <v>10956</v>
      </c>
      <c r="U40" s="45" t="n">
        <v>13778</v>
      </c>
      <c r="V40" s="45" t="n">
        <f aca="false">+T40+U40</f>
        <v>24734</v>
      </c>
      <c r="W40" s="45" t="n">
        <v>1451</v>
      </c>
      <c r="X40" s="45" t="n">
        <f aca="false">+Y40-V40-S40-R40-Q40-N40</f>
        <v>53620</v>
      </c>
      <c r="Y40" s="46" t="n">
        <v>94260</v>
      </c>
      <c r="Z40" s="40" t="n">
        <f aca="false">N40/B40-1</f>
        <v>0.456647398843931</v>
      </c>
      <c r="AA40" s="40" t="n">
        <f aca="false">O40/C40-1</f>
        <v>0.666367873789889</v>
      </c>
      <c r="AB40" s="40" t="n">
        <f aca="false">P40/D40-1</f>
        <v>-0.378730330982094</v>
      </c>
      <c r="AC40" s="40" t="n">
        <f aca="false">Q40/E40-1</f>
        <v>0.0714285714285714</v>
      </c>
      <c r="AD40" s="40" t="n">
        <f aca="false">R40/F40-1</f>
        <v>0.18</v>
      </c>
      <c r="AE40" s="40" t="n">
        <f aca="false">S40/G40-1</f>
        <v>0.426086956521739</v>
      </c>
      <c r="AF40" s="40" t="n">
        <f aca="false">T40/H40-1</f>
        <v>0.45093365117203</v>
      </c>
      <c r="AG40" s="40" t="n">
        <f aca="false">U40/I40-1</f>
        <v>0.0483146922316062</v>
      </c>
      <c r="AH40" s="40" t="n">
        <f aca="false">V40/J40-1</f>
        <v>0.195225669276119</v>
      </c>
      <c r="AI40" s="40" t="n">
        <f aca="false">W40/K40-1</f>
        <v>0.0545058139534884</v>
      </c>
      <c r="AJ40" s="40" t="n">
        <f aca="false">X40/L40-1</f>
        <v>0.23856601681604</v>
      </c>
      <c r="AK40" s="40" t="n">
        <f aca="false">Y40/M40-1</f>
        <v>0.181099402308068</v>
      </c>
    </row>
    <row r="41" customFormat="false" ht="12.8" hidden="false" customHeight="false" outlineLevel="0" collapsed="false">
      <c r="A41" s="0"/>
      <c r="B41" s="0"/>
      <c r="C41" s="0"/>
      <c r="D41" s="0"/>
      <c r="E41" s="0"/>
      <c r="F41" s="0"/>
      <c r="G41" s="0"/>
      <c r="H41" s="0"/>
      <c r="I41" s="0"/>
      <c r="J41" s="0"/>
      <c r="K41" s="0"/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</row>
  </sheetData>
  <autoFilter ref="A1:AK40"/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U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36" activeCellId="1" sqref="A1:D1 A36"/>
    </sheetView>
  </sheetViews>
  <sheetFormatPr defaultRowHeight="12.8" zeroHeight="false" outlineLevelRow="0" outlineLevelCol="0"/>
  <cols>
    <col collapsed="false" customWidth="false" hidden="false" outlineLevel="0" max="1025" min="1" style="0" width="11.52"/>
  </cols>
  <sheetData>
    <row r="1" s="52" customFormat="true" ht="12.8" hidden="false" customHeight="false" outlineLevel="0" collapsed="false">
      <c r="A1" s="47"/>
      <c r="B1" s="47"/>
      <c r="C1" s="48" t="s">
        <v>46</v>
      </c>
      <c r="D1" s="48"/>
      <c r="E1" s="48"/>
      <c r="F1" s="48"/>
      <c r="G1" s="49" t="s">
        <v>47</v>
      </c>
      <c r="H1" s="49"/>
      <c r="I1" s="49"/>
      <c r="J1" s="48" t="s">
        <v>4</v>
      </c>
      <c r="K1" s="48"/>
      <c r="L1" s="48"/>
      <c r="M1" s="50" t="s">
        <v>48</v>
      </c>
      <c r="N1" s="50"/>
      <c r="O1" s="50"/>
      <c r="P1" s="48" t="s">
        <v>3</v>
      </c>
      <c r="Q1" s="48"/>
      <c r="R1" s="48" t="s">
        <v>49</v>
      </c>
      <c r="S1" s="51" t="s">
        <v>50</v>
      </c>
      <c r="T1" s="51"/>
      <c r="U1" s="51"/>
    </row>
    <row r="2" s="52" customFormat="true" ht="12.8" hidden="false" customHeight="false" outlineLevel="0" collapsed="false">
      <c r="A2" s="53" t="s">
        <v>51</v>
      </c>
      <c r="B2" s="54" t="s">
        <v>52</v>
      </c>
      <c r="C2" s="50" t="s">
        <v>13</v>
      </c>
      <c r="D2" s="50" t="s">
        <v>14</v>
      </c>
      <c r="E2" s="50" t="s">
        <v>41</v>
      </c>
      <c r="F2" s="55" t="s">
        <v>53</v>
      </c>
      <c r="G2" s="50" t="s">
        <v>13</v>
      </c>
      <c r="H2" s="50" t="s">
        <v>14</v>
      </c>
      <c r="I2" s="50" t="s">
        <v>41</v>
      </c>
      <c r="J2" s="50" t="s">
        <v>13</v>
      </c>
      <c r="K2" s="50" t="s">
        <v>14</v>
      </c>
      <c r="L2" s="50" t="s">
        <v>41</v>
      </c>
      <c r="M2" s="50" t="s">
        <v>13</v>
      </c>
      <c r="N2" s="50" t="s">
        <v>14</v>
      </c>
      <c r="O2" s="50" t="s">
        <v>41</v>
      </c>
      <c r="P2" s="50" t="s">
        <v>13</v>
      </c>
      <c r="Q2" s="50" t="s">
        <v>14</v>
      </c>
      <c r="R2" s="50" t="s">
        <v>41</v>
      </c>
      <c r="S2" s="50" t="s">
        <v>13</v>
      </c>
      <c r="T2" s="50" t="s">
        <v>14</v>
      </c>
      <c r="U2" s="50" t="s">
        <v>41</v>
      </c>
    </row>
    <row r="3" s="52" customFormat="true" ht="12.8" hidden="false" customHeight="false" outlineLevel="0" collapsed="false">
      <c r="A3" s="56" t="s">
        <v>43</v>
      </c>
      <c r="B3" s="50" t="s">
        <v>54</v>
      </c>
      <c r="C3" s="57" t="n">
        <v>49</v>
      </c>
      <c r="D3" s="57" t="n">
        <v>16</v>
      </c>
      <c r="E3" s="58" t="n">
        <v>65</v>
      </c>
      <c r="F3" s="59" t="n">
        <f aca="false">+D3/E3</f>
        <v>0.246153846153846</v>
      </c>
      <c r="G3" s="57" t="n">
        <v>12</v>
      </c>
      <c r="H3" s="57" t="n">
        <v>7</v>
      </c>
      <c r="I3" s="58" t="n">
        <v>19</v>
      </c>
      <c r="J3" s="57" t="n">
        <v>36</v>
      </c>
      <c r="K3" s="57" t="n">
        <v>9</v>
      </c>
      <c r="L3" s="58" t="n">
        <v>45</v>
      </c>
      <c r="M3" s="57" t="n">
        <v>6</v>
      </c>
      <c r="N3" s="57"/>
      <c r="O3" s="58" t="n">
        <v>6</v>
      </c>
      <c r="P3" s="57" t="n">
        <v>54</v>
      </c>
      <c r="Q3" s="57" t="n">
        <v>16</v>
      </c>
      <c r="R3" s="58" t="n">
        <v>70</v>
      </c>
      <c r="S3" s="60" t="n">
        <f aca="false">+G3/P3</f>
        <v>0.222222222222222</v>
      </c>
      <c r="T3" s="60" t="n">
        <f aca="false">+H3/Q3</f>
        <v>0.4375</v>
      </c>
      <c r="U3" s="60" t="n">
        <f aca="false">+I3/R3</f>
        <v>0.271428571428571</v>
      </c>
    </row>
    <row r="4" s="52" customFormat="true" ht="12.8" hidden="false" customHeight="false" outlineLevel="0" collapsed="false">
      <c r="A4" s="56" t="n">
        <v>13</v>
      </c>
      <c r="B4" s="50" t="s">
        <v>55</v>
      </c>
      <c r="C4" s="57" t="n">
        <v>21</v>
      </c>
      <c r="D4" s="57" t="n">
        <v>529</v>
      </c>
      <c r="E4" s="58" t="n">
        <v>550</v>
      </c>
      <c r="F4" s="59" t="n">
        <f aca="false">+D4/E4</f>
        <v>0.961818181818182</v>
      </c>
      <c r="G4" s="57" t="n">
        <v>8</v>
      </c>
      <c r="H4" s="57" t="n">
        <v>160</v>
      </c>
      <c r="I4" s="58" t="n">
        <v>168</v>
      </c>
      <c r="J4" s="57" t="n">
        <v>6</v>
      </c>
      <c r="K4" s="57" t="n">
        <v>356</v>
      </c>
      <c r="L4" s="58" t="n">
        <v>362</v>
      </c>
      <c r="M4" s="57" t="n">
        <v>7</v>
      </c>
      <c r="N4" s="57" t="n">
        <v>12</v>
      </c>
      <c r="O4" s="58" t="n">
        <v>19</v>
      </c>
      <c r="P4" s="57" t="n">
        <v>21</v>
      </c>
      <c r="Q4" s="57" t="n">
        <v>528</v>
      </c>
      <c r="R4" s="58" t="n">
        <v>549</v>
      </c>
      <c r="S4" s="60" t="n">
        <f aca="false">+G4/P4</f>
        <v>0.380952380952381</v>
      </c>
      <c r="T4" s="60" t="n">
        <f aca="false">+H4/Q4</f>
        <v>0.303030303030303</v>
      </c>
      <c r="U4" s="60" t="n">
        <f aca="false">+I4/R4</f>
        <v>0.306010928961749</v>
      </c>
    </row>
    <row r="5" s="52" customFormat="true" ht="12.8" hidden="false" customHeight="false" outlineLevel="0" collapsed="false">
      <c r="A5" s="56" t="n">
        <v>14</v>
      </c>
      <c r="B5" s="50" t="s">
        <v>56</v>
      </c>
      <c r="C5" s="57" t="n">
        <v>49</v>
      </c>
      <c r="D5" s="57" t="n">
        <v>6</v>
      </c>
      <c r="E5" s="58" t="n">
        <v>55</v>
      </c>
      <c r="F5" s="59" t="n">
        <f aca="false">+D5/E5</f>
        <v>0.109090909090909</v>
      </c>
      <c r="G5" s="57" t="n">
        <v>9</v>
      </c>
      <c r="H5" s="57" t="n">
        <v>0</v>
      </c>
      <c r="I5" s="58" t="n">
        <v>9</v>
      </c>
      <c r="J5" s="57" t="n">
        <v>34</v>
      </c>
      <c r="K5" s="57" t="n">
        <v>6</v>
      </c>
      <c r="L5" s="58" t="n">
        <v>40</v>
      </c>
      <c r="M5" s="57" t="n">
        <v>3</v>
      </c>
      <c r="N5" s="57"/>
      <c r="O5" s="58" t="n">
        <v>3</v>
      </c>
      <c r="P5" s="57" t="n">
        <v>46</v>
      </c>
      <c r="Q5" s="57" t="n">
        <v>6</v>
      </c>
      <c r="R5" s="58" t="n">
        <v>52</v>
      </c>
      <c r="S5" s="60" t="n">
        <f aca="false">+G5/P5</f>
        <v>0.195652173913043</v>
      </c>
      <c r="T5" s="60" t="n">
        <f aca="false">+H5/Q5</f>
        <v>0</v>
      </c>
      <c r="U5" s="60" t="n">
        <f aca="false">+I5/R5</f>
        <v>0.173076923076923</v>
      </c>
    </row>
    <row r="6" s="52" customFormat="true" ht="12.8" hidden="false" customHeight="false" outlineLevel="0" collapsed="false">
      <c r="A6" s="56" t="n">
        <v>20</v>
      </c>
      <c r="B6" s="50" t="s">
        <v>57</v>
      </c>
      <c r="C6" s="57" t="n">
        <v>1</v>
      </c>
      <c r="D6" s="57"/>
      <c r="E6" s="58" t="n">
        <v>1</v>
      </c>
      <c r="F6" s="59" t="n">
        <f aca="false">+D6/E6</f>
        <v>0</v>
      </c>
      <c r="G6" s="57" t="n">
        <v>0</v>
      </c>
      <c r="H6" s="57"/>
      <c r="I6" s="58" t="n">
        <v>0</v>
      </c>
      <c r="J6" s="57" t="n">
        <v>1</v>
      </c>
      <c r="K6" s="57"/>
      <c r="L6" s="58" t="n">
        <v>1</v>
      </c>
      <c r="M6" s="57"/>
      <c r="N6" s="57"/>
      <c r="O6" s="58"/>
      <c r="P6" s="57" t="n">
        <v>1</v>
      </c>
      <c r="Q6" s="57"/>
      <c r="R6" s="58" t="n">
        <v>1</v>
      </c>
      <c r="S6" s="60" t="n">
        <f aca="false">+G6/P6</f>
        <v>0</v>
      </c>
      <c r="T6" s="60"/>
      <c r="U6" s="60" t="n">
        <f aca="false">+I6/R6</f>
        <v>0</v>
      </c>
    </row>
    <row r="7" s="52" customFormat="true" ht="12.8" hidden="false" customHeight="false" outlineLevel="0" collapsed="false">
      <c r="A7" s="56" t="n">
        <v>21</v>
      </c>
      <c r="B7" s="50" t="s">
        <v>58</v>
      </c>
      <c r="C7" s="57" t="n">
        <v>2</v>
      </c>
      <c r="D7" s="57" t="n">
        <v>12</v>
      </c>
      <c r="E7" s="58" t="n">
        <v>14</v>
      </c>
      <c r="F7" s="59" t="n">
        <f aca="false">+D7/E7</f>
        <v>0.857142857142857</v>
      </c>
      <c r="G7" s="57" t="n">
        <v>1</v>
      </c>
      <c r="H7" s="57" t="n">
        <v>5</v>
      </c>
      <c r="I7" s="58" t="n">
        <v>6</v>
      </c>
      <c r="J7" s="57" t="n">
        <v>1</v>
      </c>
      <c r="K7" s="57" t="n">
        <v>7</v>
      </c>
      <c r="L7" s="58" t="n">
        <v>8</v>
      </c>
      <c r="M7" s="57"/>
      <c r="N7" s="57"/>
      <c r="O7" s="58"/>
      <c r="P7" s="57" t="n">
        <v>2</v>
      </c>
      <c r="Q7" s="57" t="n">
        <v>12</v>
      </c>
      <c r="R7" s="58" t="n">
        <v>14</v>
      </c>
      <c r="S7" s="60" t="n">
        <f aca="false">+G7/P7</f>
        <v>0.5</v>
      </c>
      <c r="T7" s="60" t="n">
        <f aca="false">+H7/Q7</f>
        <v>0.416666666666667</v>
      </c>
      <c r="U7" s="60" t="n">
        <f aca="false">+I7/R7</f>
        <v>0.428571428571429</v>
      </c>
    </row>
    <row r="8" s="52" customFormat="true" ht="12.8" hidden="false" customHeight="false" outlineLevel="0" collapsed="false">
      <c r="A8" s="56" t="n">
        <v>25</v>
      </c>
      <c r="B8" s="50" t="s">
        <v>59</v>
      </c>
      <c r="C8" s="57" t="n">
        <v>3</v>
      </c>
      <c r="D8" s="57" t="n">
        <v>230</v>
      </c>
      <c r="E8" s="58" t="n">
        <v>233</v>
      </c>
      <c r="F8" s="59" t="n">
        <f aca="false">+D8/E8</f>
        <v>0.987124463519313</v>
      </c>
      <c r="G8" s="57" t="n">
        <v>1</v>
      </c>
      <c r="H8" s="57" t="n">
        <v>14</v>
      </c>
      <c r="I8" s="58" t="n">
        <v>15</v>
      </c>
      <c r="J8" s="57" t="n">
        <v>0</v>
      </c>
      <c r="K8" s="57" t="n">
        <v>204</v>
      </c>
      <c r="L8" s="58" t="n">
        <v>204</v>
      </c>
      <c r="M8" s="57" t="n">
        <v>2</v>
      </c>
      <c r="N8" s="57" t="n">
        <v>13</v>
      </c>
      <c r="O8" s="58" t="n">
        <v>15</v>
      </c>
      <c r="P8" s="57" t="n">
        <v>3</v>
      </c>
      <c r="Q8" s="57" t="n">
        <v>231</v>
      </c>
      <c r="R8" s="58" t="n">
        <v>234</v>
      </c>
      <c r="S8" s="60" t="n">
        <f aca="false">+G8/P8</f>
        <v>0.333333333333333</v>
      </c>
      <c r="T8" s="60" t="n">
        <f aca="false">+H8/Q8</f>
        <v>0.0606060606060606</v>
      </c>
      <c r="U8" s="60" t="n">
        <f aca="false">+I8/R8</f>
        <v>0.0641025641025641</v>
      </c>
    </row>
    <row r="9" s="52" customFormat="true" ht="12.8" hidden="false" customHeight="false" outlineLevel="0" collapsed="false">
      <c r="A9" s="56" t="n">
        <v>30</v>
      </c>
      <c r="B9" s="50" t="s">
        <v>60</v>
      </c>
      <c r="C9" s="57" t="n">
        <v>13</v>
      </c>
      <c r="D9" s="57" t="n">
        <v>14</v>
      </c>
      <c r="E9" s="58" t="n">
        <v>27</v>
      </c>
      <c r="F9" s="59" t="n">
        <f aca="false">+D9/E9</f>
        <v>0.518518518518518</v>
      </c>
      <c r="G9" s="57" t="n">
        <v>1</v>
      </c>
      <c r="H9" s="57" t="n">
        <v>2</v>
      </c>
      <c r="I9" s="58" t="n">
        <v>3</v>
      </c>
      <c r="J9" s="57" t="n">
        <v>14</v>
      </c>
      <c r="K9" s="57" t="n">
        <v>12</v>
      </c>
      <c r="L9" s="58" t="n">
        <v>26</v>
      </c>
      <c r="M9" s="57"/>
      <c r="N9" s="57"/>
      <c r="O9" s="58"/>
      <c r="P9" s="57" t="n">
        <v>15</v>
      </c>
      <c r="Q9" s="57" t="n">
        <v>14</v>
      </c>
      <c r="R9" s="58" t="n">
        <v>29</v>
      </c>
      <c r="S9" s="60" t="n">
        <f aca="false">+G9/P9</f>
        <v>0.0666666666666667</v>
      </c>
      <c r="T9" s="60" t="n">
        <f aca="false">+H9/Q9</f>
        <v>0.142857142857143</v>
      </c>
      <c r="U9" s="60" t="n">
        <f aca="false">+I9/R9</f>
        <v>0.103448275862069</v>
      </c>
    </row>
    <row r="10" s="52" customFormat="true" ht="12.8" hidden="false" customHeight="false" outlineLevel="0" collapsed="false">
      <c r="A10" s="56" t="n">
        <v>31</v>
      </c>
      <c r="B10" s="50" t="s">
        <v>61</v>
      </c>
      <c r="C10" s="57" t="n">
        <v>20</v>
      </c>
      <c r="D10" s="57" t="n">
        <v>330</v>
      </c>
      <c r="E10" s="58" t="n">
        <v>350</v>
      </c>
      <c r="F10" s="59" t="n">
        <f aca="false">+D10/E10</f>
        <v>0.942857142857143</v>
      </c>
      <c r="G10" s="57" t="n">
        <v>7</v>
      </c>
      <c r="H10" s="57" t="n">
        <v>139</v>
      </c>
      <c r="I10" s="58" t="n">
        <v>146</v>
      </c>
      <c r="J10" s="57" t="n">
        <v>12</v>
      </c>
      <c r="K10" s="57" t="n">
        <v>172</v>
      </c>
      <c r="L10" s="58" t="n">
        <v>184</v>
      </c>
      <c r="M10" s="57" t="n">
        <v>2</v>
      </c>
      <c r="N10" s="57" t="n">
        <v>15</v>
      </c>
      <c r="O10" s="58" t="n">
        <v>17</v>
      </c>
      <c r="P10" s="57" t="n">
        <v>21</v>
      </c>
      <c r="Q10" s="57" t="n">
        <v>326</v>
      </c>
      <c r="R10" s="58" t="n">
        <v>347</v>
      </c>
      <c r="S10" s="60" t="n">
        <f aca="false">+G10/P10</f>
        <v>0.333333333333333</v>
      </c>
      <c r="T10" s="60" t="n">
        <f aca="false">+H10/Q10</f>
        <v>0.42638036809816</v>
      </c>
      <c r="U10" s="60" t="n">
        <f aca="false">+I10/R10</f>
        <v>0.420749279538905</v>
      </c>
    </row>
    <row r="11" s="52" customFormat="true" ht="12.8" hidden="false" customHeight="false" outlineLevel="0" collapsed="false">
      <c r="A11" s="56" t="n">
        <v>33</v>
      </c>
      <c r="B11" s="50" t="s">
        <v>62</v>
      </c>
      <c r="C11" s="57" t="n">
        <v>286</v>
      </c>
      <c r="D11" s="57" t="n">
        <v>38</v>
      </c>
      <c r="E11" s="58" t="n">
        <v>324</v>
      </c>
      <c r="F11" s="59" t="n">
        <f aca="false">+D11/E11</f>
        <v>0.117283950617284</v>
      </c>
      <c r="G11" s="57" t="n">
        <v>28</v>
      </c>
      <c r="H11" s="57" t="n">
        <v>11</v>
      </c>
      <c r="I11" s="58" t="n">
        <v>39</v>
      </c>
      <c r="J11" s="57" t="n">
        <v>208</v>
      </c>
      <c r="K11" s="57" t="n">
        <v>28</v>
      </c>
      <c r="L11" s="58" t="n">
        <v>236</v>
      </c>
      <c r="M11" s="57" t="n">
        <v>48</v>
      </c>
      <c r="N11" s="57"/>
      <c r="O11" s="58" t="n">
        <v>48</v>
      </c>
      <c r="P11" s="57" t="n">
        <v>284</v>
      </c>
      <c r="Q11" s="57" t="n">
        <v>39</v>
      </c>
      <c r="R11" s="58" t="n">
        <v>323</v>
      </c>
      <c r="S11" s="60" t="n">
        <f aca="false">+G11/P11</f>
        <v>0.0985915492957746</v>
      </c>
      <c r="T11" s="60" t="n">
        <f aca="false">+H11/Q11</f>
        <v>0.282051282051282</v>
      </c>
      <c r="U11" s="60" t="n">
        <f aca="false">+I11/R11</f>
        <v>0.120743034055728</v>
      </c>
    </row>
    <row r="12" s="52" customFormat="true" ht="12.8" hidden="false" customHeight="false" outlineLevel="0" collapsed="false">
      <c r="A12" s="56" t="n">
        <v>34</v>
      </c>
      <c r="B12" s="50" t="s">
        <v>63</v>
      </c>
      <c r="C12" s="57" t="n">
        <v>5</v>
      </c>
      <c r="D12" s="57" t="n">
        <v>32</v>
      </c>
      <c r="E12" s="58" t="n">
        <v>37</v>
      </c>
      <c r="F12" s="59" t="n">
        <f aca="false">+D12/E12</f>
        <v>0.864864864864865</v>
      </c>
      <c r="G12" s="57" t="n">
        <v>1</v>
      </c>
      <c r="H12" s="57" t="n">
        <v>4</v>
      </c>
      <c r="I12" s="58" t="n">
        <v>5</v>
      </c>
      <c r="J12" s="57" t="n">
        <v>3</v>
      </c>
      <c r="K12" s="57" t="n">
        <v>27</v>
      </c>
      <c r="L12" s="58" t="n">
        <v>30</v>
      </c>
      <c r="M12" s="57" t="n">
        <v>2</v>
      </c>
      <c r="N12" s="57" t="n">
        <v>4</v>
      </c>
      <c r="O12" s="58" t="n">
        <v>6</v>
      </c>
      <c r="P12" s="57" t="n">
        <v>6</v>
      </c>
      <c r="Q12" s="57" t="n">
        <v>35</v>
      </c>
      <c r="R12" s="58" t="n">
        <v>41</v>
      </c>
      <c r="S12" s="60" t="n">
        <f aca="false">+G12/P12</f>
        <v>0.166666666666667</v>
      </c>
      <c r="T12" s="60" t="n">
        <f aca="false">+H12/Q12</f>
        <v>0.114285714285714</v>
      </c>
      <c r="U12" s="60" t="n">
        <f aca="false">+I12/R12</f>
        <v>0.121951219512195</v>
      </c>
    </row>
    <row r="13" s="52" customFormat="true" ht="12.8" hidden="false" customHeight="false" outlineLevel="0" collapsed="false">
      <c r="A13" s="56" t="n">
        <v>35</v>
      </c>
      <c r="B13" s="50" t="s">
        <v>64</v>
      </c>
      <c r="C13" s="57" t="n">
        <v>6</v>
      </c>
      <c r="D13" s="57" t="n">
        <v>348</v>
      </c>
      <c r="E13" s="58" t="n">
        <v>354</v>
      </c>
      <c r="F13" s="59" t="n">
        <f aca="false">+D13/E13</f>
        <v>0.983050847457627</v>
      </c>
      <c r="G13" s="57" t="n">
        <v>0</v>
      </c>
      <c r="H13" s="57" t="n">
        <v>56</v>
      </c>
      <c r="I13" s="58" t="n">
        <v>56</v>
      </c>
      <c r="J13" s="57" t="n">
        <v>6</v>
      </c>
      <c r="K13" s="57" t="n">
        <v>284</v>
      </c>
      <c r="L13" s="58" t="n">
        <v>290</v>
      </c>
      <c r="M13" s="57"/>
      <c r="N13" s="57" t="n">
        <v>8</v>
      </c>
      <c r="O13" s="58" t="n">
        <v>8</v>
      </c>
      <c r="P13" s="57" t="n">
        <v>6</v>
      </c>
      <c r="Q13" s="57" t="n">
        <v>348</v>
      </c>
      <c r="R13" s="58" t="n">
        <v>354</v>
      </c>
      <c r="S13" s="60" t="n">
        <f aca="false">+G13/P13</f>
        <v>0</v>
      </c>
      <c r="T13" s="60" t="n">
        <f aca="false">+H13/Q13</f>
        <v>0.160919540229885</v>
      </c>
      <c r="U13" s="60" t="n">
        <f aca="false">+I13/R13</f>
        <v>0.15819209039548</v>
      </c>
    </row>
    <row r="14" s="52" customFormat="true" ht="12.8" hidden="false" customHeight="false" outlineLevel="0" collapsed="false">
      <c r="A14" s="56" t="n">
        <v>38</v>
      </c>
      <c r="B14" s="50" t="s">
        <v>65</v>
      </c>
      <c r="C14" s="57" t="n">
        <v>164</v>
      </c>
      <c r="D14" s="57" t="n">
        <v>157</v>
      </c>
      <c r="E14" s="58" t="n">
        <v>321</v>
      </c>
      <c r="F14" s="59" t="n">
        <f aca="false">+D14/E14</f>
        <v>0.489096573208723</v>
      </c>
      <c r="G14" s="57" t="n">
        <v>32</v>
      </c>
      <c r="H14" s="57" t="n">
        <v>34</v>
      </c>
      <c r="I14" s="58" t="n">
        <v>66</v>
      </c>
      <c r="J14" s="57" t="n">
        <v>134</v>
      </c>
      <c r="K14" s="57" t="n">
        <v>122</v>
      </c>
      <c r="L14" s="58" t="n">
        <v>256</v>
      </c>
      <c r="M14" s="57" t="n">
        <v>2</v>
      </c>
      <c r="N14" s="57" t="n">
        <v>1</v>
      </c>
      <c r="O14" s="58" t="n">
        <v>3</v>
      </c>
      <c r="P14" s="57" t="n">
        <v>168</v>
      </c>
      <c r="Q14" s="57" t="n">
        <v>157</v>
      </c>
      <c r="R14" s="58" t="n">
        <v>325</v>
      </c>
      <c r="S14" s="60" t="n">
        <f aca="false">+G14/P14</f>
        <v>0.19047619047619</v>
      </c>
      <c r="T14" s="60" t="n">
        <f aca="false">+H14/Q14</f>
        <v>0.21656050955414</v>
      </c>
      <c r="U14" s="60" t="n">
        <f aca="false">+I14/R14</f>
        <v>0.203076923076923</v>
      </c>
    </row>
    <row r="15" s="52" customFormat="true" ht="12.8" hidden="false" customHeight="false" outlineLevel="0" collapsed="false">
      <c r="A15" s="56" t="n">
        <v>44</v>
      </c>
      <c r="B15" s="50" t="s">
        <v>66</v>
      </c>
      <c r="C15" s="57" t="n">
        <v>210</v>
      </c>
      <c r="D15" s="57" t="n">
        <v>1160</v>
      </c>
      <c r="E15" s="58" t="n">
        <v>1370</v>
      </c>
      <c r="F15" s="59" t="n">
        <f aca="false">+D15/E15</f>
        <v>0.846715328467153</v>
      </c>
      <c r="G15" s="57" t="n">
        <v>56</v>
      </c>
      <c r="H15" s="57" t="n">
        <v>276</v>
      </c>
      <c r="I15" s="58" t="n">
        <v>332</v>
      </c>
      <c r="J15" s="57" t="n">
        <v>133</v>
      </c>
      <c r="K15" s="57" t="n">
        <v>856</v>
      </c>
      <c r="L15" s="58" t="n">
        <v>989</v>
      </c>
      <c r="M15" s="57" t="n">
        <v>8</v>
      </c>
      <c r="N15" s="57" t="n">
        <v>14</v>
      </c>
      <c r="O15" s="58" t="n">
        <v>22</v>
      </c>
      <c r="P15" s="57" t="n">
        <v>197</v>
      </c>
      <c r="Q15" s="57" t="n">
        <v>1146</v>
      </c>
      <c r="R15" s="58" t="n">
        <v>1343</v>
      </c>
      <c r="S15" s="60" t="n">
        <f aca="false">+G15/P15</f>
        <v>0.284263959390863</v>
      </c>
      <c r="T15" s="60" t="n">
        <f aca="false">+H15/Q15</f>
        <v>0.240837696335079</v>
      </c>
      <c r="U15" s="60" t="n">
        <f aca="false">+I15/R15</f>
        <v>0.247207743857036</v>
      </c>
    </row>
    <row r="16" s="52" customFormat="true" ht="12.8" hidden="false" customHeight="false" outlineLevel="0" collapsed="false">
      <c r="A16" s="56" t="n">
        <v>45</v>
      </c>
      <c r="B16" s="50" t="s">
        <v>67</v>
      </c>
      <c r="C16" s="57" t="n">
        <v>4</v>
      </c>
      <c r="D16" s="57" t="n">
        <v>148</v>
      </c>
      <c r="E16" s="58" t="n">
        <v>152</v>
      </c>
      <c r="F16" s="59" t="n">
        <f aca="false">+D16/E16</f>
        <v>0.973684210526316</v>
      </c>
      <c r="G16" s="57" t="n">
        <v>1</v>
      </c>
      <c r="H16" s="57" t="n">
        <v>28</v>
      </c>
      <c r="I16" s="58" t="n">
        <v>29</v>
      </c>
      <c r="J16" s="57" t="n">
        <v>3</v>
      </c>
      <c r="K16" s="57" t="n">
        <v>120</v>
      </c>
      <c r="L16" s="58" t="n">
        <v>123</v>
      </c>
      <c r="M16" s="57"/>
      <c r="N16" s="57" t="n">
        <v>3</v>
      </c>
      <c r="O16" s="58" t="n">
        <v>3</v>
      </c>
      <c r="P16" s="57" t="n">
        <v>4</v>
      </c>
      <c r="Q16" s="57" t="n">
        <v>151</v>
      </c>
      <c r="R16" s="58" t="n">
        <v>155</v>
      </c>
      <c r="S16" s="60" t="n">
        <f aca="false">+G16/P16</f>
        <v>0.25</v>
      </c>
      <c r="T16" s="60" t="n">
        <f aca="false">+H16/Q16</f>
        <v>0.185430463576159</v>
      </c>
      <c r="U16" s="60" t="n">
        <f aca="false">+I16/R16</f>
        <v>0.187096774193548</v>
      </c>
    </row>
    <row r="17" s="52" customFormat="true" ht="12.8" hidden="false" customHeight="false" outlineLevel="0" collapsed="false">
      <c r="A17" s="56" t="n">
        <v>51</v>
      </c>
      <c r="B17" s="50" t="s">
        <v>68</v>
      </c>
      <c r="C17" s="57" t="n">
        <v>236</v>
      </c>
      <c r="D17" s="57" t="n">
        <v>16</v>
      </c>
      <c r="E17" s="58" t="n">
        <v>252</v>
      </c>
      <c r="F17" s="59" t="n">
        <f aca="false">+D17/E17</f>
        <v>0.0634920634920635</v>
      </c>
      <c r="G17" s="57" t="n">
        <v>21</v>
      </c>
      <c r="H17" s="57" t="n">
        <v>4</v>
      </c>
      <c r="I17" s="58" t="n">
        <v>25</v>
      </c>
      <c r="J17" s="57" t="n">
        <v>207</v>
      </c>
      <c r="K17" s="57" t="n">
        <v>12</v>
      </c>
      <c r="L17" s="58" t="n">
        <v>219</v>
      </c>
      <c r="M17" s="57" t="n">
        <v>7</v>
      </c>
      <c r="N17" s="57"/>
      <c r="O17" s="58" t="n">
        <v>7</v>
      </c>
      <c r="P17" s="57" t="n">
        <v>235</v>
      </c>
      <c r="Q17" s="57" t="n">
        <v>16</v>
      </c>
      <c r="R17" s="58" t="n">
        <v>251</v>
      </c>
      <c r="S17" s="60" t="n">
        <f aca="false">+G17/P17</f>
        <v>0.0893617021276596</v>
      </c>
      <c r="T17" s="60" t="n">
        <f aca="false">+H17/Q17</f>
        <v>0.25</v>
      </c>
      <c r="U17" s="60" t="n">
        <f aca="false">+I17/R17</f>
        <v>0.099601593625498</v>
      </c>
    </row>
    <row r="18" s="52" customFormat="true" ht="12.8" hidden="false" customHeight="false" outlineLevel="0" collapsed="false">
      <c r="A18" s="56" t="n">
        <v>54</v>
      </c>
      <c r="B18" s="50" t="s">
        <v>69</v>
      </c>
      <c r="C18" s="57" t="n">
        <v>153</v>
      </c>
      <c r="D18" s="57" t="n">
        <v>78</v>
      </c>
      <c r="E18" s="58" t="n">
        <v>231</v>
      </c>
      <c r="F18" s="59" t="n">
        <f aca="false">+D18/E18</f>
        <v>0.337662337662338</v>
      </c>
      <c r="G18" s="57" t="n">
        <v>18</v>
      </c>
      <c r="H18" s="57" t="n">
        <v>10</v>
      </c>
      <c r="I18" s="58" t="n">
        <v>28</v>
      </c>
      <c r="J18" s="57" t="n">
        <v>130</v>
      </c>
      <c r="K18" s="57" t="n">
        <v>68</v>
      </c>
      <c r="L18" s="58" t="n">
        <v>198</v>
      </c>
      <c r="M18" s="57" t="n">
        <v>4</v>
      </c>
      <c r="N18" s="57"/>
      <c r="O18" s="58" t="n">
        <v>4</v>
      </c>
      <c r="P18" s="57" t="n">
        <v>152</v>
      </c>
      <c r="Q18" s="57" t="n">
        <v>78</v>
      </c>
      <c r="R18" s="58" t="n">
        <v>230</v>
      </c>
      <c r="S18" s="60" t="n">
        <f aca="false">+G18/P18</f>
        <v>0.118421052631579</v>
      </c>
      <c r="T18" s="60" t="n">
        <f aca="false">+H18/Q18</f>
        <v>0.128205128205128</v>
      </c>
      <c r="U18" s="60" t="n">
        <f aca="false">+I18/R18</f>
        <v>0.121739130434783</v>
      </c>
    </row>
    <row r="19" s="52" customFormat="true" ht="12.8" hidden="false" customHeight="false" outlineLevel="0" collapsed="false">
      <c r="A19" s="56" t="n">
        <v>59</v>
      </c>
      <c r="B19" s="50" t="s">
        <v>70</v>
      </c>
      <c r="C19" s="57" t="n">
        <v>774</v>
      </c>
      <c r="D19" s="57" t="n">
        <v>119</v>
      </c>
      <c r="E19" s="58" t="n">
        <v>893</v>
      </c>
      <c r="F19" s="59" t="n">
        <f aca="false">+D19/E19</f>
        <v>0.133258678611422</v>
      </c>
      <c r="G19" s="57" t="n">
        <v>95</v>
      </c>
      <c r="H19" s="57" t="n">
        <v>19</v>
      </c>
      <c r="I19" s="58" t="n">
        <v>114</v>
      </c>
      <c r="J19" s="57" t="n">
        <v>649</v>
      </c>
      <c r="K19" s="57" t="n">
        <v>97</v>
      </c>
      <c r="L19" s="58" t="n">
        <v>746</v>
      </c>
      <c r="M19" s="57" t="n">
        <v>7</v>
      </c>
      <c r="N19" s="57" t="n">
        <v>7</v>
      </c>
      <c r="O19" s="58" t="n">
        <v>14</v>
      </c>
      <c r="P19" s="57" t="n">
        <v>751</v>
      </c>
      <c r="Q19" s="57" t="n">
        <v>123</v>
      </c>
      <c r="R19" s="58" t="n">
        <v>874</v>
      </c>
      <c r="S19" s="60" t="n">
        <f aca="false">+G19/P19</f>
        <v>0.126498002663116</v>
      </c>
      <c r="T19" s="60" t="n">
        <f aca="false">+H19/Q19</f>
        <v>0.154471544715447</v>
      </c>
      <c r="U19" s="60" t="n">
        <f aca="false">+I19/R19</f>
        <v>0.130434782608696</v>
      </c>
    </row>
    <row r="20" s="52" customFormat="true" ht="12.8" hidden="false" customHeight="false" outlineLevel="0" collapsed="false">
      <c r="A20" s="56" t="n">
        <v>63</v>
      </c>
      <c r="B20" s="50" t="s">
        <v>71</v>
      </c>
      <c r="C20" s="57" t="n">
        <v>8</v>
      </c>
      <c r="D20" s="57" t="n">
        <v>11</v>
      </c>
      <c r="E20" s="58" t="n">
        <v>19</v>
      </c>
      <c r="F20" s="59" t="n">
        <f aca="false">+D20/E20</f>
        <v>0.578947368421053</v>
      </c>
      <c r="G20" s="57" t="n">
        <v>6</v>
      </c>
      <c r="H20" s="57" t="n">
        <v>4</v>
      </c>
      <c r="I20" s="58" t="n">
        <v>10</v>
      </c>
      <c r="J20" s="57" t="n">
        <v>6</v>
      </c>
      <c r="K20" s="57" t="n">
        <v>7</v>
      </c>
      <c r="L20" s="58" t="n">
        <v>13</v>
      </c>
      <c r="M20" s="57"/>
      <c r="N20" s="57"/>
      <c r="O20" s="58"/>
      <c r="P20" s="57" t="n">
        <v>12</v>
      </c>
      <c r="Q20" s="57" t="n">
        <v>11</v>
      </c>
      <c r="R20" s="58" t="n">
        <v>23</v>
      </c>
      <c r="S20" s="60" t="n">
        <f aca="false">+G20/P20</f>
        <v>0.5</v>
      </c>
      <c r="T20" s="60" t="n">
        <f aca="false">+H20/Q20</f>
        <v>0.363636363636364</v>
      </c>
      <c r="U20" s="60" t="n">
        <f aca="false">+I20/R20</f>
        <v>0.434782608695652</v>
      </c>
    </row>
    <row r="21" s="52" customFormat="true" ht="12.8" hidden="false" customHeight="false" outlineLevel="0" collapsed="false">
      <c r="A21" s="56" t="n">
        <v>64</v>
      </c>
      <c r="B21" s="50" t="s">
        <v>72</v>
      </c>
      <c r="C21" s="57" t="n">
        <v>15</v>
      </c>
      <c r="D21" s="57" t="n">
        <v>27</v>
      </c>
      <c r="E21" s="58" t="n">
        <v>42</v>
      </c>
      <c r="F21" s="59" t="n">
        <f aca="false">+D21/E21</f>
        <v>0.642857142857143</v>
      </c>
      <c r="G21" s="57" t="n">
        <v>4</v>
      </c>
      <c r="H21" s="57" t="n">
        <v>12</v>
      </c>
      <c r="I21" s="58" t="n">
        <v>16</v>
      </c>
      <c r="J21" s="57" t="n">
        <v>7</v>
      </c>
      <c r="K21" s="57" t="n">
        <v>12</v>
      </c>
      <c r="L21" s="58" t="n">
        <v>19</v>
      </c>
      <c r="M21" s="57" t="n">
        <v>4</v>
      </c>
      <c r="N21" s="57" t="n">
        <v>3</v>
      </c>
      <c r="O21" s="58" t="n">
        <v>7</v>
      </c>
      <c r="P21" s="57" t="n">
        <v>15</v>
      </c>
      <c r="Q21" s="57" t="n">
        <v>27</v>
      </c>
      <c r="R21" s="58" t="n">
        <v>42</v>
      </c>
      <c r="S21" s="60" t="n">
        <f aca="false">+G21/P21</f>
        <v>0.266666666666667</v>
      </c>
      <c r="T21" s="60" t="n">
        <f aca="false">+H21/Q21</f>
        <v>0.444444444444444</v>
      </c>
      <c r="U21" s="60" t="n">
        <f aca="false">+I21/R21</f>
        <v>0.380952380952381</v>
      </c>
    </row>
    <row r="22" s="52" customFormat="true" ht="12.8" hidden="false" customHeight="false" outlineLevel="0" collapsed="false">
      <c r="A22" s="56" t="n">
        <v>67</v>
      </c>
      <c r="B22" s="50" t="s">
        <v>73</v>
      </c>
      <c r="C22" s="57" t="n">
        <v>565</v>
      </c>
      <c r="D22" s="57" t="n">
        <v>274</v>
      </c>
      <c r="E22" s="58" t="n">
        <v>839</v>
      </c>
      <c r="F22" s="59" t="n">
        <f aca="false">+D22/E22</f>
        <v>0.32657926102503</v>
      </c>
      <c r="G22" s="57" t="n">
        <v>32</v>
      </c>
      <c r="H22" s="57" t="n">
        <v>19</v>
      </c>
      <c r="I22" s="58" t="n">
        <v>51</v>
      </c>
      <c r="J22" s="57" t="n">
        <v>491</v>
      </c>
      <c r="K22" s="57" t="n">
        <v>259</v>
      </c>
      <c r="L22" s="58" t="n">
        <v>750</v>
      </c>
      <c r="M22" s="57" t="n">
        <v>50</v>
      </c>
      <c r="N22" s="57" t="n">
        <v>7</v>
      </c>
      <c r="O22" s="58" t="n">
        <v>57</v>
      </c>
      <c r="P22" s="57" t="n">
        <v>573</v>
      </c>
      <c r="Q22" s="57" t="n">
        <v>285</v>
      </c>
      <c r="R22" s="58" t="n">
        <v>858</v>
      </c>
      <c r="S22" s="60" t="n">
        <f aca="false">+G22/P22</f>
        <v>0.0558464223385689</v>
      </c>
      <c r="T22" s="60" t="n">
        <f aca="false">+H22/Q22</f>
        <v>0.0666666666666667</v>
      </c>
      <c r="U22" s="60" t="n">
        <f aca="false">+I22/R22</f>
        <v>0.0594405594405594</v>
      </c>
    </row>
    <row r="23" s="52" customFormat="true" ht="12.8" hidden="false" customHeight="false" outlineLevel="0" collapsed="false">
      <c r="A23" s="56" t="n">
        <v>69</v>
      </c>
      <c r="B23" s="50" t="s">
        <v>74</v>
      </c>
      <c r="C23" s="57" t="n">
        <v>138</v>
      </c>
      <c r="D23" s="57" t="n">
        <v>167</v>
      </c>
      <c r="E23" s="58" t="n">
        <v>305</v>
      </c>
      <c r="F23" s="59" t="n">
        <f aca="false">+D23/E23</f>
        <v>0.547540983606557</v>
      </c>
      <c r="G23" s="57" t="n">
        <v>13</v>
      </c>
      <c r="H23" s="57" t="n">
        <v>33</v>
      </c>
      <c r="I23" s="58" t="n">
        <v>46</v>
      </c>
      <c r="J23" s="57" t="n">
        <v>109</v>
      </c>
      <c r="K23" s="57" t="n">
        <v>132</v>
      </c>
      <c r="L23" s="58" t="n">
        <v>241</v>
      </c>
      <c r="M23" s="57" t="n">
        <v>4</v>
      </c>
      <c r="N23" s="57" t="n">
        <v>3</v>
      </c>
      <c r="O23" s="58" t="n">
        <v>7</v>
      </c>
      <c r="P23" s="57" t="n">
        <v>126</v>
      </c>
      <c r="Q23" s="57" t="n">
        <v>168</v>
      </c>
      <c r="R23" s="58" t="n">
        <v>294</v>
      </c>
      <c r="S23" s="60" t="n">
        <f aca="false">+G23/P23</f>
        <v>0.103174603174603</v>
      </c>
      <c r="T23" s="60" t="n">
        <f aca="false">+H23/Q23</f>
        <v>0.196428571428571</v>
      </c>
      <c r="U23" s="60" t="n">
        <f aca="false">+I23/R23</f>
        <v>0.156462585034014</v>
      </c>
    </row>
    <row r="24" s="52" customFormat="true" ht="12.8" hidden="false" customHeight="false" outlineLevel="0" collapsed="false">
      <c r="A24" s="56" t="n">
        <v>75</v>
      </c>
      <c r="B24" s="50" t="s">
        <v>75</v>
      </c>
      <c r="C24" s="57" t="n">
        <v>2177</v>
      </c>
      <c r="D24" s="57" t="n">
        <v>124</v>
      </c>
      <c r="E24" s="58" t="n">
        <v>2301</v>
      </c>
      <c r="F24" s="59" t="n">
        <f aca="false">+D24/E24</f>
        <v>0.0538896132116471</v>
      </c>
      <c r="G24" s="57" t="n">
        <v>756</v>
      </c>
      <c r="H24" s="57" t="n">
        <v>57</v>
      </c>
      <c r="I24" s="58" t="n">
        <v>813</v>
      </c>
      <c r="J24" s="57" t="n">
        <v>1489</v>
      </c>
      <c r="K24" s="57" t="n">
        <v>58</v>
      </c>
      <c r="L24" s="58" t="n">
        <v>1547</v>
      </c>
      <c r="M24" s="57" t="n">
        <v>49</v>
      </c>
      <c r="N24" s="57" t="n">
        <v>5</v>
      </c>
      <c r="O24" s="58" t="n">
        <v>54</v>
      </c>
      <c r="P24" s="57" t="n">
        <v>2294</v>
      </c>
      <c r="Q24" s="57" t="n">
        <v>120</v>
      </c>
      <c r="R24" s="58" t="n">
        <v>2414</v>
      </c>
      <c r="S24" s="60" t="n">
        <f aca="false">+G24/P24</f>
        <v>0.329555361813426</v>
      </c>
      <c r="T24" s="60" t="n">
        <f aca="false">+H24/Q24</f>
        <v>0.475</v>
      </c>
      <c r="U24" s="60" t="n">
        <f aca="false">+I24/R24</f>
        <v>0.336785418392709</v>
      </c>
    </row>
    <row r="25" s="52" customFormat="true" ht="12.8" hidden="false" customHeight="false" outlineLevel="0" collapsed="false">
      <c r="A25" s="56" t="n">
        <v>76</v>
      </c>
      <c r="B25" s="50" t="s">
        <v>76</v>
      </c>
      <c r="C25" s="57" t="n">
        <v>507</v>
      </c>
      <c r="D25" s="57" t="n">
        <v>9</v>
      </c>
      <c r="E25" s="58" t="n">
        <v>516</v>
      </c>
      <c r="F25" s="59" t="n">
        <f aca="false">+D25/E25</f>
        <v>0.0174418604651163</v>
      </c>
      <c r="G25" s="57" t="n">
        <v>94</v>
      </c>
      <c r="H25" s="57" t="n">
        <v>2</v>
      </c>
      <c r="I25" s="58" t="n">
        <v>96</v>
      </c>
      <c r="J25" s="57" t="n">
        <v>433</v>
      </c>
      <c r="K25" s="57" t="n">
        <v>5</v>
      </c>
      <c r="L25" s="58" t="n">
        <v>438</v>
      </c>
      <c r="M25" s="57" t="n">
        <v>10</v>
      </c>
      <c r="N25" s="57" t="n">
        <v>3</v>
      </c>
      <c r="O25" s="58" t="n">
        <v>13</v>
      </c>
      <c r="P25" s="57" t="n">
        <v>537</v>
      </c>
      <c r="Q25" s="57" t="n">
        <v>10</v>
      </c>
      <c r="R25" s="58" t="n">
        <v>547</v>
      </c>
      <c r="S25" s="60" t="n">
        <f aca="false">+G25/P25</f>
        <v>0.175046554934823</v>
      </c>
      <c r="T25" s="60" t="n">
        <f aca="false">+H25/Q25</f>
        <v>0.2</v>
      </c>
      <c r="U25" s="60" t="n">
        <f aca="false">+I25/R25</f>
        <v>0.175502742230347</v>
      </c>
    </row>
    <row r="26" s="52" customFormat="true" ht="12.8" hidden="false" customHeight="false" outlineLevel="0" collapsed="false">
      <c r="A26" s="56" t="n">
        <v>77</v>
      </c>
      <c r="B26" s="50" t="s">
        <v>77</v>
      </c>
      <c r="C26" s="57" t="n">
        <v>314</v>
      </c>
      <c r="D26" s="57" t="n">
        <v>424</v>
      </c>
      <c r="E26" s="58" t="n">
        <v>738</v>
      </c>
      <c r="F26" s="59" t="n">
        <f aca="false">+D26/E26</f>
        <v>0.574525745257453</v>
      </c>
      <c r="G26" s="57" t="n">
        <v>68</v>
      </c>
      <c r="H26" s="57" t="n">
        <v>104</v>
      </c>
      <c r="I26" s="58" t="n">
        <v>172</v>
      </c>
      <c r="J26" s="57" t="n">
        <v>243</v>
      </c>
      <c r="K26" s="57" t="n">
        <v>316</v>
      </c>
      <c r="L26" s="58" t="n">
        <v>559</v>
      </c>
      <c r="M26" s="57" t="n">
        <v>13</v>
      </c>
      <c r="N26" s="57" t="n">
        <v>12</v>
      </c>
      <c r="O26" s="58" t="n">
        <v>25</v>
      </c>
      <c r="P26" s="57" t="n">
        <v>324</v>
      </c>
      <c r="Q26" s="57" t="n">
        <v>432</v>
      </c>
      <c r="R26" s="58" t="n">
        <v>756</v>
      </c>
      <c r="S26" s="60" t="n">
        <f aca="false">+G26/P26</f>
        <v>0.209876543209876</v>
      </c>
      <c r="T26" s="60" t="n">
        <f aca="false">+H26/Q26</f>
        <v>0.240740740740741</v>
      </c>
      <c r="U26" s="60" t="n">
        <f aca="false">+I26/R26</f>
        <v>0.227513227513227</v>
      </c>
    </row>
    <row r="27" s="52" customFormat="true" ht="12.8" hidden="false" customHeight="false" outlineLevel="0" collapsed="false">
      <c r="A27" s="56" t="n">
        <v>78</v>
      </c>
      <c r="B27" s="50" t="s">
        <v>78</v>
      </c>
      <c r="C27" s="57" t="n">
        <v>1280</v>
      </c>
      <c r="D27" s="57" t="n">
        <v>152</v>
      </c>
      <c r="E27" s="58" t="n">
        <v>1432</v>
      </c>
      <c r="F27" s="59" t="n">
        <f aca="false">+D27/E27</f>
        <v>0.106145251396648</v>
      </c>
      <c r="G27" s="57" t="n">
        <v>196</v>
      </c>
      <c r="H27" s="57" t="n">
        <v>20</v>
      </c>
      <c r="I27" s="58" t="n">
        <v>216</v>
      </c>
      <c r="J27" s="57" t="n">
        <v>900</v>
      </c>
      <c r="K27" s="57" t="n">
        <v>140</v>
      </c>
      <c r="L27" s="58" t="n">
        <v>1040</v>
      </c>
      <c r="M27" s="57" t="n">
        <v>25</v>
      </c>
      <c r="N27" s="57" t="n">
        <v>2</v>
      </c>
      <c r="O27" s="58" t="n">
        <v>27</v>
      </c>
      <c r="P27" s="57" t="n">
        <v>1121</v>
      </c>
      <c r="Q27" s="57" t="n">
        <v>162</v>
      </c>
      <c r="R27" s="58" t="n">
        <v>1283</v>
      </c>
      <c r="S27" s="60" t="n">
        <f aca="false">+G27/P27</f>
        <v>0.174843889384478</v>
      </c>
      <c r="T27" s="60" t="n">
        <f aca="false">+H27/Q27</f>
        <v>0.123456790123457</v>
      </c>
      <c r="U27" s="60" t="n">
        <f aca="false">+I27/R27</f>
        <v>0.168355416991426</v>
      </c>
    </row>
    <row r="28" s="52" customFormat="true" ht="12.8" hidden="false" customHeight="false" outlineLevel="0" collapsed="false">
      <c r="A28" s="56" t="n">
        <v>80</v>
      </c>
      <c r="B28" s="50" t="s">
        <v>79</v>
      </c>
      <c r="C28" s="57" t="n">
        <v>388</v>
      </c>
      <c r="D28" s="57" t="n">
        <v>2</v>
      </c>
      <c r="E28" s="58" t="n">
        <v>390</v>
      </c>
      <c r="F28" s="59" t="n">
        <f aca="false">+D28/E28</f>
        <v>0.00512820512820513</v>
      </c>
      <c r="G28" s="57" t="n">
        <v>10</v>
      </c>
      <c r="H28" s="57" t="n">
        <v>0</v>
      </c>
      <c r="I28" s="58" t="n">
        <v>10</v>
      </c>
      <c r="J28" s="57" t="n">
        <v>363</v>
      </c>
      <c r="K28" s="57" t="n">
        <v>2</v>
      </c>
      <c r="L28" s="58" t="n">
        <v>365</v>
      </c>
      <c r="M28" s="57" t="n">
        <v>18</v>
      </c>
      <c r="N28" s="57"/>
      <c r="O28" s="58" t="n">
        <v>18</v>
      </c>
      <c r="P28" s="57" t="n">
        <v>391</v>
      </c>
      <c r="Q28" s="57" t="n">
        <v>2</v>
      </c>
      <c r="R28" s="58" t="n">
        <v>393</v>
      </c>
      <c r="S28" s="60" t="n">
        <f aca="false">+G28/P28</f>
        <v>0.0255754475703325</v>
      </c>
      <c r="T28" s="60" t="n">
        <f aca="false">+H28/Q28</f>
        <v>0</v>
      </c>
      <c r="U28" s="60" t="n">
        <f aca="false">+I28/R28</f>
        <v>0.0254452926208651</v>
      </c>
    </row>
    <row r="29" s="52" customFormat="true" ht="12.8" hidden="false" customHeight="false" outlineLevel="0" collapsed="false">
      <c r="A29" s="56" t="n">
        <v>83</v>
      </c>
      <c r="B29" s="50" t="s">
        <v>80</v>
      </c>
      <c r="C29" s="57" t="n">
        <v>101</v>
      </c>
      <c r="D29" s="57" t="n">
        <v>2</v>
      </c>
      <c r="E29" s="58" t="n">
        <v>103</v>
      </c>
      <c r="F29" s="59" t="n">
        <f aca="false">+D29/E29</f>
        <v>0.0194174757281553</v>
      </c>
      <c r="G29" s="57" t="n">
        <v>69</v>
      </c>
      <c r="H29" s="57" t="n">
        <v>0</v>
      </c>
      <c r="I29" s="58" t="n">
        <v>69</v>
      </c>
      <c r="J29" s="57" t="n">
        <v>28</v>
      </c>
      <c r="K29" s="57" t="n">
        <v>1</v>
      </c>
      <c r="L29" s="58" t="n">
        <v>29</v>
      </c>
      <c r="M29" s="57"/>
      <c r="N29" s="57" t="n">
        <v>1</v>
      </c>
      <c r="O29" s="58" t="n">
        <v>1</v>
      </c>
      <c r="P29" s="57" t="n">
        <v>97</v>
      </c>
      <c r="Q29" s="57" t="n">
        <v>2</v>
      </c>
      <c r="R29" s="58" t="n">
        <v>99</v>
      </c>
      <c r="S29" s="60" t="n">
        <f aca="false">+G29/P29</f>
        <v>0.711340206185567</v>
      </c>
      <c r="T29" s="60" t="n">
        <f aca="false">+H29/Q29</f>
        <v>0</v>
      </c>
      <c r="U29" s="60" t="n">
        <f aca="false">+I29/R29</f>
        <v>0.696969696969697</v>
      </c>
    </row>
    <row r="30" s="52" customFormat="true" ht="12.8" hidden="false" customHeight="false" outlineLevel="0" collapsed="false">
      <c r="A30" s="56" t="n">
        <v>86</v>
      </c>
      <c r="B30" s="50" t="s">
        <v>81</v>
      </c>
      <c r="C30" s="57" t="n">
        <v>49</v>
      </c>
      <c r="D30" s="57" t="n">
        <v>40</v>
      </c>
      <c r="E30" s="58" t="n">
        <v>89</v>
      </c>
      <c r="F30" s="59" t="n">
        <f aca="false">+D30/E30</f>
        <v>0.449438202247191</v>
      </c>
      <c r="G30" s="57" t="n">
        <v>5</v>
      </c>
      <c r="H30" s="57" t="n">
        <v>11</v>
      </c>
      <c r="I30" s="58" t="n">
        <v>16</v>
      </c>
      <c r="J30" s="57" t="n">
        <v>43</v>
      </c>
      <c r="K30" s="57" t="n">
        <v>29</v>
      </c>
      <c r="L30" s="58" t="n">
        <v>72</v>
      </c>
      <c r="M30" s="57" t="n">
        <v>1</v>
      </c>
      <c r="N30" s="57"/>
      <c r="O30" s="58" t="n">
        <v>1</v>
      </c>
      <c r="P30" s="57" t="n">
        <v>49</v>
      </c>
      <c r="Q30" s="57" t="n">
        <v>40</v>
      </c>
      <c r="R30" s="58" t="n">
        <v>89</v>
      </c>
      <c r="S30" s="60" t="n">
        <f aca="false">+G30/P30</f>
        <v>0.102040816326531</v>
      </c>
      <c r="T30" s="60" t="n">
        <f aca="false">+H30/Q30</f>
        <v>0.275</v>
      </c>
      <c r="U30" s="60" t="n">
        <f aca="false">+I30/R30</f>
        <v>0.179775280898876</v>
      </c>
    </row>
    <row r="31" s="52" customFormat="true" ht="12.8" hidden="false" customHeight="false" outlineLevel="0" collapsed="false">
      <c r="A31" s="56" t="n">
        <v>87</v>
      </c>
      <c r="B31" s="50" t="s">
        <v>82</v>
      </c>
      <c r="C31" s="57" t="n">
        <v>41</v>
      </c>
      <c r="D31" s="57" t="n">
        <v>60</v>
      </c>
      <c r="E31" s="58" t="n">
        <v>101</v>
      </c>
      <c r="F31" s="59" t="n">
        <f aca="false">+D31/E31</f>
        <v>0.594059405940594</v>
      </c>
      <c r="G31" s="57" t="n">
        <v>9</v>
      </c>
      <c r="H31" s="57" t="n">
        <v>17</v>
      </c>
      <c r="I31" s="58" t="n">
        <v>26</v>
      </c>
      <c r="J31" s="57" t="n">
        <v>32</v>
      </c>
      <c r="K31" s="57" t="n">
        <v>43</v>
      </c>
      <c r="L31" s="58" t="n">
        <v>75</v>
      </c>
      <c r="M31" s="57"/>
      <c r="N31" s="57"/>
      <c r="O31" s="58"/>
      <c r="P31" s="57" t="n">
        <v>41</v>
      </c>
      <c r="Q31" s="57" t="n">
        <v>60</v>
      </c>
      <c r="R31" s="58" t="n">
        <v>101</v>
      </c>
      <c r="S31" s="60" t="n">
        <f aca="false">+G31/P31</f>
        <v>0.219512195121951</v>
      </c>
      <c r="T31" s="60" t="n">
        <f aca="false">+H31/Q31</f>
        <v>0.283333333333333</v>
      </c>
      <c r="U31" s="60" t="n">
        <f aca="false">+I31/R31</f>
        <v>0.257425742574257</v>
      </c>
    </row>
    <row r="32" s="52" customFormat="true" ht="12.8" hidden="false" customHeight="false" outlineLevel="0" collapsed="false">
      <c r="A32" s="56" t="n">
        <v>93</v>
      </c>
      <c r="B32" s="50" t="s">
        <v>83</v>
      </c>
      <c r="C32" s="57" t="n">
        <v>359</v>
      </c>
      <c r="D32" s="57" t="n">
        <v>10</v>
      </c>
      <c r="E32" s="58" t="n">
        <v>369</v>
      </c>
      <c r="F32" s="59" t="n">
        <f aca="false">+D32/E32</f>
        <v>0.02710027100271</v>
      </c>
      <c r="G32" s="57" t="n">
        <v>53</v>
      </c>
      <c r="H32" s="57" t="n">
        <v>2</v>
      </c>
      <c r="I32" s="58" t="n">
        <v>55</v>
      </c>
      <c r="J32" s="57" t="n">
        <v>319</v>
      </c>
      <c r="K32" s="57" t="n">
        <v>6</v>
      </c>
      <c r="L32" s="58" t="n">
        <v>325</v>
      </c>
      <c r="M32" s="57" t="n">
        <v>19</v>
      </c>
      <c r="N32" s="57" t="n">
        <v>2</v>
      </c>
      <c r="O32" s="58" t="n">
        <v>21</v>
      </c>
      <c r="P32" s="57" t="n">
        <v>391</v>
      </c>
      <c r="Q32" s="57" t="n">
        <v>10</v>
      </c>
      <c r="R32" s="58" t="n">
        <v>401</v>
      </c>
      <c r="S32" s="60" t="n">
        <f aca="false">+G32/P32</f>
        <v>0.135549872122762</v>
      </c>
      <c r="T32" s="60" t="n">
        <f aca="false">+H32/Q32</f>
        <v>0.2</v>
      </c>
      <c r="U32" s="60" t="n">
        <f aca="false">+I32/R32</f>
        <v>0.13715710723192</v>
      </c>
    </row>
    <row r="33" s="52" customFormat="true" ht="12.8" hidden="false" customHeight="false" outlineLevel="0" collapsed="false">
      <c r="A33" s="56" t="n">
        <v>95</v>
      </c>
      <c r="B33" s="50" t="s">
        <v>84</v>
      </c>
      <c r="C33" s="57" t="n">
        <v>1357</v>
      </c>
      <c r="D33" s="57" t="n">
        <v>45</v>
      </c>
      <c r="E33" s="58" t="n">
        <v>1402</v>
      </c>
      <c r="F33" s="59" t="n">
        <f aca="false">+D33/E33</f>
        <v>0.0320970042796006</v>
      </c>
      <c r="G33" s="57" t="n">
        <v>345</v>
      </c>
      <c r="H33" s="57" t="n">
        <v>13</v>
      </c>
      <c r="I33" s="58" t="n">
        <v>358</v>
      </c>
      <c r="J33" s="57" t="n">
        <v>966</v>
      </c>
      <c r="K33" s="57" t="n">
        <v>32</v>
      </c>
      <c r="L33" s="58" t="n">
        <v>998</v>
      </c>
      <c r="M33" s="57" t="n">
        <v>44</v>
      </c>
      <c r="N33" s="57" t="n">
        <v>3</v>
      </c>
      <c r="O33" s="58" t="n">
        <v>47</v>
      </c>
      <c r="P33" s="57" t="n">
        <v>1355</v>
      </c>
      <c r="Q33" s="57" t="n">
        <v>48</v>
      </c>
      <c r="R33" s="58" t="n">
        <v>1403</v>
      </c>
      <c r="S33" s="60" t="n">
        <f aca="false">+G33/P33</f>
        <v>0.254612546125461</v>
      </c>
      <c r="T33" s="60" t="n">
        <f aca="false">+H33/Q33</f>
        <v>0.270833333333333</v>
      </c>
      <c r="U33" s="60" t="n">
        <f aca="false">+I33/R33</f>
        <v>0.255167498218104</v>
      </c>
    </row>
    <row r="35" s="52" customFormat="true" ht="12.8" hidden="false" customHeight="false" outlineLevel="0" collapsed="false">
      <c r="A35" s="50" t="s">
        <v>20</v>
      </c>
      <c r="B35" s="50"/>
      <c r="C35" s="57" t="n">
        <v>9295</v>
      </c>
      <c r="D35" s="57" t="n">
        <v>4580</v>
      </c>
      <c r="E35" s="58" t="n">
        <v>13875</v>
      </c>
      <c r="F35" s="59" t="n">
        <f aca="false">+D35/E35</f>
        <v>0.33009009009009</v>
      </c>
      <c r="G35" s="57" t="n">
        <v>1952</v>
      </c>
      <c r="H35" s="57" t="n">
        <v>1063</v>
      </c>
      <c r="I35" s="58" t="n">
        <v>3015</v>
      </c>
      <c r="J35" s="57" t="n">
        <v>7006</v>
      </c>
      <c r="K35" s="57" t="n">
        <v>3422</v>
      </c>
      <c r="L35" s="58" t="n">
        <v>10428</v>
      </c>
      <c r="M35" s="57" t="n">
        <v>335</v>
      </c>
      <c r="N35" s="57" t="n">
        <v>118</v>
      </c>
      <c r="O35" s="58" t="n">
        <v>453</v>
      </c>
      <c r="P35" s="57" t="n">
        <v>9293</v>
      </c>
      <c r="Q35" s="57" t="n">
        <v>4603</v>
      </c>
      <c r="R35" s="58" t="n">
        <v>13896</v>
      </c>
      <c r="S35" s="60" t="n">
        <f aca="false">+G35/P35</f>
        <v>0.210050575702141</v>
      </c>
      <c r="T35" s="60" t="n">
        <f aca="false">+H35/Q35</f>
        <v>0.230936345861395</v>
      </c>
      <c r="U35" s="60" t="n">
        <f aca="false">+I35/R35</f>
        <v>0.216968911917098</v>
      </c>
    </row>
    <row r="36" s="52" customFormat="true" ht="12.8" hidden="false" customHeight="false" outlineLevel="0" collapsed="false">
      <c r="A36" s="50" t="s">
        <v>10</v>
      </c>
      <c r="B36" s="50"/>
      <c r="C36" s="57" t="n">
        <v>9295</v>
      </c>
      <c r="D36" s="57" t="n">
        <v>4580</v>
      </c>
      <c r="E36" s="58" t="n">
        <v>13875</v>
      </c>
      <c r="F36" s="59" t="n">
        <f aca="false">+D36/E36</f>
        <v>0.33009009009009</v>
      </c>
      <c r="G36" s="57" t="n">
        <v>1952</v>
      </c>
      <c r="H36" s="57" t="n">
        <v>1063</v>
      </c>
      <c r="I36" s="58" t="n">
        <v>3015</v>
      </c>
      <c r="J36" s="57" t="n">
        <v>7006</v>
      </c>
      <c r="K36" s="57" t="n">
        <v>3422</v>
      </c>
      <c r="L36" s="58" t="n">
        <v>10428</v>
      </c>
      <c r="M36" s="57" t="n">
        <v>335</v>
      </c>
      <c r="N36" s="57" t="n">
        <v>118</v>
      </c>
      <c r="O36" s="58" t="n">
        <v>453</v>
      </c>
      <c r="P36" s="57" t="n">
        <v>9293</v>
      </c>
      <c r="Q36" s="57" t="n">
        <v>4603</v>
      </c>
      <c r="R36" s="58" t="n">
        <v>13896</v>
      </c>
      <c r="S36" s="60" t="n">
        <f aca="false">+G36/P36</f>
        <v>0.210050575702141</v>
      </c>
      <c r="T36" s="60" t="n">
        <f aca="false">+H36/Q36</f>
        <v>0.230936345861395</v>
      </c>
      <c r="U36" s="60" t="n">
        <f aca="false">+I36/R36</f>
        <v>0.216968911917098</v>
      </c>
    </row>
  </sheetData>
  <autoFilter ref="A2:U36"/>
  <mergeCells count="6">
    <mergeCell ref="C1:F1"/>
    <mergeCell ref="G1:I1"/>
    <mergeCell ref="J1:L1"/>
    <mergeCell ref="M1:O1"/>
    <mergeCell ref="P1:R1"/>
    <mergeCell ref="S1:U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8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1" sqref="A1:D1 A2"/>
    </sheetView>
  </sheetViews>
  <sheetFormatPr defaultRowHeight="12.8" zeroHeight="false" outlineLevelRow="0" outlineLevelCol="0"/>
  <cols>
    <col collapsed="false" customWidth="false" hidden="false" outlineLevel="0" max="1" min="1" style="61" width="11.52"/>
    <col collapsed="false" customWidth="false" hidden="false" outlineLevel="0" max="1025" min="2" style="0" width="11.52"/>
  </cols>
  <sheetData>
    <row r="1" s="1" customFormat="true" ht="12.8" hidden="false" customHeight="false" outlineLevel="0" collapsed="false">
      <c r="A1" s="62"/>
      <c r="C1" s="63" t="s">
        <v>46</v>
      </c>
      <c r="D1" s="63"/>
      <c r="E1" s="63"/>
      <c r="F1" s="63"/>
      <c r="G1" s="63" t="s">
        <v>85</v>
      </c>
      <c r="H1" s="63"/>
      <c r="I1" s="63"/>
      <c r="J1" s="63" t="s">
        <v>86</v>
      </c>
      <c r="K1" s="63"/>
      <c r="L1" s="63"/>
      <c r="M1" s="63" t="s">
        <v>48</v>
      </c>
      <c r="N1" s="63"/>
      <c r="O1" s="63"/>
      <c r="P1" s="63" t="s">
        <v>87</v>
      </c>
      <c r="Q1" s="63"/>
      <c r="R1" s="63"/>
      <c r="S1" s="64" t="s">
        <v>8</v>
      </c>
      <c r="T1" s="64"/>
      <c r="U1" s="64"/>
      <c r="AMI1" s="0"/>
      <c r="AMJ1" s="0"/>
    </row>
    <row r="2" s="1" customFormat="true" ht="12.8" hidden="false" customHeight="false" outlineLevel="0" collapsed="false">
      <c r="A2" s="65" t="s">
        <v>51</v>
      </c>
      <c r="B2" s="66" t="s">
        <v>52</v>
      </c>
      <c r="C2" s="67" t="s">
        <v>88</v>
      </c>
      <c r="D2" s="68" t="s">
        <v>89</v>
      </c>
      <c r="E2" s="69" t="s">
        <v>41</v>
      </c>
      <c r="F2" s="70" t="s">
        <v>53</v>
      </c>
      <c r="G2" s="67" t="s">
        <v>88</v>
      </c>
      <c r="H2" s="68" t="s">
        <v>89</v>
      </c>
      <c r="I2" s="69" t="s">
        <v>41</v>
      </c>
      <c r="J2" s="67" t="s">
        <v>88</v>
      </c>
      <c r="K2" s="68" t="s">
        <v>89</v>
      </c>
      <c r="L2" s="69" t="s">
        <v>41</v>
      </c>
      <c r="M2" s="67" t="s">
        <v>88</v>
      </c>
      <c r="N2" s="68" t="s">
        <v>89</v>
      </c>
      <c r="O2" s="69" t="s">
        <v>41</v>
      </c>
      <c r="P2" s="67" t="s">
        <v>88</v>
      </c>
      <c r="Q2" s="68" t="s">
        <v>89</v>
      </c>
      <c r="R2" s="69" t="s">
        <v>41</v>
      </c>
      <c r="S2" s="67" t="s">
        <v>88</v>
      </c>
      <c r="T2" s="68" t="s">
        <v>89</v>
      </c>
      <c r="U2" s="69" t="s">
        <v>41</v>
      </c>
      <c r="V2" s="71"/>
      <c r="AMI2" s="0"/>
      <c r="AMJ2" s="0"/>
    </row>
    <row r="3" s="1" customFormat="true" ht="12.8" hidden="false" customHeight="false" outlineLevel="0" collapsed="false">
      <c r="A3" s="72" t="s">
        <v>43</v>
      </c>
      <c r="B3" s="73" t="s">
        <v>54</v>
      </c>
      <c r="C3" s="74" t="n">
        <v>117</v>
      </c>
      <c r="D3" s="75" t="n">
        <v>491</v>
      </c>
      <c r="E3" s="76" t="n">
        <v>608</v>
      </c>
      <c r="F3" s="77" t="n">
        <f aca="false">+D3/E3</f>
        <v>0.807565789473684</v>
      </c>
      <c r="G3" s="78" t="n">
        <v>28</v>
      </c>
      <c r="H3" s="78" t="n">
        <v>177</v>
      </c>
      <c r="I3" s="79" t="n">
        <v>205</v>
      </c>
      <c r="J3" s="74" t="n">
        <v>66</v>
      </c>
      <c r="K3" s="75" t="n">
        <v>300</v>
      </c>
      <c r="L3" s="76" t="n">
        <v>366</v>
      </c>
      <c r="M3" s="78" t="n">
        <v>3</v>
      </c>
      <c r="N3" s="78" t="n">
        <v>9</v>
      </c>
      <c r="O3" s="79" t="n">
        <v>12</v>
      </c>
      <c r="P3" s="74" t="n">
        <v>97</v>
      </c>
      <c r="Q3" s="75" t="n">
        <v>486</v>
      </c>
      <c r="R3" s="80" t="n">
        <v>583</v>
      </c>
      <c r="S3" s="2" t="n">
        <f aca="false">+G3/P3</f>
        <v>0.288659793814433</v>
      </c>
      <c r="T3" s="2" t="n">
        <f aca="false">+H3/Q3</f>
        <v>0.364197530864197</v>
      </c>
      <c r="U3" s="2" t="n">
        <f aca="false">+I3/R3</f>
        <v>0.351629502572899</v>
      </c>
      <c r="AMI3" s="0"/>
      <c r="AMJ3" s="0"/>
    </row>
    <row r="4" s="1" customFormat="true" ht="12.8" hidden="false" customHeight="false" outlineLevel="0" collapsed="false">
      <c r="A4" s="81" t="n">
        <v>13</v>
      </c>
      <c r="B4" s="82" t="s">
        <v>55</v>
      </c>
      <c r="C4" s="83" t="n">
        <v>317</v>
      </c>
      <c r="D4" s="84" t="n">
        <v>515</v>
      </c>
      <c r="E4" s="76" t="n">
        <v>832</v>
      </c>
      <c r="F4" s="77" t="n">
        <f aca="false">+D4/E4</f>
        <v>0.618990384615385</v>
      </c>
      <c r="G4" s="78" t="n">
        <v>47</v>
      </c>
      <c r="H4" s="78" t="n">
        <v>107</v>
      </c>
      <c r="I4" s="85" t="n">
        <v>154</v>
      </c>
      <c r="J4" s="83" t="n">
        <v>202</v>
      </c>
      <c r="K4" s="84" t="n">
        <v>354</v>
      </c>
      <c r="L4" s="76" t="n">
        <v>556</v>
      </c>
      <c r="M4" s="78" t="n">
        <v>26</v>
      </c>
      <c r="N4" s="78" t="n">
        <v>54</v>
      </c>
      <c r="O4" s="85" t="n">
        <v>80</v>
      </c>
      <c r="P4" s="83" t="n">
        <v>275</v>
      </c>
      <c r="Q4" s="84" t="n">
        <v>515</v>
      </c>
      <c r="R4" s="86" t="n">
        <v>790</v>
      </c>
      <c r="S4" s="2" t="n">
        <f aca="false">+G4/P4</f>
        <v>0.170909090909091</v>
      </c>
      <c r="T4" s="2" t="n">
        <f aca="false">+H4/Q4</f>
        <v>0.207766990291262</v>
      </c>
      <c r="U4" s="2" t="n">
        <f aca="false">+I4/R4</f>
        <v>0.194936708860759</v>
      </c>
      <c r="AMI4" s="0"/>
      <c r="AMJ4" s="0"/>
    </row>
    <row r="5" s="1" customFormat="true" ht="12.8" hidden="false" customHeight="false" outlineLevel="0" collapsed="false">
      <c r="A5" s="81" t="n">
        <v>14</v>
      </c>
      <c r="B5" s="82" t="s">
        <v>56</v>
      </c>
      <c r="C5" s="83" t="n">
        <v>284</v>
      </c>
      <c r="D5" s="84" t="n">
        <v>43</v>
      </c>
      <c r="E5" s="76" t="n">
        <v>327</v>
      </c>
      <c r="F5" s="77" t="n">
        <f aca="false">+D5/E5</f>
        <v>0.131498470948012</v>
      </c>
      <c r="G5" s="78" t="n">
        <v>25</v>
      </c>
      <c r="H5" s="78" t="n">
        <v>6</v>
      </c>
      <c r="I5" s="85" t="n">
        <v>31</v>
      </c>
      <c r="J5" s="83" t="n">
        <v>220</v>
      </c>
      <c r="K5" s="84" t="n">
        <v>32</v>
      </c>
      <c r="L5" s="76" t="n">
        <v>252</v>
      </c>
      <c r="M5" s="78" t="n">
        <v>20</v>
      </c>
      <c r="N5" s="78" t="n">
        <v>2</v>
      </c>
      <c r="O5" s="85" t="n">
        <v>22</v>
      </c>
      <c r="P5" s="83" t="n">
        <v>265</v>
      </c>
      <c r="Q5" s="84" t="n">
        <v>40</v>
      </c>
      <c r="R5" s="86" t="n">
        <v>305</v>
      </c>
      <c r="S5" s="2" t="n">
        <f aca="false">+G5/P5</f>
        <v>0.0943396226415094</v>
      </c>
      <c r="T5" s="2" t="n">
        <f aca="false">+H5/Q5</f>
        <v>0.15</v>
      </c>
      <c r="U5" s="2" t="n">
        <f aca="false">+I5/R5</f>
        <v>0.101639344262295</v>
      </c>
      <c r="AMI5" s="0"/>
      <c r="AMJ5" s="0"/>
    </row>
    <row r="6" s="1" customFormat="true" ht="12.8" hidden="false" customHeight="false" outlineLevel="0" collapsed="false">
      <c r="A6" s="81" t="n">
        <v>20</v>
      </c>
      <c r="B6" s="82" t="s">
        <v>57</v>
      </c>
      <c r="C6" s="83" t="n">
        <v>6</v>
      </c>
      <c r="D6" s="84" t="n">
        <v>47</v>
      </c>
      <c r="E6" s="76" t="n">
        <v>53</v>
      </c>
      <c r="F6" s="77" t="n">
        <f aca="false">+D6/E6</f>
        <v>0.886792452830189</v>
      </c>
      <c r="G6" s="78" t="n">
        <v>2</v>
      </c>
      <c r="H6" s="78" t="n">
        <v>12</v>
      </c>
      <c r="I6" s="85" t="n">
        <v>14</v>
      </c>
      <c r="J6" s="83" t="n">
        <v>5</v>
      </c>
      <c r="K6" s="84" t="n">
        <v>30</v>
      </c>
      <c r="L6" s="76" t="n">
        <v>35</v>
      </c>
      <c r="M6" s="78" t="n">
        <v>0</v>
      </c>
      <c r="N6" s="78" t="n">
        <v>5</v>
      </c>
      <c r="O6" s="85" t="n">
        <v>5</v>
      </c>
      <c r="P6" s="83" t="n">
        <v>7</v>
      </c>
      <c r="Q6" s="84" t="n">
        <v>47</v>
      </c>
      <c r="R6" s="86" t="n">
        <v>54</v>
      </c>
      <c r="S6" s="2" t="n">
        <f aca="false">+G6/P6</f>
        <v>0.285714285714286</v>
      </c>
      <c r="T6" s="2" t="n">
        <f aca="false">+H6/Q6</f>
        <v>0.25531914893617</v>
      </c>
      <c r="U6" s="2" t="n">
        <f aca="false">+I6/R6</f>
        <v>0.259259259259259</v>
      </c>
      <c r="AMI6" s="0"/>
      <c r="AMJ6" s="0"/>
    </row>
    <row r="7" s="1" customFormat="true" ht="12.8" hidden="false" customHeight="false" outlineLevel="0" collapsed="false">
      <c r="A7" s="81" t="n">
        <v>21</v>
      </c>
      <c r="B7" s="82" t="s">
        <v>58</v>
      </c>
      <c r="C7" s="83" t="n">
        <v>14</v>
      </c>
      <c r="D7" s="84" t="n">
        <v>90</v>
      </c>
      <c r="E7" s="76" t="n">
        <v>104</v>
      </c>
      <c r="F7" s="77" t="n">
        <f aca="false">+D7/E7</f>
        <v>0.865384615384615</v>
      </c>
      <c r="G7" s="78" t="n">
        <v>2</v>
      </c>
      <c r="H7" s="78" t="n">
        <v>16</v>
      </c>
      <c r="I7" s="85" t="n">
        <v>18</v>
      </c>
      <c r="J7" s="83" t="n">
        <v>10</v>
      </c>
      <c r="K7" s="84" t="n">
        <v>70</v>
      </c>
      <c r="L7" s="76" t="n">
        <v>80</v>
      </c>
      <c r="M7" s="78" t="n">
        <v>2</v>
      </c>
      <c r="N7" s="78" t="n">
        <v>6</v>
      </c>
      <c r="O7" s="85" t="n">
        <v>8</v>
      </c>
      <c r="P7" s="83" t="n">
        <v>14</v>
      </c>
      <c r="Q7" s="84" t="n">
        <v>92</v>
      </c>
      <c r="R7" s="86" t="n">
        <v>106</v>
      </c>
      <c r="S7" s="2" t="n">
        <f aca="false">+G7/P7</f>
        <v>0.142857142857143</v>
      </c>
      <c r="T7" s="2" t="n">
        <f aca="false">+H7/Q7</f>
        <v>0.173913043478261</v>
      </c>
      <c r="U7" s="2" t="n">
        <f aca="false">+I7/R7</f>
        <v>0.169811320754717</v>
      </c>
      <c r="AMI7" s="0"/>
      <c r="AMJ7" s="0"/>
    </row>
    <row r="8" s="1" customFormat="true" ht="12.8" hidden="false" customHeight="false" outlineLevel="0" collapsed="false">
      <c r="A8" s="81" t="n">
        <v>25</v>
      </c>
      <c r="B8" s="82" t="s">
        <v>90</v>
      </c>
      <c r="C8" s="83" t="n">
        <v>137</v>
      </c>
      <c r="D8" s="84" t="n">
        <v>55</v>
      </c>
      <c r="E8" s="76" t="n">
        <v>192</v>
      </c>
      <c r="F8" s="77" t="n">
        <f aca="false">+D8/E8</f>
        <v>0.286458333333333</v>
      </c>
      <c r="G8" s="78" t="n">
        <v>20</v>
      </c>
      <c r="H8" s="78" t="n">
        <v>5</v>
      </c>
      <c r="I8" s="85" t="n">
        <v>25</v>
      </c>
      <c r="J8" s="83" t="n">
        <v>107</v>
      </c>
      <c r="K8" s="84" t="n">
        <v>47</v>
      </c>
      <c r="L8" s="76" t="n">
        <v>154</v>
      </c>
      <c r="M8" s="78" t="n">
        <v>2</v>
      </c>
      <c r="N8" s="78"/>
      <c r="O8" s="85" t="n">
        <v>2</v>
      </c>
      <c r="P8" s="83" t="n">
        <v>129</v>
      </c>
      <c r="Q8" s="84" t="n">
        <v>52</v>
      </c>
      <c r="R8" s="86" t="n">
        <v>181</v>
      </c>
      <c r="S8" s="2" t="n">
        <f aca="false">+G8/P8</f>
        <v>0.155038759689922</v>
      </c>
      <c r="T8" s="2" t="n">
        <f aca="false">+H8/Q8</f>
        <v>0.0961538461538462</v>
      </c>
      <c r="U8" s="2" t="n">
        <f aca="false">+I8/R8</f>
        <v>0.138121546961326</v>
      </c>
      <c r="AMI8" s="0"/>
      <c r="AMJ8" s="0"/>
    </row>
    <row r="9" s="1" customFormat="true" ht="12.8" hidden="false" customHeight="false" outlineLevel="0" collapsed="false">
      <c r="A9" s="81" t="n">
        <v>30</v>
      </c>
      <c r="B9" s="82" t="s">
        <v>60</v>
      </c>
      <c r="C9" s="83" t="n">
        <v>160</v>
      </c>
      <c r="D9" s="84" t="n">
        <v>300</v>
      </c>
      <c r="E9" s="76" t="n">
        <v>460</v>
      </c>
      <c r="F9" s="77" t="n">
        <f aca="false">+D9/E9</f>
        <v>0.652173913043478</v>
      </c>
      <c r="G9" s="78" t="n">
        <v>10</v>
      </c>
      <c r="H9" s="78" t="n">
        <v>36</v>
      </c>
      <c r="I9" s="85" t="n">
        <v>46</v>
      </c>
      <c r="J9" s="83" t="n">
        <v>125</v>
      </c>
      <c r="K9" s="84" t="n">
        <v>211</v>
      </c>
      <c r="L9" s="76" t="n">
        <v>336</v>
      </c>
      <c r="M9" s="78" t="n">
        <v>12</v>
      </c>
      <c r="N9" s="78" t="n">
        <v>40</v>
      </c>
      <c r="O9" s="85" t="n">
        <v>52</v>
      </c>
      <c r="P9" s="83" t="n">
        <v>147</v>
      </c>
      <c r="Q9" s="84" t="n">
        <v>287</v>
      </c>
      <c r="R9" s="86" t="n">
        <v>434</v>
      </c>
      <c r="S9" s="2" t="n">
        <f aca="false">+G9/P9</f>
        <v>0.0680272108843537</v>
      </c>
      <c r="T9" s="2" t="n">
        <f aca="false">+H9/Q9</f>
        <v>0.125435540069686</v>
      </c>
      <c r="U9" s="2" t="n">
        <f aca="false">+I9/R9</f>
        <v>0.105990783410138</v>
      </c>
      <c r="AMI9" s="0"/>
      <c r="AMJ9" s="0"/>
    </row>
    <row r="10" s="1" customFormat="true" ht="12.8" hidden="false" customHeight="false" outlineLevel="0" collapsed="false">
      <c r="A10" s="81" t="n">
        <v>31</v>
      </c>
      <c r="B10" s="82" t="s">
        <v>61</v>
      </c>
      <c r="C10" s="83" t="n">
        <v>487</v>
      </c>
      <c r="D10" s="84" t="n">
        <v>436</v>
      </c>
      <c r="E10" s="76" t="n">
        <v>923</v>
      </c>
      <c r="F10" s="77" t="n">
        <f aca="false">+D10/E10</f>
        <v>0.47237269772481</v>
      </c>
      <c r="G10" s="78" t="n">
        <v>87</v>
      </c>
      <c r="H10" s="78" t="n">
        <v>126</v>
      </c>
      <c r="I10" s="85" t="n">
        <v>213</v>
      </c>
      <c r="J10" s="83" t="n">
        <v>327</v>
      </c>
      <c r="K10" s="84" t="n">
        <v>268</v>
      </c>
      <c r="L10" s="76" t="n">
        <v>595</v>
      </c>
      <c r="M10" s="78" t="n">
        <v>16</v>
      </c>
      <c r="N10" s="78" t="n">
        <v>26</v>
      </c>
      <c r="O10" s="85" t="n">
        <v>42</v>
      </c>
      <c r="P10" s="83" t="n">
        <v>430</v>
      </c>
      <c r="Q10" s="84" t="n">
        <v>420</v>
      </c>
      <c r="R10" s="86" t="n">
        <v>850</v>
      </c>
      <c r="S10" s="2" t="n">
        <f aca="false">+G10/P10</f>
        <v>0.202325581395349</v>
      </c>
      <c r="T10" s="2" t="n">
        <f aca="false">+H10/Q10</f>
        <v>0.3</v>
      </c>
      <c r="U10" s="2" t="n">
        <f aca="false">+I10/R10</f>
        <v>0.250588235294118</v>
      </c>
      <c r="AMI10" s="0"/>
      <c r="AMJ10" s="0"/>
    </row>
    <row r="11" s="1" customFormat="true" ht="12.8" hidden="false" customHeight="false" outlineLevel="0" collapsed="false">
      <c r="A11" s="81" t="n">
        <v>33</v>
      </c>
      <c r="B11" s="82" t="s">
        <v>62</v>
      </c>
      <c r="C11" s="83" t="n">
        <v>63</v>
      </c>
      <c r="D11" s="84" t="n">
        <v>156</v>
      </c>
      <c r="E11" s="76" t="n">
        <v>219</v>
      </c>
      <c r="F11" s="77" t="n">
        <f aca="false">+D11/E11</f>
        <v>0.712328767123288</v>
      </c>
      <c r="G11" s="78" t="n">
        <v>5</v>
      </c>
      <c r="H11" s="78" t="n">
        <v>21</v>
      </c>
      <c r="I11" s="85" t="n">
        <v>26</v>
      </c>
      <c r="J11" s="83" t="n">
        <v>50</v>
      </c>
      <c r="K11" s="84" t="n">
        <v>123</v>
      </c>
      <c r="L11" s="76" t="n">
        <v>173</v>
      </c>
      <c r="M11" s="78" t="n">
        <v>3</v>
      </c>
      <c r="N11" s="78" t="n">
        <v>10</v>
      </c>
      <c r="O11" s="85" t="n">
        <v>13</v>
      </c>
      <c r="P11" s="83" t="n">
        <v>58</v>
      </c>
      <c r="Q11" s="84" t="n">
        <v>154</v>
      </c>
      <c r="R11" s="86" t="n">
        <v>212</v>
      </c>
      <c r="S11" s="2" t="n">
        <f aca="false">+G11/P11</f>
        <v>0.0862068965517241</v>
      </c>
      <c r="T11" s="2" t="n">
        <f aca="false">+H11/Q11</f>
        <v>0.136363636363636</v>
      </c>
      <c r="U11" s="2" t="n">
        <f aca="false">+I11/R11</f>
        <v>0.122641509433962</v>
      </c>
      <c r="AMI11" s="0"/>
      <c r="AMJ11" s="0"/>
    </row>
    <row r="12" s="1" customFormat="true" ht="12.8" hidden="false" customHeight="false" outlineLevel="0" collapsed="false">
      <c r="A12" s="81" t="n">
        <v>34</v>
      </c>
      <c r="B12" s="82" t="s">
        <v>63</v>
      </c>
      <c r="C12" s="83" t="n">
        <v>475</v>
      </c>
      <c r="D12" s="84" t="n">
        <v>244</v>
      </c>
      <c r="E12" s="76" t="n">
        <v>719</v>
      </c>
      <c r="F12" s="77" t="n">
        <f aca="false">+D12/E12</f>
        <v>0.339360222531293</v>
      </c>
      <c r="G12" s="78" t="n">
        <v>72</v>
      </c>
      <c r="H12" s="78" t="n">
        <v>50</v>
      </c>
      <c r="I12" s="85" t="n">
        <v>122</v>
      </c>
      <c r="J12" s="83" t="n">
        <v>373</v>
      </c>
      <c r="K12" s="84" t="n">
        <v>199</v>
      </c>
      <c r="L12" s="76" t="n">
        <v>572</v>
      </c>
      <c r="M12" s="78" t="n">
        <v>26</v>
      </c>
      <c r="N12" s="78" t="n">
        <v>13</v>
      </c>
      <c r="O12" s="85" t="n">
        <v>39</v>
      </c>
      <c r="P12" s="83" t="n">
        <v>471</v>
      </c>
      <c r="Q12" s="84" t="n">
        <v>262</v>
      </c>
      <c r="R12" s="86" t="n">
        <v>733</v>
      </c>
      <c r="S12" s="2" t="n">
        <f aca="false">+G12/P12</f>
        <v>0.152866242038217</v>
      </c>
      <c r="T12" s="2" t="n">
        <f aca="false">+H12/Q12</f>
        <v>0.190839694656489</v>
      </c>
      <c r="U12" s="2" t="n">
        <f aca="false">+I12/R12</f>
        <v>0.16643929058663</v>
      </c>
      <c r="AMI12" s="0"/>
      <c r="AMJ12" s="0"/>
    </row>
    <row r="13" s="1" customFormat="true" ht="12.8" hidden="false" customHeight="false" outlineLevel="0" collapsed="false">
      <c r="A13" s="81" t="n">
        <v>35</v>
      </c>
      <c r="B13" s="82" t="s">
        <v>64</v>
      </c>
      <c r="C13" s="83" t="n">
        <v>251</v>
      </c>
      <c r="D13" s="84" t="n">
        <v>386</v>
      </c>
      <c r="E13" s="76" t="n">
        <v>637</v>
      </c>
      <c r="F13" s="77" t="n">
        <f aca="false">+D13/E13</f>
        <v>0.60596546310832</v>
      </c>
      <c r="G13" s="78" t="n">
        <v>22</v>
      </c>
      <c r="H13" s="78" t="n">
        <v>44</v>
      </c>
      <c r="I13" s="85" t="n">
        <v>66</v>
      </c>
      <c r="J13" s="83" t="n">
        <v>241</v>
      </c>
      <c r="K13" s="84" t="n">
        <v>216</v>
      </c>
      <c r="L13" s="76" t="n">
        <v>457</v>
      </c>
      <c r="M13" s="78" t="n">
        <v>10</v>
      </c>
      <c r="N13" s="78" t="n">
        <v>41</v>
      </c>
      <c r="O13" s="85" t="n">
        <v>51</v>
      </c>
      <c r="P13" s="83" t="n">
        <v>273</v>
      </c>
      <c r="Q13" s="84" t="n">
        <v>301</v>
      </c>
      <c r="R13" s="86" t="n">
        <v>574</v>
      </c>
      <c r="S13" s="2" t="n">
        <f aca="false">+G13/P13</f>
        <v>0.0805860805860806</v>
      </c>
      <c r="T13" s="2" t="n">
        <f aca="false">+H13/Q13</f>
        <v>0.146179401993355</v>
      </c>
      <c r="U13" s="2" t="n">
        <f aca="false">+I13/R13</f>
        <v>0.114982578397213</v>
      </c>
      <c r="AMI13" s="0"/>
      <c r="AMJ13" s="0"/>
    </row>
    <row r="14" s="1" customFormat="true" ht="12.8" hidden="false" customHeight="false" outlineLevel="0" collapsed="false">
      <c r="A14" s="81" t="n">
        <v>38</v>
      </c>
      <c r="B14" s="82" t="s">
        <v>65</v>
      </c>
      <c r="C14" s="83" t="n">
        <v>599</v>
      </c>
      <c r="D14" s="84" t="n">
        <v>281</v>
      </c>
      <c r="E14" s="76" t="n">
        <v>880</v>
      </c>
      <c r="F14" s="77" t="n">
        <f aca="false">+D14/E14</f>
        <v>0.319318181818182</v>
      </c>
      <c r="G14" s="78" t="n">
        <v>76</v>
      </c>
      <c r="H14" s="78" t="n">
        <v>47</v>
      </c>
      <c r="I14" s="85" t="n">
        <v>123</v>
      </c>
      <c r="J14" s="83" t="n">
        <v>458</v>
      </c>
      <c r="K14" s="84" t="n">
        <v>202</v>
      </c>
      <c r="L14" s="76" t="n">
        <v>660</v>
      </c>
      <c r="M14" s="78" t="n">
        <v>28</v>
      </c>
      <c r="N14" s="78" t="n">
        <v>26</v>
      </c>
      <c r="O14" s="85" t="n">
        <v>54</v>
      </c>
      <c r="P14" s="83" t="n">
        <v>562</v>
      </c>
      <c r="Q14" s="84" t="n">
        <v>275</v>
      </c>
      <c r="R14" s="86" t="n">
        <v>837</v>
      </c>
      <c r="S14" s="2" t="n">
        <f aca="false">+G14/P14</f>
        <v>0.135231316725979</v>
      </c>
      <c r="T14" s="2" t="n">
        <f aca="false">+H14/Q14</f>
        <v>0.170909090909091</v>
      </c>
      <c r="U14" s="2" t="n">
        <f aca="false">+I14/R14</f>
        <v>0.146953405017921</v>
      </c>
      <c r="AMI14" s="0"/>
      <c r="AMJ14" s="0"/>
    </row>
    <row r="15" s="1" customFormat="true" ht="12.8" hidden="false" customHeight="false" outlineLevel="0" collapsed="false">
      <c r="A15" s="81" t="n">
        <v>44</v>
      </c>
      <c r="B15" s="82" t="s">
        <v>66</v>
      </c>
      <c r="C15" s="83" t="n">
        <v>513</v>
      </c>
      <c r="D15" s="84" t="n">
        <v>116</v>
      </c>
      <c r="E15" s="76" t="n">
        <v>629</v>
      </c>
      <c r="F15" s="77" t="n">
        <f aca="false">+D15/E15</f>
        <v>0.184419713831479</v>
      </c>
      <c r="G15" s="78" t="n">
        <v>59</v>
      </c>
      <c r="H15" s="78" t="n">
        <v>17</v>
      </c>
      <c r="I15" s="85" t="n">
        <v>76</v>
      </c>
      <c r="J15" s="83" t="n">
        <v>292</v>
      </c>
      <c r="K15" s="84" t="n">
        <v>74</v>
      </c>
      <c r="L15" s="76" t="n">
        <v>366</v>
      </c>
      <c r="M15" s="78" t="n">
        <v>44</v>
      </c>
      <c r="N15" s="78" t="n">
        <v>11</v>
      </c>
      <c r="O15" s="85" t="n">
        <v>55</v>
      </c>
      <c r="P15" s="83" t="n">
        <v>395</v>
      </c>
      <c r="Q15" s="84" t="n">
        <v>102</v>
      </c>
      <c r="R15" s="86" t="n">
        <v>497</v>
      </c>
      <c r="S15" s="2" t="n">
        <f aca="false">+G15/P15</f>
        <v>0.149367088607595</v>
      </c>
      <c r="T15" s="2" t="n">
        <f aca="false">+H15/Q15</f>
        <v>0.166666666666667</v>
      </c>
      <c r="U15" s="2" t="n">
        <f aca="false">+I15/R15</f>
        <v>0.152917505030181</v>
      </c>
      <c r="AMI15" s="0"/>
      <c r="AMJ15" s="0"/>
    </row>
    <row r="16" s="1" customFormat="true" ht="12.8" hidden="false" customHeight="false" outlineLevel="0" collapsed="false">
      <c r="A16" s="81" t="n">
        <v>45</v>
      </c>
      <c r="B16" s="82" t="s">
        <v>67</v>
      </c>
      <c r="C16" s="83" t="n">
        <v>360</v>
      </c>
      <c r="D16" s="84" t="n">
        <v>76</v>
      </c>
      <c r="E16" s="76" t="n">
        <v>436</v>
      </c>
      <c r="F16" s="77" t="n">
        <f aca="false">+D16/E16</f>
        <v>0.174311926605505</v>
      </c>
      <c r="G16" s="78" t="n">
        <v>46</v>
      </c>
      <c r="H16" s="78" t="n">
        <v>9</v>
      </c>
      <c r="I16" s="85" t="n">
        <v>55</v>
      </c>
      <c r="J16" s="83" t="n">
        <v>252</v>
      </c>
      <c r="K16" s="84" t="n">
        <v>55</v>
      </c>
      <c r="L16" s="76" t="n">
        <v>307</v>
      </c>
      <c r="M16" s="78" t="n">
        <v>16</v>
      </c>
      <c r="N16" s="78" t="n">
        <v>9</v>
      </c>
      <c r="O16" s="85" t="n">
        <v>25</v>
      </c>
      <c r="P16" s="83" t="n">
        <v>314</v>
      </c>
      <c r="Q16" s="84" t="n">
        <v>73</v>
      </c>
      <c r="R16" s="86" t="n">
        <v>387</v>
      </c>
      <c r="S16" s="2" t="n">
        <f aca="false">+G16/P16</f>
        <v>0.146496815286624</v>
      </c>
      <c r="T16" s="2" t="n">
        <f aca="false">+H16/Q16</f>
        <v>0.123287671232877</v>
      </c>
      <c r="U16" s="2" t="n">
        <f aca="false">+I16/R16</f>
        <v>0.142118863049096</v>
      </c>
      <c r="AMI16" s="0"/>
      <c r="AMJ16" s="0"/>
    </row>
    <row r="17" s="1" customFormat="true" ht="12.8" hidden="false" customHeight="false" outlineLevel="0" collapsed="false">
      <c r="A17" s="81" t="n">
        <v>51</v>
      </c>
      <c r="B17" s="82" t="s">
        <v>68</v>
      </c>
      <c r="C17" s="83" t="n">
        <v>6</v>
      </c>
      <c r="D17" s="84" t="n">
        <v>22</v>
      </c>
      <c r="E17" s="76" t="n">
        <v>28</v>
      </c>
      <c r="F17" s="77" t="n">
        <f aca="false">+D17/E17</f>
        <v>0.785714285714286</v>
      </c>
      <c r="G17" s="78" t="n">
        <v>1</v>
      </c>
      <c r="H17" s="78" t="n">
        <v>5</v>
      </c>
      <c r="I17" s="85" t="n">
        <v>6</v>
      </c>
      <c r="J17" s="83" t="n">
        <v>4</v>
      </c>
      <c r="K17" s="84" t="n">
        <v>18</v>
      </c>
      <c r="L17" s="76" t="n">
        <v>22</v>
      </c>
      <c r="M17" s="78"/>
      <c r="N17" s="78"/>
      <c r="O17" s="85"/>
      <c r="P17" s="83" t="n">
        <v>5</v>
      </c>
      <c r="Q17" s="84" t="n">
        <v>23</v>
      </c>
      <c r="R17" s="86" t="n">
        <v>28</v>
      </c>
      <c r="S17" s="2" t="n">
        <f aca="false">+G17/P17</f>
        <v>0.2</v>
      </c>
      <c r="T17" s="2" t="n">
        <f aca="false">+H17/Q17</f>
        <v>0.217391304347826</v>
      </c>
      <c r="U17" s="2" t="n">
        <f aca="false">+I17/R17</f>
        <v>0.214285714285714</v>
      </c>
      <c r="AMI17" s="0"/>
      <c r="AMJ17" s="0"/>
    </row>
    <row r="18" s="1" customFormat="true" ht="12.8" hidden="false" customHeight="false" outlineLevel="0" collapsed="false">
      <c r="A18" s="81" t="n">
        <v>54</v>
      </c>
      <c r="B18" s="82" t="s">
        <v>69</v>
      </c>
      <c r="C18" s="83" t="n">
        <v>513</v>
      </c>
      <c r="D18" s="84" t="n">
        <v>116</v>
      </c>
      <c r="E18" s="76" t="n">
        <v>629</v>
      </c>
      <c r="F18" s="77" t="n">
        <f aca="false">+D18/E18</f>
        <v>0.184419713831479</v>
      </c>
      <c r="G18" s="78" t="n">
        <v>30</v>
      </c>
      <c r="H18" s="78" t="n">
        <v>68</v>
      </c>
      <c r="I18" s="85" t="n">
        <v>98</v>
      </c>
      <c r="J18" s="83" t="n">
        <v>251</v>
      </c>
      <c r="K18" s="84" t="n">
        <v>413</v>
      </c>
      <c r="L18" s="76" t="n">
        <v>664</v>
      </c>
      <c r="M18" s="78" t="n">
        <v>16</v>
      </c>
      <c r="N18" s="78" t="n">
        <v>40</v>
      </c>
      <c r="O18" s="85" t="n">
        <v>56</v>
      </c>
      <c r="P18" s="83" t="n">
        <v>297</v>
      </c>
      <c r="Q18" s="84" t="n">
        <v>521</v>
      </c>
      <c r="R18" s="86" t="n">
        <v>818</v>
      </c>
      <c r="S18" s="2" t="n">
        <f aca="false">+G18/P18</f>
        <v>0.101010101010101</v>
      </c>
      <c r="T18" s="2" t="n">
        <f aca="false">+H18/Q18</f>
        <v>0.130518234165067</v>
      </c>
      <c r="U18" s="2" t="n">
        <f aca="false">+I18/R18</f>
        <v>0.119804400977995</v>
      </c>
      <c r="AMI18" s="0"/>
      <c r="AMJ18" s="0"/>
    </row>
    <row r="19" s="1" customFormat="true" ht="12.8" hidden="false" customHeight="false" outlineLevel="0" collapsed="false">
      <c r="A19" s="81" t="n">
        <v>59</v>
      </c>
      <c r="B19" s="82" t="s">
        <v>70</v>
      </c>
      <c r="C19" s="83" t="n">
        <v>260</v>
      </c>
      <c r="D19" s="84" t="n">
        <v>1587</v>
      </c>
      <c r="E19" s="76" t="n">
        <v>1847</v>
      </c>
      <c r="F19" s="77" t="n">
        <f aca="false">+D19/E19</f>
        <v>0.859231185706551</v>
      </c>
      <c r="G19" s="78" t="n">
        <v>79</v>
      </c>
      <c r="H19" s="78" t="n">
        <v>226</v>
      </c>
      <c r="I19" s="85" t="n">
        <v>305</v>
      </c>
      <c r="J19" s="83" t="n">
        <v>197</v>
      </c>
      <c r="K19" s="84" t="n">
        <v>814</v>
      </c>
      <c r="L19" s="76" t="n">
        <v>1011</v>
      </c>
      <c r="M19" s="78" t="n">
        <v>16</v>
      </c>
      <c r="N19" s="78" t="n">
        <v>673</v>
      </c>
      <c r="O19" s="85" t="n">
        <v>689</v>
      </c>
      <c r="P19" s="83" t="n">
        <v>292</v>
      </c>
      <c r="Q19" s="84" t="n">
        <v>1713</v>
      </c>
      <c r="R19" s="86" t="n">
        <v>2005</v>
      </c>
      <c r="S19" s="2" t="n">
        <f aca="false">+G19/P19</f>
        <v>0.270547945205479</v>
      </c>
      <c r="T19" s="2" t="n">
        <f aca="false">+H19/Q19</f>
        <v>0.131932282545242</v>
      </c>
      <c r="U19" s="2" t="n">
        <f aca="false">+I19/R19</f>
        <v>0.15211970074813</v>
      </c>
      <c r="AMI19" s="0"/>
      <c r="AMJ19" s="0"/>
    </row>
    <row r="20" s="1" customFormat="true" ht="12.8" hidden="false" customHeight="false" outlineLevel="0" collapsed="false">
      <c r="A20" s="81" t="n">
        <v>63</v>
      </c>
      <c r="B20" s="82" t="s">
        <v>71</v>
      </c>
      <c r="C20" s="83" t="n">
        <v>300</v>
      </c>
      <c r="D20" s="84" t="n">
        <v>97</v>
      </c>
      <c r="E20" s="76" t="n">
        <v>397</v>
      </c>
      <c r="F20" s="77" t="n">
        <f aca="false">+D20/E20</f>
        <v>0.244332493702771</v>
      </c>
      <c r="G20" s="78" t="n">
        <v>48</v>
      </c>
      <c r="H20" s="78" t="n">
        <v>22</v>
      </c>
      <c r="I20" s="85" t="n">
        <v>70</v>
      </c>
      <c r="J20" s="83" t="n">
        <v>197</v>
      </c>
      <c r="K20" s="84" t="n">
        <v>67</v>
      </c>
      <c r="L20" s="76" t="n">
        <v>264</v>
      </c>
      <c r="M20" s="78" t="n">
        <v>10</v>
      </c>
      <c r="N20" s="78" t="n">
        <v>6</v>
      </c>
      <c r="O20" s="85" t="n">
        <v>16</v>
      </c>
      <c r="P20" s="83" t="n">
        <v>255</v>
      </c>
      <c r="Q20" s="84" t="n">
        <v>95</v>
      </c>
      <c r="R20" s="86" t="n">
        <v>350</v>
      </c>
      <c r="S20" s="2" t="n">
        <f aca="false">+G20/P20</f>
        <v>0.188235294117647</v>
      </c>
      <c r="T20" s="2" t="n">
        <f aca="false">+H20/Q20</f>
        <v>0.231578947368421</v>
      </c>
      <c r="U20" s="2" t="n">
        <f aca="false">+I20/R20</f>
        <v>0.2</v>
      </c>
      <c r="AMI20" s="0"/>
      <c r="AMJ20" s="0"/>
    </row>
    <row r="21" s="1" customFormat="true" ht="12.8" hidden="false" customHeight="false" outlineLevel="0" collapsed="false">
      <c r="A21" s="81" t="n">
        <v>64</v>
      </c>
      <c r="B21" s="82" t="s">
        <v>72</v>
      </c>
      <c r="C21" s="83" t="n">
        <v>139</v>
      </c>
      <c r="D21" s="84" t="n">
        <v>153</v>
      </c>
      <c r="E21" s="76" t="n">
        <v>292</v>
      </c>
      <c r="F21" s="77" t="n">
        <f aca="false">+D21/E21</f>
        <v>0.523972602739726</v>
      </c>
      <c r="G21" s="78" t="n">
        <v>38</v>
      </c>
      <c r="H21" s="78" t="n">
        <v>42</v>
      </c>
      <c r="I21" s="85" t="n">
        <v>80</v>
      </c>
      <c r="J21" s="83" t="n">
        <v>132</v>
      </c>
      <c r="K21" s="84" t="n">
        <v>87</v>
      </c>
      <c r="L21" s="76" t="n">
        <v>219</v>
      </c>
      <c r="M21" s="78" t="n">
        <v>6</v>
      </c>
      <c r="N21" s="78" t="n">
        <v>13</v>
      </c>
      <c r="O21" s="85" t="n">
        <v>19</v>
      </c>
      <c r="P21" s="83" t="n">
        <v>176</v>
      </c>
      <c r="Q21" s="84" t="n">
        <v>142</v>
      </c>
      <c r="R21" s="86" t="n">
        <v>318</v>
      </c>
      <c r="S21" s="2" t="n">
        <f aca="false">+G21/P21</f>
        <v>0.215909090909091</v>
      </c>
      <c r="T21" s="2" t="n">
        <f aca="false">+H21/Q21</f>
        <v>0.295774647887324</v>
      </c>
      <c r="U21" s="2" t="n">
        <f aca="false">+I21/R21</f>
        <v>0.251572327044025</v>
      </c>
      <c r="AMI21" s="0"/>
      <c r="AMJ21" s="0"/>
    </row>
    <row r="22" s="1" customFormat="true" ht="12.8" hidden="false" customHeight="false" outlineLevel="0" collapsed="false">
      <c r="A22" s="81" t="n">
        <v>67</v>
      </c>
      <c r="B22" s="82" t="s">
        <v>73</v>
      </c>
      <c r="C22" s="83" t="n">
        <v>1031</v>
      </c>
      <c r="D22" s="84" t="n">
        <v>351</v>
      </c>
      <c r="E22" s="76" t="n">
        <v>1382</v>
      </c>
      <c r="F22" s="77" t="n">
        <f aca="false">+D22/E22</f>
        <v>0.253979739507959</v>
      </c>
      <c r="G22" s="78" t="n">
        <v>147</v>
      </c>
      <c r="H22" s="78" t="n">
        <v>54</v>
      </c>
      <c r="I22" s="85" t="n">
        <v>201</v>
      </c>
      <c r="J22" s="83" t="n">
        <v>775</v>
      </c>
      <c r="K22" s="84" t="n">
        <v>279</v>
      </c>
      <c r="L22" s="76" t="n">
        <v>1054</v>
      </c>
      <c r="M22" s="78" t="n">
        <v>56</v>
      </c>
      <c r="N22" s="78" t="n">
        <v>20</v>
      </c>
      <c r="O22" s="85" t="n">
        <v>76</v>
      </c>
      <c r="P22" s="83" t="n">
        <v>978</v>
      </c>
      <c r="Q22" s="84" t="n">
        <v>353</v>
      </c>
      <c r="R22" s="86" t="n">
        <v>1331</v>
      </c>
      <c r="S22" s="2" t="n">
        <f aca="false">+G22/P22</f>
        <v>0.150306748466258</v>
      </c>
      <c r="T22" s="2" t="n">
        <f aca="false">+H22/Q22</f>
        <v>0.152974504249292</v>
      </c>
      <c r="U22" s="2" t="n">
        <f aca="false">+I22/R22</f>
        <v>0.151014274981217</v>
      </c>
      <c r="AMI22" s="0"/>
      <c r="AMJ22" s="0"/>
    </row>
    <row r="23" s="1" customFormat="true" ht="12.8" hidden="false" customHeight="false" outlineLevel="0" collapsed="false">
      <c r="A23" s="81" t="n">
        <v>69</v>
      </c>
      <c r="B23" s="82" t="s">
        <v>74</v>
      </c>
      <c r="C23" s="83" t="n">
        <v>774</v>
      </c>
      <c r="D23" s="84" t="n">
        <v>662</v>
      </c>
      <c r="E23" s="76" t="n">
        <v>1436</v>
      </c>
      <c r="F23" s="77" t="n">
        <f aca="false">+D23/E23</f>
        <v>0.46100278551532</v>
      </c>
      <c r="G23" s="78" t="n">
        <v>147</v>
      </c>
      <c r="H23" s="78" t="n">
        <v>156</v>
      </c>
      <c r="I23" s="85" t="n">
        <v>303</v>
      </c>
      <c r="J23" s="83" t="n">
        <v>498</v>
      </c>
      <c r="K23" s="84" t="n">
        <v>513</v>
      </c>
      <c r="L23" s="76" t="n">
        <v>1011</v>
      </c>
      <c r="M23" s="78" t="n">
        <v>8</v>
      </c>
      <c r="N23" s="78" t="n">
        <v>7</v>
      </c>
      <c r="O23" s="85" t="n">
        <v>15</v>
      </c>
      <c r="P23" s="83" t="n">
        <v>653</v>
      </c>
      <c r="Q23" s="84" t="n">
        <v>676</v>
      </c>
      <c r="R23" s="86" t="n">
        <v>1329</v>
      </c>
      <c r="S23" s="2" t="n">
        <f aca="false">+G23/P23</f>
        <v>0.225114854517611</v>
      </c>
      <c r="T23" s="2" t="n">
        <f aca="false">+H23/Q23</f>
        <v>0.230769230769231</v>
      </c>
      <c r="U23" s="2" t="n">
        <f aca="false">+I23/R23</f>
        <v>0.227990970654628</v>
      </c>
      <c r="AMI23" s="0"/>
      <c r="AMJ23" s="0"/>
    </row>
    <row r="24" s="1" customFormat="true" ht="12.8" hidden="false" customHeight="false" outlineLevel="0" collapsed="false">
      <c r="A24" s="81" t="n">
        <v>75</v>
      </c>
      <c r="B24" s="82" t="s">
        <v>75</v>
      </c>
      <c r="C24" s="83" t="n">
        <v>1262</v>
      </c>
      <c r="D24" s="84" t="n">
        <v>1707</v>
      </c>
      <c r="E24" s="76" t="n">
        <v>2969</v>
      </c>
      <c r="F24" s="77" t="n">
        <f aca="false">+D24/E24</f>
        <v>0.57494105759515</v>
      </c>
      <c r="G24" s="78" t="n">
        <v>213</v>
      </c>
      <c r="H24" s="78" t="n">
        <v>487</v>
      </c>
      <c r="I24" s="85" t="n">
        <v>700</v>
      </c>
      <c r="J24" s="83" t="n">
        <v>637</v>
      </c>
      <c r="K24" s="84" t="n">
        <v>789</v>
      </c>
      <c r="L24" s="76" t="n">
        <v>1426</v>
      </c>
      <c r="M24" s="78" t="n">
        <v>279</v>
      </c>
      <c r="N24" s="78" t="n">
        <v>369</v>
      </c>
      <c r="O24" s="85" t="n">
        <v>648</v>
      </c>
      <c r="P24" s="83" t="n">
        <v>1129</v>
      </c>
      <c r="Q24" s="84" t="n">
        <v>1645</v>
      </c>
      <c r="R24" s="86" t="n">
        <v>2774</v>
      </c>
      <c r="S24" s="2" t="n">
        <f aca="false">+G24/P24</f>
        <v>0.188662533215235</v>
      </c>
      <c r="T24" s="2" t="n">
        <f aca="false">+H24/Q24</f>
        <v>0.296048632218845</v>
      </c>
      <c r="U24" s="2" t="n">
        <f aca="false">+I24/R24</f>
        <v>0.252343186733958</v>
      </c>
      <c r="AMI24" s="0"/>
      <c r="AMJ24" s="0"/>
    </row>
    <row r="25" s="1" customFormat="true" ht="12.8" hidden="false" customHeight="false" outlineLevel="0" collapsed="false">
      <c r="A25" s="81" t="n">
        <v>76</v>
      </c>
      <c r="B25" s="82" t="s">
        <v>76</v>
      </c>
      <c r="C25" s="83" t="n">
        <v>308</v>
      </c>
      <c r="D25" s="84" t="n">
        <v>296</v>
      </c>
      <c r="E25" s="76" t="n">
        <v>604</v>
      </c>
      <c r="F25" s="77" t="n">
        <f aca="false">+D25/E25</f>
        <v>0.490066225165563</v>
      </c>
      <c r="G25" s="78" t="n">
        <v>48</v>
      </c>
      <c r="H25" s="78" t="n">
        <v>81</v>
      </c>
      <c r="I25" s="85" t="n">
        <v>129</v>
      </c>
      <c r="J25" s="83" t="n">
        <v>186</v>
      </c>
      <c r="K25" s="84" t="n">
        <v>214</v>
      </c>
      <c r="L25" s="76" t="n">
        <v>400</v>
      </c>
      <c r="M25" s="78" t="n">
        <v>17</v>
      </c>
      <c r="N25" s="78" t="n">
        <v>97</v>
      </c>
      <c r="O25" s="85" t="n">
        <v>114</v>
      </c>
      <c r="P25" s="83" t="n">
        <v>251</v>
      </c>
      <c r="Q25" s="84" t="n">
        <v>392</v>
      </c>
      <c r="R25" s="86" t="n">
        <v>643</v>
      </c>
      <c r="S25" s="2" t="n">
        <f aca="false">+G25/P25</f>
        <v>0.191235059760956</v>
      </c>
      <c r="T25" s="2" t="n">
        <f aca="false">+H25/Q25</f>
        <v>0.206632653061224</v>
      </c>
      <c r="U25" s="2" t="n">
        <f aca="false">+I25/R25</f>
        <v>0.200622083981337</v>
      </c>
      <c r="AMI25" s="0"/>
      <c r="AMJ25" s="0"/>
    </row>
    <row r="26" s="1" customFormat="true" ht="12.8" hidden="false" customHeight="false" outlineLevel="0" collapsed="false">
      <c r="A26" s="81" t="n">
        <v>77</v>
      </c>
      <c r="B26" s="82" t="s">
        <v>77</v>
      </c>
      <c r="C26" s="83" t="n">
        <v>426</v>
      </c>
      <c r="D26" s="84" t="n">
        <v>1184</v>
      </c>
      <c r="E26" s="76" t="n">
        <v>1610</v>
      </c>
      <c r="F26" s="77" t="n">
        <f aca="false">+D26/E26</f>
        <v>0.735403726708075</v>
      </c>
      <c r="G26" s="78" t="n">
        <v>50</v>
      </c>
      <c r="H26" s="78" t="n">
        <v>149</v>
      </c>
      <c r="I26" s="85" t="n">
        <v>199</v>
      </c>
      <c r="J26" s="83" t="n">
        <v>146</v>
      </c>
      <c r="K26" s="84" t="n">
        <v>404</v>
      </c>
      <c r="L26" s="76" t="n">
        <v>550</v>
      </c>
      <c r="M26" s="78" t="n">
        <v>129</v>
      </c>
      <c r="N26" s="78" t="n">
        <v>552</v>
      </c>
      <c r="O26" s="85" t="n">
        <v>681</v>
      </c>
      <c r="P26" s="83" t="n">
        <v>325</v>
      </c>
      <c r="Q26" s="84" t="n">
        <v>1105</v>
      </c>
      <c r="R26" s="86" t="n">
        <v>1430</v>
      </c>
      <c r="S26" s="2" t="n">
        <f aca="false">+G26/P26</f>
        <v>0.153846153846154</v>
      </c>
      <c r="T26" s="2" t="n">
        <f aca="false">+H26/Q26</f>
        <v>0.134841628959276</v>
      </c>
      <c r="U26" s="2" t="n">
        <f aca="false">+I26/R26</f>
        <v>0.139160839160839</v>
      </c>
      <c r="AMI26" s="0"/>
      <c r="AMJ26" s="0"/>
    </row>
    <row r="27" s="1" customFormat="true" ht="12.8" hidden="false" customHeight="false" outlineLevel="0" collapsed="false">
      <c r="A27" s="81" t="n">
        <v>78</v>
      </c>
      <c r="B27" s="82" t="s">
        <v>78</v>
      </c>
      <c r="C27" s="83" t="n">
        <v>508</v>
      </c>
      <c r="D27" s="84" t="n">
        <v>884</v>
      </c>
      <c r="E27" s="76" t="n">
        <v>1392</v>
      </c>
      <c r="F27" s="77" t="n">
        <f aca="false">+D27/E27</f>
        <v>0.635057471264368</v>
      </c>
      <c r="G27" s="78" t="n">
        <v>89</v>
      </c>
      <c r="H27" s="78" t="n">
        <v>147</v>
      </c>
      <c r="I27" s="85" t="n">
        <v>236</v>
      </c>
      <c r="J27" s="83" t="n">
        <v>349</v>
      </c>
      <c r="K27" s="84" t="n">
        <v>524</v>
      </c>
      <c r="L27" s="76" t="n">
        <v>873</v>
      </c>
      <c r="M27" s="78" t="n">
        <v>33</v>
      </c>
      <c r="N27" s="78" t="n">
        <v>162</v>
      </c>
      <c r="O27" s="85" t="n">
        <v>195</v>
      </c>
      <c r="P27" s="83" t="n">
        <v>471</v>
      </c>
      <c r="Q27" s="84" t="n">
        <v>833</v>
      </c>
      <c r="R27" s="86" t="n">
        <v>1304</v>
      </c>
      <c r="S27" s="2" t="n">
        <f aca="false">+G27/P27</f>
        <v>0.18895966029724</v>
      </c>
      <c r="T27" s="2" t="n">
        <f aca="false">+H27/Q27</f>
        <v>0.176470588235294</v>
      </c>
      <c r="U27" s="2" t="n">
        <f aca="false">+I27/R27</f>
        <v>0.180981595092025</v>
      </c>
      <c r="AMI27" s="0"/>
      <c r="AMJ27" s="0"/>
    </row>
    <row r="28" s="1" customFormat="true" ht="12.8" hidden="false" customHeight="false" outlineLevel="0" collapsed="false">
      <c r="A28" s="81" t="n">
        <v>80</v>
      </c>
      <c r="B28" s="82" t="s">
        <v>79</v>
      </c>
      <c r="C28" s="83" t="n">
        <v>44</v>
      </c>
      <c r="D28" s="84" t="n">
        <v>70</v>
      </c>
      <c r="E28" s="76" t="n">
        <v>114</v>
      </c>
      <c r="F28" s="77" t="n">
        <f aca="false">+D28/E28</f>
        <v>0.614035087719298</v>
      </c>
      <c r="G28" s="78" t="n">
        <v>6</v>
      </c>
      <c r="H28" s="78" t="n">
        <v>9</v>
      </c>
      <c r="I28" s="85" t="n">
        <v>15</v>
      </c>
      <c r="J28" s="83" t="n">
        <v>41</v>
      </c>
      <c r="K28" s="84" t="n">
        <v>59</v>
      </c>
      <c r="L28" s="76" t="n">
        <v>100</v>
      </c>
      <c r="M28" s="78"/>
      <c r="N28" s="78" t="n">
        <v>8</v>
      </c>
      <c r="O28" s="85" t="n">
        <v>8</v>
      </c>
      <c r="P28" s="83" t="n">
        <v>47</v>
      </c>
      <c r="Q28" s="84" t="n">
        <v>76</v>
      </c>
      <c r="R28" s="86" t="n">
        <v>123</v>
      </c>
      <c r="S28" s="2" t="n">
        <f aca="false">+G28/P28</f>
        <v>0.127659574468085</v>
      </c>
      <c r="T28" s="2" t="n">
        <f aca="false">+H28/Q28</f>
        <v>0.118421052631579</v>
      </c>
      <c r="U28" s="2" t="n">
        <f aca="false">+I28/R28</f>
        <v>0.121951219512195</v>
      </c>
      <c r="AMI28" s="0"/>
      <c r="AMJ28" s="0"/>
    </row>
    <row r="29" s="1" customFormat="true" ht="12.8" hidden="false" customHeight="false" outlineLevel="0" collapsed="false">
      <c r="A29" s="81" t="n">
        <v>83</v>
      </c>
      <c r="B29" s="82" t="s">
        <v>80</v>
      </c>
      <c r="C29" s="83" t="n">
        <v>27</v>
      </c>
      <c r="D29" s="84" t="n">
        <v>30</v>
      </c>
      <c r="E29" s="76" t="n">
        <v>57</v>
      </c>
      <c r="F29" s="77" t="n">
        <f aca="false">+D29/E29</f>
        <v>0.526315789473684</v>
      </c>
      <c r="G29" s="78" t="n">
        <v>2</v>
      </c>
      <c r="H29" s="78" t="n">
        <v>4</v>
      </c>
      <c r="I29" s="85" t="n">
        <v>6</v>
      </c>
      <c r="J29" s="83" t="n">
        <v>20</v>
      </c>
      <c r="K29" s="84" t="n">
        <v>21</v>
      </c>
      <c r="L29" s="76" t="n">
        <v>41</v>
      </c>
      <c r="M29" s="78" t="n">
        <v>2</v>
      </c>
      <c r="N29" s="78" t="n">
        <v>4</v>
      </c>
      <c r="O29" s="85" t="n">
        <v>6</v>
      </c>
      <c r="P29" s="83" t="n">
        <v>24</v>
      </c>
      <c r="Q29" s="84" t="n">
        <v>29</v>
      </c>
      <c r="R29" s="86" t="n">
        <v>53</v>
      </c>
      <c r="S29" s="2" t="n">
        <f aca="false">+G29/P29</f>
        <v>0.0833333333333333</v>
      </c>
      <c r="T29" s="2" t="n">
        <f aca="false">+H29/Q29</f>
        <v>0.137931034482759</v>
      </c>
      <c r="U29" s="2" t="n">
        <f aca="false">+I29/R29</f>
        <v>0.113207547169811</v>
      </c>
      <c r="AMI29" s="0"/>
      <c r="AMJ29" s="0"/>
    </row>
    <row r="30" s="1" customFormat="true" ht="12.8" hidden="false" customHeight="false" outlineLevel="0" collapsed="false">
      <c r="A30" s="81" t="n">
        <v>86</v>
      </c>
      <c r="B30" s="82" t="s">
        <v>81</v>
      </c>
      <c r="C30" s="83" t="n">
        <v>51</v>
      </c>
      <c r="D30" s="84" t="n">
        <v>44</v>
      </c>
      <c r="E30" s="76" t="n">
        <v>95</v>
      </c>
      <c r="F30" s="77" t="n">
        <f aca="false">+D30/E30</f>
        <v>0.463157894736842</v>
      </c>
      <c r="G30" s="78" t="n">
        <v>6</v>
      </c>
      <c r="H30" s="78" t="n">
        <v>7</v>
      </c>
      <c r="I30" s="85" t="n">
        <v>13</v>
      </c>
      <c r="J30" s="83" t="n">
        <v>29</v>
      </c>
      <c r="K30" s="84" t="n">
        <v>31</v>
      </c>
      <c r="L30" s="76" t="n">
        <v>60</v>
      </c>
      <c r="M30" s="78" t="n">
        <v>1</v>
      </c>
      <c r="N30" s="78" t="n">
        <v>2</v>
      </c>
      <c r="O30" s="85" t="n">
        <v>3</v>
      </c>
      <c r="P30" s="83" t="n">
        <v>36</v>
      </c>
      <c r="Q30" s="84" t="n">
        <v>40</v>
      </c>
      <c r="R30" s="86" t="n">
        <v>76</v>
      </c>
      <c r="S30" s="2" t="n">
        <f aca="false">+G30/P30</f>
        <v>0.166666666666667</v>
      </c>
      <c r="T30" s="2" t="n">
        <f aca="false">+H30/Q30</f>
        <v>0.175</v>
      </c>
      <c r="U30" s="2" t="n">
        <f aca="false">+I30/R30</f>
        <v>0.171052631578947</v>
      </c>
      <c r="AMI30" s="0"/>
      <c r="AMJ30" s="0"/>
    </row>
    <row r="31" s="1" customFormat="true" ht="12.8" hidden="false" customHeight="false" outlineLevel="0" collapsed="false">
      <c r="A31" s="81" t="n">
        <v>87</v>
      </c>
      <c r="B31" s="82" t="s">
        <v>82</v>
      </c>
      <c r="C31" s="83" t="n">
        <v>115</v>
      </c>
      <c r="D31" s="84" t="n">
        <v>56</v>
      </c>
      <c r="E31" s="76" t="n">
        <v>171</v>
      </c>
      <c r="F31" s="77" t="n">
        <f aca="false">+D31/E31</f>
        <v>0.327485380116959</v>
      </c>
      <c r="G31" s="78" t="n">
        <v>6</v>
      </c>
      <c r="H31" s="78" t="n">
        <v>10</v>
      </c>
      <c r="I31" s="85" t="n">
        <v>16</v>
      </c>
      <c r="J31" s="83" t="n">
        <v>95</v>
      </c>
      <c r="K31" s="84" t="n">
        <v>38</v>
      </c>
      <c r="L31" s="76" t="n">
        <v>133</v>
      </c>
      <c r="M31" s="78" t="n">
        <v>9</v>
      </c>
      <c r="N31" s="78" t="n">
        <v>7</v>
      </c>
      <c r="O31" s="85" t="n">
        <v>16</v>
      </c>
      <c r="P31" s="83" t="n">
        <v>110</v>
      </c>
      <c r="Q31" s="84" t="n">
        <v>55</v>
      </c>
      <c r="R31" s="86" t="n">
        <v>165</v>
      </c>
      <c r="S31" s="2" t="n">
        <f aca="false">+G31/P31</f>
        <v>0.0545454545454545</v>
      </c>
      <c r="T31" s="2" t="n">
        <f aca="false">+H31/Q31</f>
        <v>0.181818181818182</v>
      </c>
      <c r="U31" s="2" t="n">
        <f aca="false">+I31/R31</f>
        <v>0.096969696969697</v>
      </c>
      <c r="AMI31" s="0"/>
      <c r="AMJ31" s="0"/>
    </row>
    <row r="32" s="1" customFormat="true" ht="12.8" hidden="false" customHeight="false" outlineLevel="0" collapsed="false">
      <c r="A32" s="81" t="n">
        <v>93</v>
      </c>
      <c r="B32" s="82" t="s">
        <v>83</v>
      </c>
      <c r="C32" s="83" t="n">
        <v>260</v>
      </c>
      <c r="D32" s="84" t="n">
        <v>1220</v>
      </c>
      <c r="E32" s="76" t="n">
        <v>1480</v>
      </c>
      <c r="F32" s="77" t="n">
        <f aca="false">+D32/E32</f>
        <v>0.824324324324324</v>
      </c>
      <c r="G32" s="78" t="n">
        <v>46</v>
      </c>
      <c r="H32" s="78" t="n">
        <v>199</v>
      </c>
      <c r="I32" s="85" t="n">
        <v>245</v>
      </c>
      <c r="J32" s="83" t="n">
        <v>179</v>
      </c>
      <c r="K32" s="84" t="n">
        <v>791</v>
      </c>
      <c r="L32" s="76" t="n">
        <v>970</v>
      </c>
      <c r="M32" s="78" t="n">
        <v>14</v>
      </c>
      <c r="N32" s="78" t="n">
        <v>132</v>
      </c>
      <c r="O32" s="85" t="n">
        <v>146</v>
      </c>
      <c r="P32" s="83" t="n">
        <v>239</v>
      </c>
      <c r="Q32" s="84" t="n">
        <v>1122</v>
      </c>
      <c r="R32" s="86" t="n">
        <v>1361</v>
      </c>
      <c r="S32" s="2" t="n">
        <f aca="false">+G32/P32</f>
        <v>0.192468619246862</v>
      </c>
      <c r="T32" s="2" t="n">
        <f aca="false">+H32/Q32</f>
        <v>0.177361853832442</v>
      </c>
      <c r="U32" s="2" t="n">
        <f aca="false">+I32/R32</f>
        <v>0.180014695077149</v>
      </c>
      <c r="AMI32" s="0"/>
      <c r="AMJ32" s="0"/>
    </row>
    <row r="33" s="1" customFormat="true" ht="12.8" hidden="false" customHeight="false" outlineLevel="0" collapsed="false">
      <c r="A33" s="81" t="n">
        <v>95</v>
      </c>
      <c r="B33" s="82" t="s">
        <v>84</v>
      </c>
      <c r="C33" s="83" t="n">
        <v>512</v>
      </c>
      <c r="D33" s="84" t="n">
        <v>699</v>
      </c>
      <c r="E33" s="76" t="n">
        <v>1211</v>
      </c>
      <c r="F33" s="77" t="n">
        <f aca="false">+D33/E33</f>
        <v>0.577208918249381</v>
      </c>
      <c r="G33" s="78" t="n">
        <v>105</v>
      </c>
      <c r="H33" s="78" t="n">
        <v>114</v>
      </c>
      <c r="I33" s="85" t="n">
        <v>219</v>
      </c>
      <c r="J33" s="83" t="n">
        <v>369</v>
      </c>
      <c r="K33" s="84" t="n">
        <v>416</v>
      </c>
      <c r="L33" s="76" t="n">
        <v>785</v>
      </c>
      <c r="M33" s="78" t="n">
        <v>66</v>
      </c>
      <c r="N33" s="78" t="n">
        <v>189</v>
      </c>
      <c r="O33" s="85" t="n">
        <v>255</v>
      </c>
      <c r="P33" s="83" t="n">
        <v>540</v>
      </c>
      <c r="Q33" s="84" t="n">
        <v>719</v>
      </c>
      <c r="R33" s="86" t="n">
        <v>1259</v>
      </c>
      <c r="S33" s="2" t="n">
        <f aca="false">+G33/P33</f>
        <v>0.194444444444444</v>
      </c>
      <c r="T33" s="2" t="n">
        <f aca="false">+H33/Q33</f>
        <v>0.15855354659249</v>
      </c>
      <c r="U33" s="2" t="n">
        <f aca="false">+I33/R33</f>
        <v>0.173947577442415</v>
      </c>
      <c r="AMI33" s="0"/>
      <c r="AMJ33" s="0"/>
    </row>
    <row r="34" s="1" customFormat="true" ht="12.8" hidden="false" customHeight="false" outlineLevel="0" collapsed="false">
      <c r="A34" s="81" t="n">
        <v>971</v>
      </c>
      <c r="B34" s="82" t="s">
        <v>91</v>
      </c>
      <c r="C34" s="83" t="n">
        <v>89</v>
      </c>
      <c r="D34" s="84" t="n">
        <v>86</v>
      </c>
      <c r="E34" s="76" t="n">
        <v>175</v>
      </c>
      <c r="F34" s="77" t="n">
        <f aca="false">+D34/E34</f>
        <v>0.491428571428571</v>
      </c>
      <c r="G34" s="78" t="n">
        <v>20</v>
      </c>
      <c r="H34" s="78" t="n">
        <v>18</v>
      </c>
      <c r="I34" s="85" t="n">
        <v>38</v>
      </c>
      <c r="J34" s="83" t="n">
        <v>33</v>
      </c>
      <c r="K34" s="84" t="n">
        <v>61</v>
      </c>
      <c r="L34" s="76" t="n">
        <v>94</v>
      </c>
      <c r="M34" s="78" t="n">
        <v>2</v>
      </c>
      <c r="N34" s="78" t="n">
        <v>6</v>
      </c>
      <c r="O34" s="85" t="n">
        <v>8</v>
      </c>
      <c r="P34" s="83" t="n">
        <v>55</v>
      </c>
      <c r="Q34" s="84" t="n">
        <v>85</v>
      </c>
      <c r="R34" s="86" t="n">
        <v>140</v>
      </c>
      <c r="S34" s="2" t="n">
        <f aca="false">+G34/P34</f>
        <v>0.363636363636364</v>
      </c>
      <c r="T34" s="2" t="n">
        <f aca="false">+H34/Q34</f>
        <v>0.211764705882353</v>
      </c>
      <c r="U34" s="2" t="n">
        <f aca="false">+I34/R34</f>
        <v>0.271428571428571</v>
      </c>
      <c r="AMI34" s="0"/>
      <c r="AMJ34" s="0"/>
    </row>
    <row r="35" s="1" customFormat="true" ht="12.8" hidden="false" customHeight="false" outlineLevel="0" collapsed="false">
      <c r="A35" s="81" t="n">
        <v>972</v>
      </c>
      <c r="B35" s="82" t="s">
        <v>92</v>
      </c>
      <c r="C35" s="83" t="n">
        <v>25</v>
      </c>
      <c r="D35" s="84" t="n">
        <v>21</v>
      </c>
      <c r="E35" s="76" t="n">
        <v>46</v>
      </c>
      <c r="F35" s="77" t="n">
        <f aca="false">+D35/E35</f>
        <v>0.456521739130435</v>
      </c>
      <c r="G35" s="78" t="n">
        <v>3</v>
      </c>
      <c r="H35" s="78" t="n">
        <v>5</v>
      </c>
      <c r="I35" s="85" t="n">
        <v>8</v>
      </c>
      <c r="J35" s="83" t="n">
        <v>27</v>
      </c>
      <c r="K35" s="84" t="n">
        <v>17</v>
      </c>
      <c r="L35" s="76" t="n">
        <v>44</v>
      </c>
      <c r="M35" s="78"/>
      <c r="N35" s="78"/>
      <c r="O35" s="85"/>
      <c r="P35" s="83" t="n">
        <v>30</v>
      </c>
      <c r="Q35" s="84" t="n">
        <v>22</v>
      </c>
      <c r="R35" s="86" t="n">
        <v>52</v>
      </c>
      <c r="S35" s="2" t="n">
        <f aca="false">+G35/P35</f>
        <v>0.1</v>
      </c>
      <c r="T35" s="2" t="n">
        <f aca="false">+H35/Q35</f>
        <v>0.227272727272727</v>
      </c>
      <c r="U35" s="2" t="n">
        <f aca="false">+I35/R35</f>
        <v>0.153846153846154</v>
      </c>
      <c r="AMI35" s="0"/>
      <c r="AMJ35" s="0"/>
    </row>
    <row r="36" s="1" customFormat="true" ht="12.8" hidden="false" customHeight="false" outlineLevel="0" collapsed="false">
      <c r="A36" s="81" t="n">
        <v>973</v>
      </c>
      <c r="B36" s="82" t="s">
        <v>93</v>
      </c>
      <c r="C36" s="83" t="n">
        <v>53</v>
      </c>
      <c r="D36" s="84" t="n">
        <v>224</v>
      </c>
      <c r="E36" s="76" t="n">
        <v>277</v>
      </c>
      <c r="F36" s="77" t="n">
        <f aca="false">+D36/E36</f>
        <v>0.808664259927798</v>
      </c>
      <c r="G36" s="78" t="n">
        <v>11</v>
      </c>
      <c r="H36" s="78" t="n">
        <v>100</v>
      </c>
      <c r="I36" s="85" t="n">
        <v>111</v>
      </c>
      <c r="J36" s="83" t="n">
        <v>40</v>
      </c>
      <c r="K36" s="84" t="n">
        <v>71</v>
      </c>
      <c r="L36" s="76" t="n">
        <v>111</v>
      </c>
      <c r="M36" s="78" t="n">
        <v>2</v>
      </c>
      <c r="N36" s="78" t="n">
        <v>28</v>
      </c>
      <c r="O36" s="85" t="n">
        <v>30</v>
      </c>
      <c r="P36" s="83" t="n">
        <v>53</v>
      </c>
      <c r="Q36" s="84" t="n">
        <v>199</v>
      </c>
      <c r="R36" s="86" t="n">
        <v>252</v>
      </c>
      <c r="S36" s="2" t="n">
        <f aca="false">+G36/P36</f>
        <v>0.207547169811321</v>
      </c>
      <c r="T36" s="2" t="n">
        <f aca="false">+H36/Q36</f>
        <v>0.50251256281407</v>
      </c>
      <c r="U36" s="2" t="n">
        <f aca="false">+I36/R36</f>
        <v>0.44047619047619</v>
      </c>
      <c r="AMI36" s="0"/>
      <c r="AMJ36" s="0"/>
    </row>
    <row r="37" s="1" customFormat="true" ht="12.8" hidden="false" customHeight="false" outlineLevel="0" collapsed="false">
      <c r="A37" s="81" t="n">
        <v>974</v>
      </c>
      <c r="B37" s="82" t="s">
        <v>94</v>
      </c>
      <c r="C37" s="83" t="n">
        <v>1</v>
      </c>
      <c r="D37" s="84" t="n">
        <v>9</v>
      </c>
      <c r="E37" s="76" t="n">
        <v>10</v>
      </c>
      <c r="F37" s="77" t="n">
        <f aca="false">+D37/E37</f>
        <v>0.9</v>
      </c>
      <c r="G37" s="78" t="n">
        <v>0</v>
      </c>
      <c r="H37" s="78" t="n">
        <v>4</v>
      </c>
      <c r="I37" s="85" t="n">
        <v>4</v>
      </c>
      <c r="J37" s="83"/>
      <c r="K37" s="84" t="n">
        <v>5</v>
      </c>
      <c r="L37" s="76" t="n">
        <v>5</v>
      </c>
      <c r="M37" s="78" t="n">
        <v>1</v>
      </c>
      <c r="N37" s="78"/>
      <c r="O37" s="85" t="n">
        <v>1</v>
      </c>
      <c r="P37" s="83" t="n">
        <v>1</v>
      </c>
      <c r="Q37" s="84" t="n">
        <v>9</v>
      </c>
      <c r="R37" s="86" t="n">
        <v>10</v>
      </c>
      <c r="S37" s="2" t="n">
        <f aca="false">+G37/P37</f>
        <v>0</v>
      </c>
      <c r="T37" s="2" t="n">
        <f aca="false">+H37/Q37</f>
        <v>0.444444444444444</v>
      </c>
      <c r="U37" s="2" t="n">
        <f aca="false">+I37/R37</f>
        <v>0.4</v>
      </c>
      <c r="AMI37" s="0"/>
      <c r="AMJ37" s="0"/>
    </row>
    <row r="38" s="1" customFormat="true" ht="12.8" hidden="false" customHeight="false" outlineLevel="0" collapsed="false">
      <c r="A38" s="81" t="n">
        <v>976</v>
      </c>
      <c r="B38" s="82" t="s">
        <v>95</v>
      </c>
      <c r="C38" s="83" t="n">
        <v>572</v>
      </c>
      <c r="D38" s="84" t="n">
        <v>583</v>
      </c>
      <c r="E38" s="76" t="n">
        <v>1155</v>
      </c>
      <c r="F38" s="77" t="n">
        <f aca="false">+D38/E38</f>
        <v>0.504761904761905</v>
      </c>
      <c r="G38" s="78" t="n">
        <v>164</v>
      </c>
      <c r="H38" s="78" t="n">
        <v>231</v>
      </c>
      <c r="I38" s="85" t="n">
        <v>395</v>
      </c>
      <c r="J38" s="83" t="n">
        <v>275</v>
      </c>
      <c r="K38" s="84" t="n">
        <v>281</v>
      </c>
      <c r="L38" s="76" t="n">
        <v>556</v>
      </c>
      <c r="M38" s="78" t="n">
        <v>88</v>
      </c>
      <c r="N38" s="78" t="n">
        <v>87</v>
      </c>
      <c r="O38" s="85" t="n">
        <v>175</v>
      </c>
      <c r="P38" s="83" t="n">
        <v>527</v>
      </c>
      <c r="Q38" s="84" t="n">
        <v>599</v>
      </c>
      <c r="R38" s="86" t="n">
        <v>1126</v>
      </c>
      <c r="S38" s="2" t="n">
        <f aca="false">+G38/P38</f>
        <v>0.311195445920304</v>
      </c>
      <c r="T38" s="2" t="n">
        <f aca="false">+H38/Q38</f>
        <v>0.385642737896494</v>
      </c>
      <c r="U38" s="2" t="n">
        <f aca="false">+I38/R38</f>
        <v>0.350799289520426</v>
      </c>
      <c r="AMI38" s="0"/>
      <c r="AMJ38" s="0"/>
    </row>
    <row r="39" s="1" customFormat="true" ht="12.8" hidden="false" customHeight="false" outlineLevel="0" collapsed="false">
      <c r="A39" s="81" t="n">
        <v>977</v>
      </c>
      <c r="B39" s="82" t="s">
        <v>96</v>
      </c>
      <c r="C39" s="83"/>
      <c r="D39" s="84" t="n">
        <v>8</v>
      </c>
      <c r="E39" s="76" t="n">
        <v>8</v>
      </c>
      <c r="F39" s="77" t="n">
        <f aca="false">+D39/E39</f>
        <v>1</v>
      </c>
      <c r="G39" s="78"/>
      <c r="H39" s="78" t="n">
        <v>1</v>
      </c>
      <c r="I39" s="85" t="n">
        <v>1</v>
      </c>
      <c r="J39" s="83"/>
      <c r="K39" s="84" t="n">
        <v>3</v>
      </c>
      <c r="L39" s="76" t="n">
        <v>3</v>
      </c>
      <c r="M39" s="78"/>
      <c r="N39" s="78"/>
      <c r="O39" s="85"/>
      <c r="P39" s="83"/>
      <c r="Q39" s="84" t="n">
        <v>4</v>
      </c>
      <c r="R39" s="86" t="n">
        <v>4</v>
      </c>
      <c r="S39" s="2"/>
      <c r="T39" s="2" t="n">
        <f aca="false">+H39/Q39</f>
        <v>0.25</v>
      </c>
      <c r="U39" s="2" t="n">
        <f aca="false">+I39/R39</f>
        <v>0.25</v>
      </c>
      <c r="AMI39" s="0"/>
      <c r="AMJ39" s="0"/>
    </row>
    <row r="41" s="1" customFormat="true" ht="12.8" hidden="false" customHeight="false" outlineLevel="0" collapsed="false">
      <c r="A41" s="62" t="s">
        <v>20</v>
      </c>
      <c r="B41" s="82" t="s">
        <v>20</v>
      </c>
      <c r="C41" s="83" t="n">
        <v>10215</v>
      </c>
      <c r="D41" s="84" t="n">
        <v>12847</v>
      </c>
      <c r="E41" s="76" t="n">
        <v>23062</v>
      </c>
      <c r="F41" s="77" t="n">
        <f aca="false">+D41/E41</f>
        <v>0.557063567773827</v>
      </c>
      <c r="G41" s="78" t="n">
        <v>1503</v>
      </c>
      <c r="H41" s="78" t="n">
        <v>2436</v>
      </c>
      <c r="I41" s="85" t="n">
        <v>3939</v>
      </c>
      <c r="J41" s="83" t="n">
        <v>6839</v>
      </c>
      <c r="K41" s="84" t="n">
        <v>7659</v>
      </c>
      <c r="L41" s="76" t="n">
        <v>14498</v>
      </c>
      <c r="M41" s="78" t="n">
        <v>923</v>
      </c>
      <c r="N41" s="78" t="n">
        <v>2550</v>
      </c>
      <c r="O41" s="85" t="n">
        <v>3473</v>
      </c>
      <c r="P41" s="83" t="n">
        <v>9265</v>
      </c>
      <c r="Q41" s="84" t="n">
        <v>12645</v>
      </c>
      <c r="R41" s="86" t="n">
        <v>21910</v>
      </c>
      <c r="S41" s="2" t="n">
        <f aca="false">+G41/P41</f>
        <v>0.162223421478683</v>
      </c>
      <c r="T41" s="2" t="n">
        <f aca="false">+H41/Q41</f>
        <v>0.192645314353499</v>
      </c>
      <c r="U41" s="2" t="n">
        <f aca="false">+I41/R41</f>
        <v>0.179780921953446</v>
      </c>
      <c r="AMI41" s="0"/>
      <c r="AMJ41" s="0"/>
    </row>
    <row r="42" s="1" customFormat="true" ht="12.8" hidden="false" customHeight="false" outlineLevel="0" collapsed="false">
      <c r="A42" s="62" t="s">
        <v>97</v>
      </c>
      <c r="B42" s="82" t="s">
        <v>10</v>
      </c>
      <c r="C42" s="87" t="n">
        <v>10956</v>
      </c>
      <c r="D42" s="88" t="n">
        <v>13778</v>
      </c>
      <c r="E42" s="76" t="n">
        <v>24734</v>
      </c>
      <c r="F42" s="89" t="n">
        <f aca="false">+D42/E42</f>
        <v>0.557046979865772</v>
      </c>
      <c r="G42" s="78" t="n">
        <v>1701</v>
      </c>
      <c r="H42" s="78" t="n">
        <v>2795</v>
      </c>
      <c r="I42" s="90" t="n">
        <v>4496</v>
      </c>
      <c r="J42" s="87" t="n">
        <v>7215</v>
      </c>
      <c r="K42" s="88" t="n">
        <v>8097</v>
      </c>
      <c r="L42" s="76" t="n">
        <v>15312</v>
      </c>
      <c r="M42" s="78" t="n">
        <v>1016</v>
      </c>
      <c r="N42" s="78" t="n">
        <v>2671</v>
      </c>
      <c r="O42" s="90" t="n">
        <v>3687</v>
      </c>
      <c r="P42" s="87" t="n">
        <v>9932</v>
      </c>
      <c r="Q42" s="88" t="n">
        <v>13563</v>
      </c>
      <c r="R42" s="91" t="n">
        <v>23495</v>
      </c>
      <c r="S42" s="2" t="n">
        <f aca="false">+G42/P42</f>
        <v>0.17126459927507</v>
      </c>
      <c r="T42" s="2" t="n">
        <f aca="false">+H42/Q42</f>
        <v>0.206075352060754</v>
      </c>
      <c r="U42" s="2" t="n">
        <f aca="false">+I42/R42</f>
        <v>0.191359863800809</v>
      </c>
      <c r="AMI42" s="0"/>
      <c r="AMJ42" s="0"/>
    </row>
    <row r="51" customFormat="false" ht="12.8" hidden="true" customHeight="false" outlineLevel="0" collapsed="false"/>
    <row r="52" customFormat="false" ht="12.8" hidden="true" customHeight="false" outlineLevel="0" collapsed="false"/>
    <row r="53" customFormat="false" ht="12.8" hidden="true" customHeight="false" outlineLevel="0" collapsed="false"/>
    <row r="54" customFormat="false" ht="12.8" hidden="true" customHeight="false" outlineLevel="0" collapsed="false"/>
    <row r="55" customFormat="false" ht="12.8" hidden="true" customHeight="false" outlineLevel="0" collapsed="false"/>
    <row r="56" customFormat="false" ht="12.8" hidden="true" customHeight="false" outlineLevel="0" collapsed="false"/>
    <row r="57" customFormat="false" ht="12.8" hidden="true" customHeight="false" outlineLevel="0" collapsed="false"/>
    <row r="58" customFormat="false" ht="12.8" hidden="true" customHeight="false" outlineLevel="0" collapsed="false"/>
    <row r="59" customFormat="false" ht="12.8" hidden="true" customHeight="false" outlineLevel="0" collapsed="false"/>
    <row r="60" customFormat="false" ht="12.8" hidden="true" customHeight="false" outlineLevel="0" collapsed="false"/>
    <row r="61" customFormat="false" ht="12.8" hidden="true" customHeight="false" outlineLevel="0" collapsed="false"/>
    <row r="62" customFormat="false" ht="12.8" hidden="true" customHeight="false" outlineLevel="0" collapsed="false"/>
    <row r="63" customFormat="false" ht="12.8" hidden="true" customHeight="false" outlineLevel="0" collapsed="false"/>
    <row r="64" customFormat="false" ht="12.8" hidden="true" customHeight="false" outlineLevel="0" collapsed="false"/>
    <row r="65" customFormat="false" ht="12.8" hidden="true" customHeight="false" outlineLevel="0" collapsed="false"/>
    <row r="66" customFormat="false" ht="12.8" hidden="true" customHeight="false" outlineLevel="0" collapsed="false"/>
    <row r="67" customFormat="false" ht="12.8" hidden="true" customHeight="false" outlineLevel="0" collapsed="false"/>
    <row r="68" customFormat="false" ht="12.8" hidden="true" customHeight="false" outlineLevel="0" collapsed="false"/>
    <row r="69" customFormat="false" ht="12.8" hidden="true" customHeight="false" outlineLevel="0" collapsed="false"/>
    <row r="70" customFormat="false" ht="12.8" hidden="true" customHeight="false" outlineLevel="0" collapsed="false"/>
    <row r="71" customFormat="false" ht="12.8" hidden="true" customHeight="false" outlineLevel="0" collapsed="false"/>
    <row r="72" customFormat="false" ht="12.8" hidden="true" customHeight="false" outlineLevel="0" collapsed="false"/>
    <row r="73" customFormat="false" ht="12.8" hidden="true" customHeight="false" outlineLevel="0" collapsed="false"/>
    <row r="74" customFormat="false" ht="12.8" hidden="true" customHeight="false" outlineLevel="0" collapsed="false"/>
    <row r="75" customFormat="false" ht="12.8" hidden="true" customHeight="false" outlineLevel="0" collapsed="false"/>
    <row r="76" customFormat="false" ht="12.8" hidden="true" customHeight="false" outlineLevel="0" collapsed="false"/>
    <row r="77" customFormat="false" ht="12.8" hidden="true" customHeight="false" outlineLevel="0" collapsed="false"/>
    <row r="78" customFormat="false" ht="12.8" hidden="true" customHeight="false" outlineLevel="0" collapsed="false"/>
    <row r="79" customFormat="false" ht="12.8" hidden="true" customHeight="false" outlineLevel="0" collapsed="false"/>
    <row r="80" customFormat="false" ht="12.8" hidden="true" customHeight="false" outlineLevel="0" collapsed="false"/>
    <row r="81" customFormat="false" ht="12.8" hidden="true" customHeight="false" outlineLevel="0" collapsed="false"/>
    <row r="82" customFormat="false" ht="12.8" hidden="true" customHeight="false" outlineLevel="0" collapsed="false"/>
    <row r="83" customFormat="false" ht="12.8" hidden="true" customHeight="false" outlineLevel="0" collapsed="false"/>
  </sheetData>
  <autoFilter ref="A2:U42"/>
  <mergeCells count="6">
    <mergeCell ref="C1:F1"/>
    <mergeCell ref="G1:I1"/>
    <mergeCell ref="J1:L1"/>
    <mergeCell ref="M1:O1"/>
    <mergeCell ref="P1:R1"/>
    <mergeCell ref="S1:U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3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" activeCellId="1" sqref="A1:D1 H2"/>
    </sheetView>
  </sheetViews>
  <sheetFormatPr defaultRowHeight="12.8" zeroHeight="false" outlineLevelRow="0" outlineLevelCol="0"/>
  <cols>
    <col collapsed="false" customWidth="true" hidden="false" outlineLevel="0" max="1" min="1" style="61" width="15.23"/>
    <col collapsed="false" customWidth="true" hidden="false" outlineLevel="0" max="2" min="2" style="0" width="13.04"/>
    <col collapsed="false" customWidth="true" hidden="false" outlineLevel="0" max="3" min="3" style="0" width="15.47"/>
    <col collapsed="false" customWidth="true" hidden="false" outlineLevel="0" max="4" min="4" style="0" width="9.88"/>
    <col collapsed="false" customWidth="true" hidden="false" outlineLevel="0" max="5" min="5" style="0" width="6.36"/>
    <col collapsed="false" customWidth="true" hidden="false" outlineLevel="0" max="6" min="6" style="0" width="8.4"/>
    <col collapsed="false" customWidth="true" hidden="false" outlineLevel="0" max="7" min="7" style="92" width="8.91"/>
    <col collapsed="false" customWidth="true" hidden="false" outlineLevel="0" max="8" min="8" style="0" width="13.04"/>
    <col collapsed="false" customWidth="true" hidden="false" outlineLevel="0" max="9" min="9" style="0" width="15.47"/>
    <col collapsed="false" customWidth="true" hidden="false" outlineLevel="0" max="10" min="10" style="0" width="9.88"/>
    <col collapsed="false" customWidth="true" hidden="false" outlineLevel="0" max="11" min="11" style="0" width="6.36"/>
    <col collapsed="false" customWidth="true" hidden="false" outlineLevel="0" max="12" min="12" style="0" width="8.4"/>
    <col collapsed="false" customWidth="true" hidden="false" outlineLevel="0" max="13" min="13" style="92" width="8.91"/>
    <col collapsed="false" customWidth="false" hidden="false" outlineLevel="0" max="1025" min="14" style="0" width="11.52"/>
  </cols>
  <sheetData>
    <row r="1" customFormat="false" ht="12.8" hidden="false" customHeight="false" outlineLevel="0" collapsed="false">
      <c r="A1" s="93"/>
      <c r="B1" s="94" t="s">
        <v>98</v>
      </c>
      <c r="C1" s="94"/>
      <c r="D1" s="94"/>
      <c r="E1" s="94"/>
      <c r="F1" s="94"/>
      <c r="G1" s="95"/>
      <c r="H1" s="94" t="s">
        <v>99</v>
      </c>
      <c r="I1" s="94"/>
      <c r="J1" s="94"/>
      <c r="K1" s="94"/>
      <c r="L1" s="94"/>
      <c r="M1" s="96"/>
    </row>
    <row r="2" customFormat="false" ht="12.8" hidden="false" customHeight="false" outlineLevel="0" collapsed="false">
      <c r="A2" s="97" t="s">
        <v>0</v>
      </c>
      <c r="B2" s="98" t="s">
        <v>100</v>
      </c>
      <c r="C2" s="98" t="s">
        <v>85</v>
      </c>
      <c r="D2" s="98" t="s">
        <v>86</v>
      </c>
      <c r="E2" s="98" t="s">
        <v>101</v>
      </c>
      <c r="F2" s="98" t="s">
        <v>41</v>
      </c>
      <c r="G2" s="99" t="s">
        <v>102</v>
      </c>
      <c r="H2" s="98" t="s">
        <v>100</v>
      </c>
      <c r="I2" s="98" t="s">
        <v>85</v>
      </c>
      <c r="J2" s="98" t="s">
        <v>86</v>
      </c>
      <c r="K2" s="98" t="s">
        <v>103</v>
      </c>
      <c r="L2" s="98" t="s">
        <v>41</v>
      </c>
      <c r="M2" s="99" t="s">
        <v>102</v>
      </c>
    </row>
    <row r="3" customFormat="false" ht="12.8" hidden="false" customHeight="false" outlineLevel="0" collapsed="false">
      <c r="A3" s="100" t="s">
        <v>43</v>
      </c>
      <c r="B3" s="101" t="n">
        <v>8</v>
      </c>
      <c r="C3" s="101" t="n">
        <v>4</v>
      </c>
      <c r="D3" s="101" t="n">
        <v>3</v>
      </c>
      <c r="E3" s="101"/>
      <c r="F3" s="101" t="n">
        <v>7</v>
      </c>
      <c r="G3" s="102" t="n">
        <f aca="false">+C3/F3</f>
        <v>0.571428571428571</v>
      </c>
      <c r="H3" s="101" t="n">
        <v>9</v>
      </c>
      <c r="I3" s="101" t="n">
        <v>3</v>
      </c>
      <c r="J3" s="101" t="n">
        <v>4</v>
      </c>
      <c r="K3" s="101" t="n">
        <v>1</v>
      </c>
      <c r="L3" s="101" t="n">
        <v>8</v>
      </c>
      <c r="M3" s="102" t="n">
        <f aca="false">+I3/L3</f>
        <v>0.375</v>
      </c>
    </row>
    <row r="4" customFormat="false" ht="12.8" hidden="false" customHeight="false" outlineLevel="0" collapsed="false">
      <c r="A4" s="100" t="n">
        <v>13</v>
      </c>
      <c r="B4" s="101" t="n">
        <v>34</v>
      </c>
      <c r="C4" s="101" t="n">
        <v>12</v>
      </c>
      <c r="D4" s="101" t="n">
        <v>15</v>
      </c>
      <c r="E4" s="101"/>
      <c r="F4" s="101" t="n">
        <v>27</v>
      </c>
      <c r="G4" s="102" t="n">
        <f aca="false">+C4/F4</f>
        <v>0.444444444444444</v>
      </c>
      <c r="H4" s="101" t="n">
        <v>15</v>
      </c>
      <c r="I4" s="101" t="n">
        <v>2</v>
      </c>
      <c r="J4" s="101" t="n">
        <v>10</v>
      </c>
      <c r="K4" s="101" t="n">
        <v>2</v>
      </c>
      <c r="L4" s="101" t="n">
        <v>14</v>
      </c>
      <c r="M4" s="102" t="n">
        <f aca="false">+I4/L4</f>
        <v>0.142857142857143</v>
      </c>
    </row>
    <row r="5" customFormat="false" ht="12.8" hidden="false" customHeight="false" outlineLevel="0" collapsed="false">
      <c r="A5" s="100" t="n">
        <v>21</v>
      </c>
      <c r="B5" s="101" t="n">
        <v>1</v>
      </c>
      <c r="C5" s="101" t="n">
        <v>0</v>
      </c>
      <c r="D5" s="101"/>
      <c r="E5" s="101"/>
      <c r="F5" s="101"/>
      <c r="G5" s="102"/>
      <c r="H5" s="101"/>
      <c r="I5" s="101"/>
      <c r="J5" s="101"/>
      <c r="K5" s="101"/>
      <c r="L5" s="101"/>
      <c r="M5" s="102"/>
    </row>
    <row r="6" customFormat="false" ht="12.8" hidden="false" customHeight="false" outlineLevel="0" collapsed="false">
      <c r="A6" s="100" t="n">
        <v>25</v>
      </c>
      <c r="B6" s="101" t="n">
        <v>4</v>
      </c>
      <c r="C6" s="101" t="n">
        <v>2</v>
      </c>
      <c r="D6" s="101" t="n">
        <v>3</v>
      </c>
      <c r="E6" s="101"/>
      <c r="F6" s="101" t="n">
        <v>5</v>
      </c>
      <c r="G6" s="102" t="n">
        <f aca="false">+C6/F6</f>
        <v>0.4</v>
      </c>
      <c r="H6" s="101" t="n">
        <v>1</v>
      </c>
      <c r="I6" s="101" t="n">
        <v>0</v>
      </c>
      <c r="J6" s="101" t="n">
        <v>1</v>
      </c>
      <c r="K6" s="101"/>
      <c r="L6" s="101" t="n">
        <v>1</v>
      </c>
      <c r="M6" s="102" t="n">
        <f aca="false">+I6/L6</f>
        <v>0</v>
      </c>
    </row>
    <row r="7" customFormat="false" ht="12.8" hidden="false" customHeight="false" outlineLevel="0" collapsed="false">
      <c r="A7" s="100" t="n">
        <v>31</v>
      </c>
      <c r="B7" s="101" t="n">
        <v>12</v>
      </c>
      <c r="C7" s="101" t="n">
        <v>5</v>
      </c>
      <c r="D7" s="101" t="n">
        <v>8</v>
      </c>
      <c r="E7" s="101"/>
      <c r="F7" s="101" t="n">
        <v>13</v>
      </c>
      <c r="G7" s="102" t="n">
        <f aca="false">+C7/F7</f>
        <v>0.384615384615385</v>
      </c>
      <c r="H7" s="101" t="n">
        <v>37</v>
      </c>
      <c r="I7" s="101" t="n">
        <v>9</v>
      </c>
      <c r="J7" s="101" t="n">
        <v>26</v>
      </c>
      <c r="K7" s="101" t="n">
        <v>4</v>
      </c>
      <c r="L7" s="101" t="n">
        <v>39</v>
      </c>
      <c r="M7" s="102" t="n">
        <f aca="false">+I7/L7</f>
        <v>0.230769230769231</v>
      </c>
    </row>
    <row r="8" customFormat="false" ht="12.8" hidden="false" customHeight="false" outlineLevel="0" collapsed="false">
      <c r="A8" s="100" t="n">
        <v>33</v>
      </c>
      <c r="B8" s="101" t="n">
        <v>1</v>
      </c>
      <c r="C8" s="101" t="n">
        <v>0</v>
      </c>
      <c r="D8" s="101" t="n">
        <v>1</v>
      </c>
      <c r="E8" s="101"/>
      <c r="F8" s="101" t="n">
        <v>1</v>
      </c>
      <c r="G8" s="102" t="n">
        <f aca="false">+C8/F8</f>
        <v>0</v>
      </c>
      <c r="H8" s="101" t="n">
        <v>5</v>
      </c>
      <c r="I8" s="101" t="n">
        <v>0</v>
      </c>
      <c r="J8" s="101" t="n">
        <v>4</v>
      </c>
      <c r="K8" s="101" t="n">
        <v>1</v>
      </c>
      <c r="L8" s="101" t="n">
        <v>5</v>
      </c>
      <c r="M8" s="102" t="n">
        <f aca="false">+I8/L8</f>
        <v>0</v>
      </c>
    </row>
    <row r="9" customFormat="false" ht="12.8" hidden="false" customHeight="false" outlineLevel="0" collapsed="false">
      <c r="A9" s="100" t="n">
        <v>34</v>
      </c>
      <c r="B9" s="101"/>
      <c r="C9" s="101"/>
      <c r="D9" s="101"/>
      <c r="E9" s="101"/>
      <c r="F9" s="101"/>
      <c r="G9" s="102"/>
      <c r="H9" s="101" t="n">
        <v>5</v>
      </c>
      <c r="I9" s="101" t="n">
        <v>0</v>
      </c>
      <c r="J9" s="101" t="n">
        <v>5</v>
      </c>
      <c r="K9" s="101"/>
      <c r="L9" s="101" t="n">
        <v>5</v>
      </c>
      <c r="M9" s="102" t="n">
        <f aca="false">+I9/L9</f>
        <v>0</v>
      </c>
    </row>
    <row r="10" customFormat="false" ht="12.8" hidden="false" customHeight="false" outlineLevel="0" collapsed="false">
      <c r="A10" s="100" t="n">
        <v>35</v>
      </c>
      <c r="B10" s="101" t="n">
        <v>1</v>
      </c>
      <c r="C10" s="101" t="n">
        <v>0</v>
      </c>
      <c r="D10" s="101"/>
      <c r="E10" s="101" t="n">
        <v>1</v>
      </c>
      <c r="F10" s="101" t="n">
        <v>1</v>
      </c>
      <c r="G10" s="102" t="n">
        <f aca="false">+C10/F10</f>
        <v>0</v>
      </c>
      <c r="H10" s="101" t="n">
        <v>6</v>
      </c>
      <c r="I10" s="101" t="n">
        <v>1</v>
      </c>
      <c r="J10" s="101" t="n">
        <v>2</v>
      </c>
      <c r="K10" s="101" t="n">
        <v>1</v>
      </c>
      <c r="L10" s="101" t="n">
        <v>4</v>
      </c>
      <c r="M10" s="102" t="n">
        <f aca="false">+I10/L10</f>
        <v>0.25</v>
      </c>
    </row>
    <row r="11" customFormat="false" ht="12.8" hidden="false" customHeight="false" outlineLevel="0" collapsed="false">
      <c r="A11" s="100" t="n">
        <v>38</v>
      </c>
      <c r="B11" s="101" t="n">
        <v>3</v>
      </c>
      <c r="C11" s="101" t="n">
        <v>1</v>
      </c>
      <c r="D11" s="101"/>
      <c r="E11" s="101"/>
      <c r="F11" s="101" t="n">
        <v>1</v>
      </c>
      <c r="G11" s="102" t="n">
        <f aca="false">+C11/F11</f>
        <v>1</v>
      </c>
      <c r="H11" s="101"/>
      <c r="I11" s="101"/>
      <c r="J11" s="101"/>
      <c r="K11" s="101"/>
      <c r="L11" s="101"/>
      <c r="M11" s="102"/>
    </row>
    <row r="12" customFormat="false" ht="12.8" hidden="false" customHeight="false" outlineLevel="0" collapsed="false">
      <c r="A12" s="100" t="n">
        <v>44</v>
      </c>
      <c r="B12" s="101" t="n">
        <v>4</v>
      </c>
      <c r="C12" s="101" t="n">
        <v>3</v>
      </c>
      <c r="D12" s="101" t="n">
        <v>1</v>
      </c>
      <c r="E12" s="101"/>
      <c r="F12" s="101" t="n">
        <v>4</v>
      </c>
      <c r="G12" s="102" t="n">
        <f aca="false">+C12/F12</f>
        <v>0.75</v>
      </c>
      <c r="H12" s="101" t="n">
        <v>3</v>
      </c>
      <c r="I12" s="101" t="n">
        <v>0</v>
      </c>
      <c r="J12" s="101" t="n">
        <v>2</v>
      </c>
      <c r="K12" s="101"/>
      <c r="L12" s="101" t="n">
        <v>2</v>
      </c>
      <c r="M12" s="102" t="n">
        <f aca="false">+I12/L12</f>
        <v>0</v>
      </c>
    </row>
    <row r="13" customFormat="false" ht="12.8" hidden="false" customHeight="false" outlineLevel="0" collapsed="false">
      <c r="A13" s="100" t="n">
        <v>51</v>
      </c>
      <c r="B13" s="101" t="n">
        <v>1</v>
      </c>
      <c r="C13" s="101" t="n">
        <v>0</v>
      </c>
      <c r="D13" s="101" t="n">
        <v>1</v>
      </c>
      <c r="E13" s="101"/>
      <c r="F13" s="101" t="n">
        <v>1</v>
      </c>
      <c r="G13" s="102" t="n">
        <f aca="false">+C13/F13</f>
        <v>0</v>
      </c>
      <c r="H13" s="101"/>
      <c r="I13" s="101"/>
      <c r="J13" s="101"/>
      <c r="K13" s="101"/>
      <c r="L13" s="101"/>
      <c r="M13" s="102"/>
    </row>
    <row r="14" customFormat="false" ht="12.8" hidden="false" customHeight="false" outlineLevel="0" collapsed="false">
      <c r="A14" s="100" t="n">
        <v>54</v>
      </c>
      <c r="B14" s="101"/>
      <c r="C14" s="101"/>
      <c r="D14" s="101"/>
      <c r="E14" s="101"/>
      <c r="F14" s="101"/>
      <c r="G14" s="102"/>
      <c r="H14" s="101" t="n">
        <v>3</v>
      </c>
      <c r="I14" s="101" t="n">
        <v>0</v>
      </c>
      <c r="J14" s="101" t="n">
        <v>8</v>
      </c>
      <c r="K14" s="101"/>
      <c r="L14" s="101" t="n">
        <v>8</v>
      </c>
      <c r="M14" s="102" t="n">
        <f aca="false">+I14/L14</f>
        <v>0</v>
      </c>
    </row>
    <row r="15" customFormat="false" ht="12.8" hidden="false" customHeight="false" outlineLevel="0" collapsed="false">
      <c r="A15" s="100" t="n">
        <v>59</v>
      </c>
      <c r="B15" s="101" t="n">
        <v>1</v>
      </c>
      <c r="C15" s="101" t="n">
        <v>0</v>
      </c>
      <c r="D15" s="101" t="n">
        <v>2</v>
      </c>
      <c r="E15" s="101"/>
      <c r="F15" s="101" t="n">
        <v>2</v>
      </c>
      <c r="G15" s="102" t="n">
        <f aca="false">+C15/F15</f>
        <v>0</v>
      </c>
      <c r="H15" s="101" t="n">
        <v>138</v>
      </c>
      <c r="I15" s="101" t="n">
        <v>24</v>
      </c>
      <c r="J15" s="101" t="n">
        <v>70</v>
      </c>
      <c r="K15" s="101" t="n">
        <v>60</v>
      </c>
      <c r="L15" s="101" t="n">
        <v>154</v>
      </c>
      <c r="M15" s="102" t="n">
        <f aca="false">+I15/L15</f>
        <v>0.155844155844156</v>
      </c>
    </row>
    <row r="16" customFormat="false" ht="12.8" hidden="false" customHeight="false" outlineLevel="0" collapsed="false">
      <c r="A16" s="100" t="n">
        <v>64</v>
      </c>
      <c r="B16" s="101"/>
      <c r="C16" s="101" t="n">
        <v>0</v>
      </c>
      <c r="D16" s="101" t="n">
        <v>1</v>
      </c>
      <c r="E16" s="101"/>
      <c r="F16" s="101" t="n">
        <v>1</v>
      </c>
      <c r="G16" s="102" t="n">
        <f aca="false">+C16/F16</f>
        <v>0</v>
      </c>
      <c r="H16" s="101" t="n">
        <v>6</v>
      </c>
      <c r="I16" s="101" t="n">
        <v>0</v>
      </c>
      <c r="J16" s="101" t="n">
        <v>1</v>
      </c>
      <c r="K16" s="101" t="n">
        <v>5</v>
      </c>
      <c r="L16" s="101" t="n">
        <v>6</v>
      </c>
      <c r="M16" s="102" t="n">
        <f aca="false">+I16/L16</f>
        <v>0</v>
      </c>
    </row>
    <row r="17" customFormat="false" ht="12.8" hidden="false" customHeight="false" outlineLevel="0" collapsed="false">
      <c r="A17" s="100" t="n">
        <v>67</v>
      </c>
      <c r="B17" s="101" t="n">
        <v>3</v>
      </c>
      <c r="C17" s="101" t="n">
        <v>1</v>
      </c>
      <c r="D17" s="101" t="n">
        <v>2</v>
      </c>
      <c r="E17" s="101"/>
      <c r="F17" s="101" t="n">
        <v>3</v>
      </c>
      <c r="G17" s="102" t="n">
        <f aca="false">+C17/F17</f>
        <v>0.333333333333333</v>
      </c>
      <c r="H17" s="101" t="n">
        <v>3</v>
      </c>
      <c r="I17" s="101" t="n">
        <v>0</v>
      </c>
      <c r="J17" s="101" t="n">
        <v>2</v>
      </c>
      <c r="K17" s="101" t="n">
        <v>1</v>
      </c>
      <c r="L17" s="101" t="n">
        <v>3</v>
      </c>
      <c r="M17" s="102" t="n">
        <f aca="false">+I17/L17</f>
        <v>0</v>
      </c>
    </row>
    <row r="18" customFormat="false" ht="12.8" hidden="false" customHeight="false" outlineLevel="0" collapsed="false">
      <c r="A18" s="100" t="n">
        <v>69</v>
      </c>
      <c r="B18" s="101" t="n">
        <v>9</v>
      </c>
      <c r="C18" s="101" t="n">
        <v>6</v>
      </c>
      <c r="D18" s="101" t="n">
        <v>3</v>
      </c>
      <c r="E18" s="101"/>
      <c r="F18" s="101" t="n">
        <v>9</v>
      </c>
      <c r="G18" s="102" t="n">
        <f aca="false">+C18/F18</f>
        <v>0.666666666666667</v>
      </c>
      <c r="H18" s="101" t="n">
        <v>4</v>
      </c>
      <c r="I18" s="101" t="n">
        <v>0</v>
      </c>
      <c r="J18" s="101" t="n">
        <v>3</v>
      </c>
      <c r="K18" s="101" t="n">
        <v>1</v>
      </c>
      <c r="L18" s="101" t="n">
        <v>4</v>
      </c>
      <c r="M18" s="102" t="n">
        <f aca="false">+I18/L18</f>
        <v>0</v>
      </c>
    </row>
    <row r="19" customFormat="false" ht="12.8" hidden="false" customHeight="false" outlineLevel="0" collapsed="false">
      <c r="A19" s="100" t="n">
        <v>75</v>
      </c>
      <c r="B19" s="101" t="n">
        <v>628</v>
      </c>
      <c r="C19" s="101" t="n">
        <v>115</v>
      </c>
      <c r="D19" s="101" t="n">
        <v>481</v>
      </c>
      <c r="E19" s="101" t="n">
        <v>29</v>
      </c>
      <c r="F19" s="101" t="n">
        <v>625</v>
      </c>
      <c r="G19" s="102" t="n">
        <f aca="false">+C19/F19</f>
        <v>0.184</v>
      </c>
      <c r="H19" s="101" t="n">
        <v>91</v>
      </c>
      <c r="I19" s="101" t="n">
        <v>15</v>
      </c>
      <c r="J19" s="101" t="n">
        <v>58</v>
      </c>
      <c r="K19" s="101" t="n">
        <v>20</v>
      </c>
      <c r="L19" s="101" t="n">
        <v>93</v>
      </c>
      <c r="M19" s="102" t="n">
        <f aca="false">+I19/L19</f>
        <v>0.161290322580645</v>
      </c>
    </row>
    <row r="20" customFormat="false" ht="12.8" hidden="false" customHeight="false" outlineLevel="0" collapsed="false">
      <c r="A20" s="100" t="n">
        <v>76</v>
      </c>
      <c r="B20" s="101" t="n">
        <v>4</v>
      </c>
      <c r="C20" s="101" t="n">
        <v>0</v>
      </c>
      <c r="D20" s="101"/>
      <c r="E20" s="101" t="n">
        <v>2</v>
      </c>
      <c r="F20" s="101" t="n">
        <v>2</v>
      </c>
      <c r="G20" s="102" t="n">
        <f aca="false">+C20/F20</f>
        <v>0</v>
      </c>
      <c r="H20" s="101" t="n">
        <v>6</v>
      </c>
      <c r="I20" s="101" t="n">
        <v>0</v>
      </c>
      <c r="J20" s="101" t="n">
        <v>4</v>
      </c>
      <c r="K20" s="101" t="n">
        <v>3</v>
      </c>
      <c r="L20" s="101" t="n">
        <v>7</v>
      </c>
      <c r="M20" s="102" t="n">
        <f aca="false">+I20/L20</f>
        <v>0</v>
      </c>
    </row>
    <row r="21" customFormat="false" ht="12.8" hidden="false" customHeight="false" outlineLevel="0" collapsed="false">
      <c r="A21" s="100" t="n">
        <v>77</v>
      </c>
      <c r="B21" s="101" t="n">
        <v>22</v>
      </c>
      <c r="C21" s="101" t="n">
        <v>2</v>
      </c>
      <c r="D21" s="101" t="n">
        <v>9</v>
      </c>
      <c r="E21" s="101" t="n">
        <v>5</v>
      </c>
      <c r="F21" s="101" t="n">
        <v>16</v>
      </c>
      <c r="G21" s="102" t="n">
        <f aca="false">+C21/F21</f>
        <v>0.125</v>
      </c>
      <c r="H21" s="101" t="n">
        <v>137</v>
      </c>
      <c r="I21" s="101" t="n">
        <v>19</v>
      </c>
      <c r="J21" s="101" t="n">
        <v>87</v>
      </c>
      <c r="K21" s="101" t="n">
        <v>39</v>
      </c>
      <c r="L21" s="101" t="n">
        <v>145</v>
      </c>
      <c r="M21" s="102" t="n">
        <f aca="false">+I21/L21</f>
        <v>0.131034482758621</v>
      </c>
    </row>
    <row r="22" customFormat="false" ht="12.8" hidden="false" customHeight="false" outlineLevel="0" collapsed="false">
      <c r="A22" s="100" t="n">
        <v>78</v>
      </c>
      <c r="B22" s="101"/>
      <c r="C22" s="101"/>
      <c r="D22" s="101"/>
      <c r="E22" s="101"/>
      <c r="F22" s="101"/>
      <c r="G22" s="102"/>
      <c r="H22" s="101" t="n">
        <v>17</v>
      </c>
      <c r="I22" s="101" t="n">
        <v>0</v>
      </c>
      <c r="J22" s="101" t="n">
        <v>10</v>
      </c>
      <c r="K22" s="101" t="n">
        <v>6</v>
      </c>
      <c r="L22" s="101" t="n">
        <v>16</v>
      </c>
      <c r="M22" s="102" t="n">
        <f aca="false">+I22/L22</f>
        <v>0</v>
      </c>
    </row>
    <row r="23" customFormat="false" ht="12.8" hidden="false" customHeight="false" outlineLevel="0" collapsed="false">
      <c r="A23" s="100" t="n">
        <v>83</v>
      </c>
      <c r="B23" s="101" t="n">
        <v>1</v>
      </c>
      <c r="C23" s="101" t="n">
        <v>1</v>
      </c>
      <c r="D23" s="101"/>
      <c r="E23" s="101"/>
      <c r="F23" s="101" t="n">
        <v>1</v>
      </c>
      <c r="G23" s="102" t="n">
        <f aca="false">+C23/F23</f>
        <v>1</v>
      </c>
      <c r="H23" s="101"/>
      <c r="I23" s="101"/>
      <c r="J23" s="101"/>
      <c r="K23" s="101"/>
      <c r="L23" s="101"/>
      <c r="M23" s="102"/>
    </row>
    <row r="24" customFormat="false" ht="12.8" hidden="false" customHeight="false" outlineLevel="0" collapsed="false">
      <c r="A24" s="100" t="n">
        <v>93</v>
      </c>
      <c r="B24" s="101" t="n">
        <v>74</v>
      </c>
      <c r="C24" s="101" t="n">
        <v>7</v>
      </c>
      <c r="D24" s="101" t="n">
        <v>39</v>
      </c>
      <c r="E24" s="101" t="n">
        <v>18</v>
      </c>
      <c r="F24" s="101" t="n">
        <v>64</v>
      </c>
      <c r="G24" s="102" t="n">
        <f aca="false">+C24/F24</f>
        <v>0.109375</v>
      </c>
      <c r="H24" s="101" t="n">
        <v>44</v>
      </c>
      <c r="I24" s="101" t="n">
        <v>3</v>
      </c>
      <c r="J24" s="101" t="n">
        <v>36</v>
      </c>
      <c r="K24" s="101" t="n">
        <v>8</v>
      </c>
      <c r="L24" s="101" t="n">
        <v>47</v>
      </c>
      <c r="M24" s="102" t="n">
        <f aca="false">+I24/L24</f>
        <v>0.0638297872340425</v>
      </c>
    </row>
    <row r="25" customFormat="false" ht="12.8" hidden="false" customHeight="false" outlineLevel="0" collapsed="false">
      <c r="A25" s="100" t="n">
        <v>95</v>
      </c>
      <c r="B25" s="101" t="n">
        <v>20</v>
      </c>
      <c r="C25" s="101" t="n">
        <v>1</v>
      </c>
      <c r="D25" s="101" t="n">
        <v>2</v>
      </c>
      <c r="E25" s="101" t="n">
        <v>17</v>
      </c>
      <c r="F25" s="101" t="n">
        <v>20</v>
      </c>
      <c r="G25" s="102" t="n">
        <f aca="false">+C25/F25</f>
        <v>0.05</v>
      </c>
      <c r="H25" s="101" t="n">
        <v>1</v>
      </c>
      <c r="I25" s="101" t="n">
        <v>0</v>
      </c>
      <c r="J25" s="101" t="n">
        <v>1</v>
      </c>
      <c r="K25" s="101"/>
      <c r="L25" s="101" t="n">
        <v>1</v>
      </c>
      <c r="M25" s="102" t="n">
        <f aca="false">+I25/L25</f>
        <v>0</v>
      </c>
    </row>
    <row r="26" customFormat="false" ht="12.8" hidden="false" customHeight="false" outlineLevel="0" collapsed="false">
      <c r="A26" s="100" t="n">
        <v>974</v>
      </c>
      <c r="B26" s="101" t="n">
        <v>150</v>
      </c>
      <c r="C26" s="101" t="n">
        <v>13</v>
      </c>
      <c r="D26" s="101" t="n">
        <v>137</v>
      </c>
      <c r="E26" s="101" t="n">
        <v>1</v>
      </c>
      <c r="F26" s="101" t="n">
        <v>151</v>
      </c>
      <c r="G26" s="102" t="n">
        <f aca="false">+C26/F26</f>
        <v>0.0860927152317881</v>
      </c>
      <c r="H26" s="101"/>
      <c r="I26" s="101"/>
      <c r="J26" s="101"/>
      <c r="K26" s="101"/>
      <c r="L26" s="101"/>
      <c r="M26" s="102"/>
    </row>
    <row r="27" customFormat="false" ht="12.8" hidden="false" customHeight="false" outlineLevel="0" collapsed="false">
      <c r="A27" s="100" t="n">
        <v>976</v>
      </c>
      <c r="B27" s="101" t="n">
        <v>26</v>
      </c>
      <c r="C27" s="101" t="n">
        <v>6</v>
      </c>
      <c r="D27" s="101" t="n">
        <v>19</v>
      </c>
      <c r="E27" s="101" t="n">
        <v>1</v>
      </c>
      <c r="F27" s="101" t="n">
        <v>26</v>
      </c>
      <c r="G27" s="102" t="n">
        <f aca="false">+C27/F27</f>
        <v>0.230769230769231</v>
      </c>
      <c r="H27" s="101"/>
      <c r="I27" s="101"/>
      <c r="J27" s="101"/>
      <c r="K27" s="101"/>
      <c r="L27" s="101"/>
      <c r="M27" s="102"/>
    </row>
    <row r="28" customFormat="false" ht="12.8" hidden="false" customHeight="false" outlineLevel="0" collapsed="false">
      <c r="A28" s="100" t="s">
        <v>104</v>
      </c>
      <c r="B28" s="101" t="n">
        <v>1</v>
      </c>
      <c r="C28" s="101"/>
      <c r="D28" s="101"/>
      <c r="E28" s="101" t="n">
        <v>1</v>
      </c>
      <c r="F28" s="101" t="n">
        <v>1</v>
      </c>
      <c r="G28" s="102" t="n">
        <f aca="false">+C28/F28</f>
        <v>0</v>
      </c>
      <c r="H28" s="101"/>
      <c r="I28" s="101"/>
      <c r="J28" s="101"/>
      <c r="K28" s="101"/>
      <c r="L28" s="101"/>
      <c r="M28" s="102"/>
    </row>
    <row r="29" customFormat="false" ht="12.8" hidden="false" customHeight="false" outlineLevel="0" collapsed="false">
      <c r="A29" s="100" t="s">
        <v>20</v>
      </c>
      <c r="B29" s="101" t="n">
        <f aca="false">SUM(B4:B25)</f>
        <v>823</v>
      </c>
      <c r="C29" s="101" t="n">
        <f aca="false">SUM(C4:C25)</f>
        <v>156</v>
      </c>
      <c r="D29" s="101" t="n">
        <f aca="false">SUM(D4:D25)</f>
        <v>568</v>
      </c>
      <c r="E29" s="101" t="n">
        <f aca="false">SUM(E4:E25)</f>
        <v>72</v>
      </c>
      <c r="F29" s="101" t="n">
        <f aca="false">SUM(F4:F25)</f>
        <v>796</v>
      </c>
      <c r="G29" s="102" t="n">
        <f aca="false">+C29/F29</f>
        <v>0.195979899497487</v>
      </c>
      <c r="H29" s="101" t="n">
        <v>531</v>
      </c>
      <c r="I29" s="101" t="n">
        <v>76</v>
      </c>
      <c r="J29" s="101" t="n">
        <v>334</v>
      </c>
      <c r="K29" s="101" t="n">
        <v>152</v>
      </c>
      <c r="L29" s="101" t="n">
        <v>562</v>
      </c>
      <c r="M29" s="102" t="n">
        <f aca="false">+I29/L29</f>
        <v>0.135231316725979</v>
      </c>
    </row>
    <row r="30" customFormat="false" ht="12.8" hidden="false" customHeight="false" outlineLevel="0" collapsed="false">
      <c r="A30" s="103" t="s">
        <v>10</v>
      </c>
      <c r="B30" s="104" t="n">
        <f aca="false">SUM(B4:B28)</f>
        <v>1000</v>
      </c>
      <c r="C30" s="104" t="n">
        <f aca="false">SUM(C4:C28)</f>
        <v>175</v>
      </c>
      <c r="D30" s="104" t="n">
        <f aca="false">SUM(D4:D27)</f>
        <v>724</v>
      </c>
      <c r="E30" s="104" t="n">
        <f aca="false">SUM(E4:E28)</f>
        <v>75</v>
      </c>
      <c r="F30" s="104" t="n">
        <f aca="false">SUM(F4:F28)</f>
        <v>974</v>
      </c>
      <c r="G30" s="105" t="n">
        <f aca="false">+C30/F30</f>
        <v>0.179671457905544</v>
      </c>
      <c r="H30" s="104" t="n">
        <v>531</v>
      </c>
      <c r="I30" s="104" t="n">
        <v>76</v>
      </c>
      <c r="J30" s="104" t="n">
        <v>341</v>
      </c>
      <c r="K30" s="104" t="n">
        <v>152</v>
      </c>
      <c r="L30" s="104" t="n">
        <v>569</v>
      </c>
      <c r="M30" s="105" t="n">
        <f aca="false">+I30/L30</f>
        <v>0.133567662565905</v>
      </c>
    </row>
    <row r="38" customFormat="false" ht="12.8" hidden="false" customHeight="false" outlineLevel="0" collapsed="false">
      <c r="G38" s="0"/>
    </row>
    <row r="39" customFormat="false" ht="12.8" hidden="false" customHeight="false" outlineLevel="0" collapsed="false">
      <c r="G39" s="106" t="n">
        <v>1</v>
      </c>
      <c r="H39" s="107" t="n">
        <v>0</v>
      </c>
      <c r="I39" s="107" t="n">
        <v>1</v>
      </c>
      <c r="J39" s="107"/>
      <c r="K39" s="108" t="n">
        <v>1</v>
      </c>
    </row>
  </sheetData>
  <autoFilter ref="A2:M30"/>
  <mergeCells count="2">
    <mergeCell ref="B1:F1"/>
    <mergeCell ref="H1:L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3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D1" activeCellId="0" sqref="A1:D1"/>
    </sheetView>
  </sheetViews>
  <sheetFormatPr defaultRowHeight="12.8" zeroHeight="false" outlineLevelRow="0" outlineLevelCol="0"/>
  <cols>
    <col collapsed="false" customWidth="false" hidden="false" outlineLevel="0" max="1" min="1" style="61" width="11.52"/>
    <col collapsed="false" customWidth="false" hidden="false" outlineLevel="0" max="1025" min="2" style="0" width="11.52"/>
  </cols>
  <sheetData>
    <row r="1" customFormat="false" ht="12.8" hidden="false" customHeight="false" outlineLevel="0" collapsed="false">
      <c r="A1" s="109"/>
      <c r="B1" s="110" t="s">
        <v>105</v>
      </c>
      <c r="C1" s="111"/>
      <c r="D1" s="111"/>
      <c r="E1" s="111"/>
      <c r="F1" s="111"/>
      <c r="G1" s="111"/>
    </row>
    <row r="2" customFormat="false" ht="12.8" hidden="false" customHeight="false" outlineLevel="0" collapsed="false">
      <c r="A2" s="65" t="s">
        <v>0</v>
      </c>
      <c r="B2" s="112" t="s">
        <v>46</v>
      </c>
      <c r="C2" s="113" t="s">
        <v>85</v>
      </c>
      <c r="D2" s="113" t="s">
        <v>86</v>
      </c>
      <c r="E2" s="113" t="s">
        <v>103</v>
      </c>
      <c r="F2" s="114" t="s">
        <v>106</v>
      </c>
      <c r="G2" s="114" t="s">
        <v>8</v>
      </c>
    </row>
    <row r="3" customFormat="false" ht="12.8" hidden="false" customHeight="false" outlineLevel="0" collapsed="false">
      <c r="A3" s="72" t="s">
        <v>43</v>
      </c>
      <c r="B3" s="74" t="n">
        <v>12</v>
      </c>
      <c r="C3" s="115" t="n">
        <v>1</v>
      </c>
      <c r="D3" s="115" t="n">
        <v>11</v>
      </c>
      <c r="E3" s="115" t="n">
        <v>1</v>
      </c>
      <c r="F3" s="116" t="n">
        <v>13</v>
      </c>
      <c r="G3" s="117" t="n">
        <f aca="false">C3/F3</f>
        <v>0.0769230769230769</v>
      </c>
    </row>
    <row r="4" customFormat="false" ht="12.8" hidden="false" customHeight="false" outlineLevel="0" collapsed="false">
      <c r="A4" s="81" t="n">
        <v>13</v>
      </c>
      <c r="B4" s="83" t="n">
        <v>20</v>
      </c>
      <c r="C4" s="78" t="n">
        <v>1</v>
      </c>
      <c r="D4" s="78" t="n">
        <v>20</v>
      </c>
      <c r="E4" s="78"/>
      <c r="F4" s="108" t="n">
        <v>21</v>
      </c>
      <c r="G4" s="117" t="n">
        <f aca="false">C4/F4</f>
        <v>0.0476190476190476</v>
      </c>
    </row>
    <row r="5" customFormat="false" ht="12.8" hidden="false" customHeight="false" outlineLevel="0" collapsed="false">
      <c r="A5" s="81" t="n">
        <v>14</v>
      </c>
      <c r="B5" s="83" t="n">
        <v>18</v>
      </c>
      <c r="C5" s="78" t="n">
        <v>4</v>
      </c>
      <c r="D5" s="78" t="n">
        <v>11</v>
      </c>
      <c r="E5" s="78"/>
      <c r="F5" s="108" t="n">
        <v>15</v>
      </c>
      <c r="G5" s="117" t="n">
        <f aca="false">C5/F5</f>
        <v>0.266666666666667</v>
      </c>
    </row>
    <row r="6" customFormat="false" ht="12.8" hidden="false" customHeight="false" outlineLevel="0" collapsed="false">
      <c r="A6" s="81" t="s">
        <v>44</v>
      </c>
      <c r="B6" s="83" t="n">
        <v>6</v>
      </c>
      <c r="C6" s="78" t="n">
        <v>0</v>
      </c>
      <c r="D6" s="78" t="n">
        <v>6</v>
      </c>
      <c r="E6" s="78"/>
      <c r="F6" s="108" t="n">
        <v>6</v>
      </c>
      <c r="G6" s="117" t="n">
        <f aca="false">C6/F6</f>
        <v>0</v>
      </c>
    </row>
    <row r="7" customFormat="false" ht="12.8" hidden="false" customHeight="false" outlineLevel="0" collapsed="false">
      <c r="A7" s="81" t="n">
        <v>21</v>
      </c>
      <c r="B7" s="83" t="n">
        <v>73</v>
      </c>
      <c r="C7" s="78" t="n">
        <v>12</v>
      </c>
      <c r="D7" s="78" t="n">
        <v>59</v>
      </c>
      <c r="E7" s="78" t="n">
        <v>4</v>
      </c>
      <c r="F7" s="108" t="n">
        <v>75</v>
      </c>
      <c r="G7" s="117" t="n">
        <f aca="false">C7/F7</f>
        <v>0.16</v>
      </c>
    </row>
    <row r="8" customFormat="false" ht="12.8" hidden="false" customHeight="false" outlineLevel="0" collapsed="false">
      <c r="A8" s="81" t="n">
        <v>25</v>
      </c>
      <c r="B8" s="83" t="n">
        <v>42</v>
      </c>
      <c r="C8" s="78" t="n">
        <v>7</v>
      </c>
      <c r="D8" s="78" t="n">
        <v>29</v>
      </c>
      <c r="E8" s="78" t="n">
        <v>6</v>
      </c>
      <c r="F8" s="108" t="n">
        <v>42</v>
      </c>
      <c r="G8" s="117" t="n">
        <f aca="false">C8/F8</f>
        <v>0.166666666666667</v>
      </c>
    </row>
    <row r="9" customFormat="false" ht="12.8" hidden="false" customHeight="false" outlineLevel="0" collapsed="false">
      <c r="A9" s="81" t="n">
        <v>30</v>
      </c>
      <c r="B9" s="83" t="n">
        <v>13</v>
      </c>
      <c r="C9" s="78" t="n">
        <v>4</v>
      </c>
      <c r="D9" s="78" t="n">
        <v>9</v>
      </c>
      <c r="E9" s="78"/>
      <c r="F9" s="108" t="n">
        <v>13</v>
      </c>
      <c r="G9" s="117" t="n">
        <f aca="false">C9/F9</f>
        <v>0.307692307692308</v>
      </c>
    </row>
    <row r="10" customFormat="false" ht="12.8" hidden="false" customHeight="false" outlineLevel="0" collapsed="false">
      <c r="A10" s="81" t="n">
        <v>31</v>
      </c>
      <c r="B10" s="83" t="n">
        <v>62</v>
      </c>
      <c r="C10" s="78" t="n">
        <v>31</v>
      </c>
      <c r="D10" s="78" t="n">
        <v>30</v>
      </c>
      <c r="E10" s="78" t="n">
        <v>2</v>
      </c>
      <c r="F10" s="108" t="n">
        <v>63</v>
      </c>
      <c r="G10" s="117" t="n">
        <f aca="false">C10/F10</f>
        <v>0.492063492063492</v>
      </c>
    </row>
    <row r="11" customFormat="false" ht="12.8" hidden="false" customHeight="false" outlineLevel="0" collapsed="false">
      <c r="A11" s="81" t="n">
        <v>33</v>
      </c>
      <c r="B11" s="83" t="n">
        <v>46</v>
      </c>
      <c r="C11" s="78" t="n">
        <v>11</v>
      </c>
      <c r="D11" s="78" t="n">
        <v>37</v>
      </c>
      <c r="E11" s="78" t="n">
        <v>1</v>
      </c>
      <c r="F11" s="108" t="n">
        <v>49</v>
      </c>
      <c r="G11" s="117" t="n">
        <f aca="false">C11/F11</f>
        <v>0.224489795918367</v>
      </c>
    </row>
    <row r="12" customFormat="false" ht="12.8" hidden="false" customHeight="false" outlineLevel="0" collapsed="false">
      <c r="A12" s="81" t="n">
        <v>34</v>
      </c>
      <c r="B12" s="83" t="n">
        <v>30</v>
      </c>
      <c r="C12" s="78" t="n">
        <v>2</v>
      </c>
      <c r="D12" s="78" t="n">
        <v>27</v>
      </c>
      <c r="E12" s="78" t="n">
        <v>1</v>
      </c>
      <c r="F12" s="108" t="n">
        <v>30</v>
      </c>
      <c r="G12" s="117" t="n">
        <f aca="false">C12/F12</f>
        <v>0.0666666666666667</v>
      </c>
    </row>
    <row r="13" customFormat="false" ht="12.8" hidden="false" customHeight="false" outlineLevel="0" collapsed="false">
      <c r="A13" s="81" t="n">
        <v>35</v>
      </c>
      <c r="B13" s="83" t="n">
        <v>59</v>
      </c>
      <c r="C13" s="78" t="n">
        <v>8</v>
      </c>
      <c r="D13" s="78" t="n">
        <v>43</v>
      </c>
      <c r="E13" s="78" t="n">
        <v>6</v>
      </c>
      <c r="F13" s="108" t="n">
        <v>57</v>
      </c>
      <c r="G13" s="117" t="n">
        <f aca="false">C13/F13</f>
        <v>0.140350877192982</v>
      </c>
    </row>
    <row r="14" customFormat="false" ht="12.8" hidden="false" customHeight="false" outlineLevel="0" collapsed="false">
      <c r="A14" s="81" t="n">
        <v>38</v>
      </c>
      <c r="B14" s="83" t="n">
        <v>194</v>
      </c>
      <c r="C14" s="78" t="n">
        <v>56</v>
      </c>
      <c r="D14" s="78" t="n">
        <v>133</v>
      </c>
      <c r="E14" s="78" t="n">
        <v>2</v>
      </c>
      <c r="F14" s="108" t="n">
        <v>191</v>
      </c>
      <c r="G14" s="117" t="n">
        <f aca="false">C14/F14</f>
        <v>0.293193717277487</v>
      </c>
    </row>
    <row r="15" customFormat="false" ht="12.8" hidden="false" customHeight="false" outlineLevel="0" collapsed="false">
      <c r="A15" s="81" t="n">
        <v>44</v>
      </c>
      <c r="B15" s="83" t="n">
        <v>87</v>
      </c>
      <c r="C15" s="78" t="n">
        <v>20</v>
      </c>
      <c r="D15" s="78" t="n">
        <v>70</v>
      </c>
      <c r="E15" s="78" t="n">
        <v>6</v>
      </c>
      <c r="F15" s="108" t="n">
        <v>96</v>
      </c>
      <c r="G15" s="117" t="n">
        <f aca="false">C15/F15</f>
        <v>0.208333333333333</v>
      </c>
    </row>
    <row r="16" customFormat="false" ht="12.8" hidden="false" customHeight="false" outlineLevel="0" collapsed="false">
      <c r="A16" s="81" t="n">
        <v>45</v>
      </c>
      <c r="B16" s="83" t="n">
        <v>60</v>
      </c>
      <c r="C16" s="78" t="n">
        <v>7</v>
      </c>
      <c r="D16" s="78" t="n">
        <v>54</v>
      </c>
      <c r="E16" s="78"/>
      <c r="F16" s="108" t="n">
        <v>61</v>
      </c>
      <c r="G16" s="117" t="n">
        <f aca="false">C16/F16</f>
        <v>0.114754098360656</v>
      </c>
    </row>
    <row r="17" customFormat="false" ht="12.8" hidden="false" customHeight="false" outlineLevel="0" collapsed="false">
      <c r="A17" s="81" t="n">
        <v>51</v>
      </c>
      <c r="B17" s="83" t="n">
        <v>87</v>
      </c>
      <c r="C17" s="78" t="n">
        <v>13</v>
      </c>
      <c r="D17" s="78" t="n">
        <v>73</v>
      </c>
      <c r="E17" s="78" t="n">
        <v>1</v>
      </c>
      <c r="F17" s="108" t="n">
        <v>87</v>
      </c>
      <c r="G17" s="117" t="n">
        <f aca="false">C17/F17</f>
        <v>0.149425287356322</v>
      </c>
    </row>
    <row r="18" customFormat="false" ht="12.8" hidden="false" customHeight="false" outlineLevel="0" collapsed="false">
      <c r="A18" s="81" t="n">
        <v>54</v>
      </c>
      <c r="B18" s="83" t="n">
        <v>87</v>
      </c>
      <c r="C18" s="78" t="n">
        <v>4</v>
      </c>
      <c r="D18" s="78" t="n">
        <v>28</v>
      </c>
      <c r="E18" s="78" t="n">
        <v>1</v>
      </c>
      <c r="F18" s="108" t="n">
        <v>33</v>
      </c>
      <c r="G18" s="117" t="n">
        <f aca="false">C18/F18</f>
        <v>0.121212121212121</v>
      </c>
    </row>
    <row r="19" customFormat="false" ht="12.8" hidden="false" customHeight="false" outlineLevel="0" collapsed="false">
      <c r="A19" s="81" t="n">
        <v>59</v>
      </c>
      <c r="B19" s="83" t="n">
        <v>64</v>
      </c>
      <c r="C19" s="78" t="n">
        <v>13</v>
      </c>
      <c r="D19" s="78" t="n">
        <v>51</v>
      </c>
      <c r="E19" s="78" t="n">
        <v>4</v>
      </c>
      <c r="F19" s="108" t="n">
        <v>68</v>
      </c>
      <c r="G19" s="117" t="n">
        <f aca="false">C19/F19</f>
        <v>0.191176470588235</v>
      </c>
    </row>
    <row r="20" customFormat="false" ht="12.8" hidden="false" customHeight="false" outlineLevel="0" collapsed="false">
      <c r="A20" s="81" t="n">
        <v>63</v>
      </c>
      <c r="B20" s="83" t="n">
        <v>54</v>
      </c>
      <c r="C20" s="78" t="n">
        <v>11</v>
      </c>
      <c r="D20" s="78" t="n">
        <v>41</v>
      </c>
      <c r="E20" s="78" t="n">
        <v>2</v>
      </c>
      <c r="F20" s="108" t="n">
        <v>54</v>
      </c>
      <c r="G20" s="117" t="n">
        <f aca="false">C20/F20</f>
        <v>0.203703703703704</v>
      </c>
    </row>
    <row r="21" customFormat="false" ht="12.8" hidden="false" customHeight="false" outlineLevel="0" collapsed="false">
      <c r="A21" s="81" t="n">
        <v>64</v>
      </c>
      <c r="B21" s="83" t="n">
        <v>24</v>
      </c>
      <c r="C21" s="78" t="n">
        <v>8</v>
      </c>
      <c r="D21" s="78" t="n">
        <v>13</v>
      </c>
      <c r="E21" s="78" t="n">
        <v>3</v>
      </c>
      <c r="F21" s="108" t="n">
        <v>24</v>
      </c>
      <c r="G21" s="117" t="n">
        <f aca="false">C21/F21</f>
        <v>0.333333333333333</v>
      </c>
    </row>
    <row r="22" customFormat="false" ht="12.8" hidden="false" customHeight="false" outlineLevel="0" collapsed="false">
      <c r="A22" s="81" t="n">
        <v>67</v>
      </c>
      <c r="B22" s="83" t="n">
        <v>92</v>
      </c>
      <c r="C22" s="78" t="n">
        <v>18</v>
      </c>
      <c r="D22" s="78" t="n">
        <v>74</v>
      </c>
      <c r="E22" s="78"/>
      <c r="F22" s="108" t="n">
        <v>92</v>
      </c>
      <c r="G22" s="117" t="n">
        <f aca="false">C22/F22</f>
        <v>0.195652173913043</v>
      </c>
    </row>
    <row r="23" customFormat="false" ht="12.8" hidden="false" customHeight="false" outlineLevel="0" collapsed="false">
      <c r="A23" s="81" t="n">
        <v>69</v>
      </c>
      <c r="B23" s="83" t="n">
        <v>52</v>
      </c>
      <c r="C23" s="78" t="n">
        <v>10</v>
      </c>
      <c r="D23" s="78" t="n">
        <v>42</v>
      </c>
      <c r="E23" s="78" t="n">
        <v>1</v>
      </c>
      <c r="F23" s="108" t="n">
        <v>53</v>
      </c>
      <c r="G23" s="117" t="n">
        <f aca="false">C23/F23</f>
        <v>0.188679245283019</v>
      </c>
    </row>
    <row r="24" customFormat="false" ht="12.8" hidden="false" customHeight="false" outlineLevel="0" collapsed="false">
      <c r="A24" s="81" t="n">
        <v>75</v>
      </c>
      <c r="B24" s="83" t="n">
        <v>38</v>
      </c>
      <c r="C24" s="78" t="n">
        <v>5</v>
      </c>
      <c r="D24" s="78" t="n">
        <v>17</v>
      </c>
      <c r="E24" s="78" t="n">
        <v>3</v>
      </c>
      <c r="F24" s="108" t="n">
        <v>25</v>
      </c>
      <c r="G24" s="117" t="n">
        <f aca="false">C24/F24</f>
        <v>0.2</v>
      </c>
    </row>
    <row r="25" customFormat="false" ht="12.8" hidden="false" customHeight="false" outlineLevel="0" collapsed="false">
      <c r="A25" s="81" t="n">
        <v>76</v>
      </c>
      <c r="B25" s="83" t="n">
        <v>55</v>
      </c>
      <c r="C25" s="78" t="n">
        <v>9</v>
      </c>
      <c r="D25" s="78" t="n">
        <v>47</v>
      </c>
      <c r="E25" s="78" t="n">
        <v>1</v>
      </c>
      <c r="F25" s="108" t="n">
        <v>57</v>
      </c>
      <c r="G25" s="117" t="n">
        <f aca="false">C25/F25</f>
        <v>0.157894736842105</v>
      </c>
    </row>
    <row r="26" customFormat="false" ht="12.8" hidden="false" customHeight="false" outlineLevel="0" collapsed="false">
      <c r="A26" s="81" t="n">
        <v>77</v>
      </c>
      <c r="B26" s="83" t="n">
        <v>13</v>
      </c>
      <c r="C26" s="78" t="n">
        <v>1</v>
      </c>
      <c r="D26" s="78" t="n">
        <v>11</v>
      </c>
      <c r="E26" s="78"/>
      <c r="F26" s="108" t="n">
        <v>12</v>
      </c>
      <c r="G26" s="117" t="n">
        <f aca="false">C26/F26</f>
        <v>0.0833333333333333</v>
      </c>
    </row>
    <row r="27" customFormat="false" ht="12.8" hidden="false" customHeight="false" outlineLevel="0" collapsed="false">
      <c r="A27" s="81" t="n">
        <v>78</v>
      </c>
      <c r="B27" s="83" t="n">
        <v>3</v>
      </c>
      <c r="C27" s="78" t="n">
        <v>1</v>
      </c>
      <c r="D27" s="78" t="n">
        <v>2</v>
      </c>
      <c r="E27" s="78"/>
      <c r="F27" s="108" t="n">
        <v>3</v>
      </c>
      <c r="G27" s="117" t="n">
        <f aca="false">C27/F27</f>
        <v>0.333333333333333</v>
      </c>
    </row>
    <row r="28" customFormat="false" ht="12.8" hidden="false" customHeight="false" outlineLevel="0" collapsed="false">
      <c r="A28" s="81" t="n">
        <v>80</v>
      </c>
      <c r="B28" s="83" t="n">
        <v>64</v>
      </c>
      <c r="C28" s="78" t="n">
        <v>6</v>
      </c>
      <c r="D28" s="78" t="n">
        <v>57</v>
      </c>
      <c r="E28" s="78" t="n">
        <v>3</v>
      </c>
      <c r="F28" s="108" t="n">
        <v>66</v>
      </c>
      <c r="G28" s="117" t="n">
        <f aca="false">C28/F28</f>
        <v>0.0909090909090909</v>
      </c>
    </row>
    <row r="29" customFormat="false" ht="12.8" hidden="false" customHeight="false" outlineLevel="0" collapsed="false">
      <c r="A29" s="81" t="n">
        <v>83</v>
      </c>
      <c r="B29" s="83" t="n">
        <v>5</v>
      </c>
      <c r="C29" s="78" t="n">
        <v>0</v>
      </c>
      <c r="D29" s="78" t="n">
        <v>5</v>
      </c>
      <c r="E29" s="78"/>
      <c r="F29" s="108" t="n">
        <v>5</v>
      </c>
      <c r="G29" s="117" t="n">
        <f aca="false">C29/F29</f>
        <v>0</v>
      </c>
    </row>
    <row r="30" customFormat="false" ht="12.8" hidden="false" customHeight="false" outlineLevel="0" collapsed="false">
      <c r="A30" s="81" t="n">
        <v>86</v>
      </c>
      <c r="B30" s="83" t="n">
        <v>27</v>
      </c>
      <c r="C30" s="78" t="n">
        <v>3</v>
      </c>
      <c r="D30" s="78" t="n">
        <v>22</v>
      </c>
      <c r="E30" s="78" t="n">
        <v>1</v>
      </c>
      <c r="F30" s="108" t="n">
        <v>26</v>
      </c>
      <c r="G30" s="117" t="n">
        <f aca="false">C30/F30</f>
        <v>0.115384615384615</v>
      </c>
    </row>
    <row r="31" customFormat="false" ht="12.8" hidden="false" customHeight="false" outlineLevel="0" collapsed="false">
      <c r="A31" s="81" t="n">
        <v>87</v>
      </c>
      <c r="B31" s="83" t="n">
        <v>45</v>
      </c>
      <c r="C31" s="78" t="n">
        <v>11</v>
      </c>
      <c r="D31" s="78" t="n">
        <v>31</v>
      </c>
      <c r="E31" s="78" t="n">
        <v>1</v>
      </c>
      <c r="F31" s="108" t="n">
        <v>43</v>
      </c>
      <c r="G31" s="117" t="n">
        <f aca="false">C31/F31</f>
        <v>0.255813953488372</v>
      </c>
    </row>
    <row r="32" customFormat="false" ht="12.8" hidden="false" customHeight="false" outlineLevel="0" collapsed="false">
      <c r="A32" s="81" t="n">
        <v>93</v>
      </c>
      <c r="B32" s="83" t="n">
        <v>14</v>
      </c>
      <c r="C32" s="78" t="n">
        <v>6</v>
      </c>
      <c r="D32" s="78" t="n">
        <v>7</v>
      </c>
      <c r="E32" s="78"/>
      <c r="F32" s="108" t="n">
        <v>13</v>
      </c>
      <c r="G32" s="117" t="n">
        <f aca="false">C32/F32</f>
        <v>0.461538461538462</v>
      </c>
    </row>
    <row r="33" customFormat="false" ht="12.8" hidden="false" customHeight="false" outlineLevel="0" collapsed="false">
      <c r="A33" s="81" t="n">
        <v>95</v>
      </c>
      <c r="B33" s="83" t="n">
        <v>55</v>
      </c>
      <c r="C33" s="78" t="n">
        <v>26</v>
      </c>
      <c r="D33" s="78" t="n">
        <v>29</v>
      </c>
      <c r="E33" s="78" t="n">
        <v>2</v>
      </c>
      <c r="F33" s="108" t="n">
        <v>57</v>
      </c>
      <c r="G33" s="117" t="n">
        <f aca="false">C33/F33</f>
        <v>0.456140350877193</v>
      </c>
    </row>
    <row r="34" customFormat="false" ht="12.8" hidden="false" customHeight="false" outlineLevel="0" collapsed="false">
      <c r="A34" s="81" t="n">
        <v>971</v>
      </c>
      <c r="B34" s="83" t="n">
        <v>2</v>
      </c>
      <c r="C34" s="78" t="n">
        <v>1</v>
      </c>
      <c r="D34" s="78" t="n">
        <v>1</v>
      </c>
      <c r="E34" s="78"/>
      <c r="F34" s="108" t="n">
        <v>2</v>
      </c>
      <c r="G34" s="117" t="n">
        <f aca="false">C34/F34</f>
        <v>0.5</v>
      </c>
    </row>
    <row r="35" customFormat="false" ht="12.8" hidden="false" customHeight="false" outlineLevel="0" collapsed="false">
      <c r="A35" s="81" t="n">
        <v>973</v>
      </c>
      <c r="B35" s="83" t="n">
        <v>2</v>
      </c>
      <c r="C35" s="78" t="n">
        <v>2</v>
      </c>
      <c r="D35" s="78" t="n">
        <v>6</v>
      </c>
      <c r="E35" s="78"/>
      <c r="F35" s="108" t="n">
        <v>8</v>
      </c>
      <c r="G35" s="117" t="n">
        <f aca="false">C35/F35</f>
        <v>0.25</v>
      </c>
    </row>
    <row r="38" customFormat="false" ht="12.8" hidden="false" customHeight="false" outlineLevel="0" collapsed="false">
      <c r="A38" s="118" t="s">
        <v>20</v>
      </c>
      <c r="B38" s="106" t="n">
        <v>1447</v>
      </c>
      <c r="C38" s="107" t="n">
        <v>309</v>
      </c>
      <c r="D38" s="107" t="n">
        <v>1089</v>
      </c>
      <c r="E38" s="107" t="n">
        <v>52</v>
      </c>
      <c r="F38" s="108" t="n">
        <v>1450</v>
      </c>
      <c r="G38" s="117" t="n">
        <f aca="false">C38/F38</f>
        <v>0.213103448275862</v>
      </c>
    </row>
    <row r="39" customFormat="false" ht="12.8" hidden="false" customHeight="false" outlineLevel="0" collapsed="false">
      <c r="A39" s="118" t="s">
        <v>10</v>
      </c>
      <c r="B39" s="119" t="n">
        <v>1451</v>
      </c>
      <c r="C39" s="120" t="n">
        <v>312</v>
      </c>
      <c r="D39" s="120" t="n">
        <v>1096</v>
      </c>
      <c r="E39" s="120" t="n">
        <v>52</v>
      </c>
      <c r="F39" s="121" t="n">
        <v>1460</v>
      </c>
      <c r="G39" s="117" t="n">
        <f aca="false">C39/F39</f>
        <v>0.213698630136986</v>
      </c>
    </row>
  </sheetData>
  <autoFilter ref="A2:G40"/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2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3" activeCellId="1" sqref="A1:D1 J3"/>
    </sheetView>
  </sheetViews>
  <sheetFormatPr defaultRowHeight="12.8" zeroHeight="false" outlineLevelRow="0" outlineLevelCol="0"/>
  <cols>
    <col collapsed="false" customWidth="false" hidden="false" outlineLevel="0" max="1025" min="1" style="0" width="11.52"/>
  </cols>
  <sheetData>
    <row r="1" customFormat="false" ht="12.8" hidden="false" customHeight="false" outlineLevel="0" collapsed="false">
      <c r="A1" s="122"/>
      <c r="B1" s="111" t="s">
        <v>16</v>
      </c>
      <c r="C1" s="111"/>
      <c r="D1" s="111"/>
      <c r="E1" s="111"/>
      <c r="F1" s="111"/>
    </row>
    <row r="2" customFormat="false" ht="12.8" hidden="false" customHeight="false" outlineLevel="0" collapsed="false">
      <c r="A2" s="123" t="s">
        <v>0</v>
      </c>
      <c r="B2" s="124" t="s">
        <v>107</v>
      </c>
      <c r="C2" s="124" t="s">
        <v>108</v>
      </c>
      <c r="D2" s="124" t="s">
        <v>86</v>
      </c>
      <c r="E2" s="124" t="s">
        <v>103</v>
      </c>
      <c r="F2" s="124" t="s">
        <v>106</v>
      </c>
      <c r="G2" s="125" t="s">
        <v>109</v>
      </c>
    </row>
    <row r="3" customFormat="false" ht="12.8" hidden="false" customHeight="false" outlineLevel="0" collapsed="false">
      <c r="A3" s="126" t="n">
        <v>6</v>
      </c>
      <c r="B3" s="127" t="n">
        <v>11</v>
      </c>
      <c r="C3" s="128" t="n">
        <v>10</v>
      </c>
      <c r="D3" s="128" t="n">
        <v>1</v>
      </c>
      <c r="E3" s="128"/>
      <c r="F3" s="116" t="n">
        <v>11</v>
      </c>
      <c r="G3" s="129" t="n">
        <f aca="false">+C3/F3</f>
        <v>0.909090909090909</v>
      </c>
    </row>
    <row r="4" customFormat="false" ht="12.8" hidden="false" customHeight="false" outlineLevel="0" collapsed="false">
      <c r="A4" s="130" t="n">
        <v>14</v>
      </c>
      <c r="B4" s="106" t="n">
        <v>11</v>
      </c>
      <c r="C4" s="107" t="n">
        <v>13</v>
      </c>
      <c r="D4" s="107"/>
      <c r="E4" s="107" t="n">
        <v>1</v>
      </c>
      <c r="F4" s="108" t="n">
        <v>14</v>
      </c>
      <c r="G4" s="129" t="n">
        <f aca="false">+C4/F4</f>
        <v>0.928571428571429</v>
      </c>
    </row>
    <row r="5" customFormat="false" ht="12.8" hidden="false" customHeight="false" outlineLevel="0" collapsed="false">
      <c r="A5" s="130" t="n">
        <v>21</v>
      </c>
      <c r="B5" s="106" t="n">
        <v>57</v>
      </c>
      <c r="C5" s="107" t="n">
        <v>43</v>
      </c>
      <c r="D5" s="107" t="n">
        <v>11</v>
      </c>
      <c r="E5" s="107" t="n">
        <v>8</v>
      </c>
      <c r="F5" s="108" t="n">
        <v>62</v>
      </c>
      <c r="G5" s="129" t="n">
        <f aca="false">+C5/F5</f>
        <v>0.693548387096774</v>
      </c>
    </row>
    <row r="6" customFormat="false" ht="12.8" hidden="false" customHeight="false" outlineLevel="0" collapsed="false">
      <c r="A6" s="130" t="n">
        <v>25</v>
      </c>
      <c r="B6" s="106" t="n">
        <v>8</v>
      </c>
      <c r="C6" s="107" t="n">
        <v>5</v>
      </c>
      <c r="D6" s="107" t="n">
        <v>3</v>
      </c>
      <c r="E6" s="107"/>
      <c r="F6" s="108" t="n">
        <v>8</v>
      </c>
      <c r="G6" s="129" t="n">
        <f aca="false">+C6/F6</f>
        <v>0.625</v>
      </c>
    </row>
    <row r="7" customFormat="false" ht="12.8" hidden="false" customHeight="false" outlineLevel="0" collapsed="false">
      <c r="A7" s="130" t="n">
        <v>31</v>
      </c>
      <c r="B7" s="106" t="n">
        <v>5</v>
      </c>
      <c r="C7" s="107" t="n">
        <v>4</v>
      </c>
      <c r="D7" s="107" t="n">
        <v>1</v>
      </c>
      <c r="E7" s="107"/>
      <c r="F7" s="108" t="n">
        <v>5</v>
      </c>
      <c r="G7" s="129" t="n">
        <f aca="false">+C7/F7</f>
        <v>0.8</v>
      </c>
    </row>
    <row r="8" customFormat="false" ht="12.8" hidden="false" customHeight="false" outlineLevel="0" collapsed="false">
      <c r="A8" s="130" t="n">
        <v>34</v>
      </c>
      <c r="B8" s="106" t="n">
        <v>28</v>
      </c>
      <c r="C8" s="107" t="n">
        <v>15</v>
      </c>
      <c r="D8" s="107" t="n">
        <v>11</v>
      </c>
      <c r="E8" s="107" t="n">
        <v>2</v>
      </c>
      <c r="F8" s="108" t="n">
        <v>28</v>
      </c>
      <c r="G8" s="129" t="n">
        <f aca="false">+C8/F8</f>
        <v>0.535714285714286</v>
      </c>
    </row>
    <row r="9" customFormat="false" ht="12.8" hidden="false" customHeight="false" outlineLevel="0" collapsed="false">
      <c r="A9" s="130" t="n">
        <v>35</v>
      </c>
      <c r="B9" s="106" t="n">
        <v>8</v>
      </c>
      <c r="C9" s="107" t="n">
        <v>15</v>
      </c>
      <c r="D9" s="107" t="n">
        <v>3</v>
      </c>
      <c r="E9" s="107"/>
      <c r="F9" s="108" t="n">
        <v>18</v>
      </c>
      <c r="G9" s="129" t="n">
        <f aca="false">+C9/F9</f>
        <v>0.833333333333333</v>
      </c>
    </row>
    <row r="10" customFormat="false" ht="12.8" hidden="false" customHeight="false" outlineLevel="0" collapsed="false">
      <c r="A10" s="130" t="n">
        <v>38</v>
      </c>
      <c r="B10" s="106" t="n">
        <v>58</v>
      </c>
      <c r="C10" s="107" t="n">
        <v>45</v>
      </c>
      <c r="D10" s="107" t="n">
        <v>7</v>
      </c>
      <c r="E10" s="107" t="n">
        <v>5</v>
      </c>
      <c r="F10" s="108" t="n">
        <v>57</v>
      </c>
      <c r="G10" s="129" t="n">
        <f aca="false">+C10/F10</f>
        <v>0.789473684210526</v>
      </c>
    </row>
    <row r="11" customFormat="false" ht="12.8" hidden="false" customHeight="false" outlineLevel="0" collapsed="false">
      <c r="A11" s="130" t="n">
        <v>44</v>
      </c>
      <c r="B11" s="106" t="n">
        <v>38</v>
      </c>
      <c r="C11" s="107" t="n">
        <v>33</v>
      </c>
      <c r="D11" s="107" t="n">
        <v>3</v>
      </c>
      <c r="E11" s="107" t="n">
        <v>2</v>
      </c>
      <c r="F11" s="108" t="n">
        <v>38</v>
      </c>
      <c r="G11" s="129" t="n">
        <f aca="false">+C11/F11</f>
        <v>0.868421052631579</v>
      </c>
    </row>
    <row r="12" customFormat="false" ht="12.8" hidden="false" customHeight="false" outlineLevel="0" collapsed="false">
      <c r="A12" s="130" t="n">
        <v>45</v>
      </c>
      <c r="B12" s="106" t="n">
        <v>33</v>
      </c>
      <c r="C12" s="107" t="n">
        <v>21</v>
      </c>
      <c r="D12" s="107" t="n">
        <v>2</v>
      </c>
      <c r="E12" s="107" t="n">
        <v>2</v>
      </c>
      <c r="F12" s="108" t="n">
        <v>25</v>
      </c>
      <c r="G12" s="129" t="n">
        <f aca="false">+C12/F12</f>
        <v>0.84</v>
      </c>
    </row>
    <row r="13" customFormat="false" ht="12.8" hidden="false" customHeight="false" outlineLevel="0" collapsed="false">
      <c r="A13" s="130" t="n">
        <v>54</v>
      </c>
      <c r="B13" s="106" t="n">
        <v>38</v>
      </c>
      <c r="C13" s="107" t="n">
        <v>39</v>
      </c>
      <c r="D13" s="107" t="n">
        <v>3</v>
      </c>
      <c r="E13" s="107" t="n">
        <v>4</v>
      </c>
      <c r="F13" s="108" t="n">
        <v>46</v>
      </c>
      <c r="G13" s="129" t="n">
        <f aca="false">+C13/F13</f>
        <v>0.847826086956522</v>
      </c>
    </row>
    <row r="14" customFormat="false" ht="12.8" hidden="false" customHeight="false" outlineLevel="0" collapsed="false">
      <c r="A14" s="130" t="n">
        <v>59</v>
      </c>
      <c r="B14" s="106" t="n">
        <v>7</v>
      </c>
      <c r="C14" s="107" t="n">
        <v>6</v>
      </c>
      <c r="D14" s="107" t="n">
        <v>1</v>
      </c>
      <c r="E14" s="107"/>
      <c r="F14" s="108" t="n">
        <v>7</v>
      </c>
      <c r="G14" s="129" t="n">
        <f aca="false">+C14/F14</f>
        <v>0.857142857142857</v>
      </c>
    </row>
    <row r="15" customFormat="false" ht="12.8" hidden="false" customHeight="false" outlineLevel="0" collapsed="false">
      <c r="A15" s="130" t="n">
        <v>67</v>
      </c>
      <c r="B15" s="106" t="n">
        <v>86</v>
      </c>
      <c r="C15" s="107" t="n">
        <v>64</v>
      </c>
      <c r="D15" s="107" t="n">
        <v>7</v>
      </c>
      <c r="E15" s="107" t="n">
        <v>4</v>
      </c>
      <c r="F15" s="108" t="n">
        <v>75</v>
      </c>
      <c r="G15" s="129" t="n">
        <f aca="false">+C15/F15</f>
        <v>0.853333333333333</v>
      </c>
    </row>
    <row r="16" customFormat="false" ht="12.8" hidden="false" customHeight="false" outlineLevel="0" collapsed="false">
      <c r="A16" s="130" t="n">
        <v>69</v>
      </c>
      <c r="B16" s="106" t="n">
        <v>32</v>
      </c>
      <c r="C16" s="107" t="n">
        <v>16</v>
      </c>
      <c r="D16" s="107" t="n">
        <v>10</v>
      </c>
      <c r="E16" s="107"/>
      <c r="F16" s="108" t="n">
        <v>26</v>
      </c>
      <c r="G16" s="129" t="n">
        <f aca="false">+C16/F16</f>
        <v>0.615384615384615</v>
      </c>
    </row>
    <row r="17" customFormat="false" ht="12.8" hidden="false" customHeight="false" outlineLevel="0" collapsed="false">
      <c r="A17" s="130" t="n">
        <v>76</v>
      </c>
      <c r="B17" s="106" t="n">
        <v>21</v>
      </c>
      <c r="C17" s="107" t="n">
        <v>6</v>
      </c>
      <c r="D17" s="107" t="n">
        <v>1</v>
      </c>
      <c r="E17" s="107" t="n">
        <v>1</v>
      </c>
      <c r="F17" s="108" t="n">
        <v>8</v>
      </c>
      <c r="G17" s="129" t="n">
        <f aca="false">+C17/F17</f>
        <v>0.75</v>
      </c>
    </row>
    <row r="18" customFormat="false" ht="12.8" hidden="false" customHeight="false" outlineLevel="0" collapsed="false">
      <c r="A18" s="130" t="n">
        <v>78</v>
      </c>
      <c r="B18" s="106" t="n">
        <v>1</v>
      </c>
      <c r="C18" s="107" t="n">
        <v>1</v>
      </c>
      <c r="D18" s="107"/>
      <c r="E18" s="107"/>
      <c r="F18" s="108" t="n">
        <v>1</v>
      </c>
      <c r="G18" s="129" t="n">
        <f aca="false">+C18/F18</f>
        <v>1</v>
      </c>
    </row>
    <row r="19" customFormat="false" ht="12.8" hidden="false" customHeight="false" outlineLevel="0" collapsed="false">
      <c r="A19" s="130" t="n">
        <v>80</v>
      </c>
      <c r="B19" s="106" t="n">
        <v>25</v>
      </c>
      <c r="C19" s="107" t="n">
        <v>20</v>
      </c>
      <c r="D19" s="107" t="n">
        <v>7</v>
      </c>
      <c r="E19" s="107"/>
      <c r="F19" s="108" t="n">
        <v>27</v>
      </c>
      <c r="G19" s="129" t="n">
        <f aca="false">+C19/F19</f>
        <v>0.740740740740741</v>
      </c>
    </row>
    <row r="20" customFormat="false" ht="12.8" hidden="false" customHeight="false" outlineLevel="0" collapsed="false">
      <c r="A20" s="130" t="n">
        <v>86</v>
      </c>
      <c r="B20" s="106" t="n">
        <v>14</v>
      </c>
      <c r="C20" s="107" t="n">
        <v>12</v>
      </c>
      <c r="D20" s="107" t="n">
        <v>1</v>
      </c>
      <c r="E20" s="107" t="n">
        <v>1</v>
      </c>
      <c r="F20" s="108" t="n">
        <v>14</v>
      </c>
      <c r="G20" s="129" t="n">
        <f aca="false">+C20/F20</f>
        <v>0.857142857142857</v>
      </c>
    </row>
    <row r="21" customFormat="false" ht="12.8" hidden="false" customHeight="false" outlineLevel="0" collapsed="false">
      <c r="A21" s="130" t="n">
        <v>93</v>
      </c>
      <c r="B21" s="106" t="n">
        <v>1</v>
      </c>
      <c r="C21" s="107" t="n">
        <v>0</v>
      </c>
      <c r="D21" s="107"/>
      <c r="E21" s="107" t="n">
        <v>1</v>
      </c>
      <c r="F21" s="108" t="n">
        <v>1</v>
      </c>
      <c r="G21" s="129" t="n">
        <f aca="false">+C21/F21</f>
        <v>0</v>
      </c>
    </row>
    <row r="22" customFormat="false" ht="12.8" hidden="false" customHeight="false" outlineLevel="0" collapsed="false">
      <c r="A22" s="124" t="s">
        <v>20</v>
      </c>
      <c r="B22" s="131" t="n">
        <v>492</v>
      </c>
      <c r="C22" s="131" t="n">
        <f aca="false">SUM(C3:C21)</f>
        <v>368</v>
      </c>
      <c r="D22" s="131" t="n">
        <f aca="false">SUM(D3:D21)</f>
        <v>72</v>
      </c>
      <c r="E22" s="131" t="n">
        <f aca="false">SUM(E3:E21)</f>
        <v>31</v>
      </c>
      <c r="F22" s="131" t="n">
        <v>471</v>
      </c>
      <c r="G22" s="129" t="n">
        <f aca="false">+C22/F22</f>
        <v>0.781316348195329</v>
      </c>
    </row>
    <row r="23" customFormat="false" ht="12.8" hidden="false" customHeight="false" outlineLevel="0" collapsed="false">
      <c r="A23" s="124" t="s">
        <v>10</v>
      </c>
      <c r="B23" s="131" t="n">
        <v>492</v>
      </c>
      <c r="C23" s="131" t="n">
        <v>368</v>
      </c>
      <c r="D23" s="131" t="n">
        <v>72</v>
      </c>
      <c r="E23" s="131" t="n">
        <v>31</v>
      </c>
      <c r="F23" s="131" t="n">
        <v>471</v>
      </c>
      <c r="G23" s="129" t="n">
        <f aca="false">+C23/F23</f>
        <v>0.781316348195329</v>
      </c>
    </row>
  </sheetData>
  <autoFilter ref="A2:G23"/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4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O2" activeCellId="1" sqref="A1:D1 O2"/>
    </sheetView>
  </sheetViews>
  <sheetFormatPr defaultRowHeight="12.8" zeroHeight="false" outlineLevelRow="0" outlineLevelCol="0"/>
  <cols>
    <col collapsed="false" customWidth="false" hidden="false" outlineLevel="0" max="1" min="1" style="61" width="11.52"/>
    <col collapsed="false" customWidth="false" hidden="false" outlineLevel="0" max="6" min="2" style="0" width="11.52"/>
    <col collapsed="false" customWidth="false" hidden="false" outlineLevel="0" max="7" min="7" style="92" width="11.52"/>
    <col collapsed="false" customWidth="false" hidden="false" outlineLevel="0" max="1025" min="8" style="0" width="11.52"/>
  </cols>
  <sheetData>
    <row r="1" customFormat="false" ht="12.8" hidden="false" customHeight="false" outlineLevel="0" collapsed="false">
      <c r="A1" s="132"/>
      <c r="B1" s="133" t="s">
        <v>110</v>
      </c>
      <c r="C1" s="133"/>
      <c r="D1" s="133"/>
      <c r="E1" s="133"/>
      <c r="F1" s="133"/>
      <c r="G1" s="134"/>
      <c r="H1" s="133" t="s">
        <v>11</v>
      </c>
      <c r="I1" s="133"/>
      <c r="J1" s="133"/>
      <c r="K1" s="133"/>
      <c r="L1" s="133"/>
    </row>
    <row r="2" customFormat="false" ht="12.8" hidden="false" customHeight="false" outlineLevel="0" collapsed="false">
      <c r="A2" s="132" t="s">
        <v>0</v>
      </c>
      <c r="B2" s="133" t="s">
        <v>46</v>
      </c>
      <c r="C2" s="114" t="s">
        <v>85</v>
      </c>
      <c r="D2" s="114" t="s">
        <v>86</v>
      </c>
      <c r="E2" s="114" t="s">
        <v>111</v>
      </c>
      <c r="F2" s="135" t="s">
        <v>87</v>
      </c>
      <c r="G2" s="136" t="s">
        <v>112</v>
      </c>
      <c r="H2" s="133" t="s">
        <v>46</v>
      </c>
      <c r="I2" s="114" t="s">
        <v>85</v>
      </c>
      <c r="J2" s="114" t="s">
        <v>86</v>
      </c>
      <c r="K2" s="114" t="s">
        <v>111</v>
      </c>
      <c r="L2" s="135" t="s">
        <v>87</v>
      </c>
      <c r="M2" s="0" t="s">
        <v>8</v>
      </c>
    </row>
    <row r="3" customFormat="false" ht="12.8" hidden="false" customHeight="false" outlineLevel="0" collapsed="false">
      <c r="A3" s="137" t="s">
        <v>43</v>
      </c>
      <c r="B3" s="0" t="n">
        <v>2347</v>
      </c>
      <c r="C3" s="0" t="n">
        <v>919</v>
      </c>
      <c r="D3" s="0" t="n">
        <v>835</v>
      </c>
      <c r="E3" s="0" t="n">
        <v>222</v>
      </c>
      <c r="F3" s="0" t="n">
        <v>1976</v>
      </c>
      <c r="G3" s="92" t="n">
        <f aca="false">C3/F3</f>
        <v>0.465080971659919</v>
      </c>
      <c r="H3" s="127" t="n">
        <v>3060</v>
      </c>
      <c r="I3" s="128" t="n">
        <v>1161</v>
      </c>
      <c r="J3" s="128" t="n">
        <v>1265</v>
      </c>
      <c r="K3" s="128" t="n">
        <v>242</v>
      </c>
      <c r="L3" s="138" t="n">
        <v>2668</v>
      </c>
      <c r="M3" s="92" t="n">
        <f aca="false">I3/L3</f>
        <v>0.435157421289355</v>
      </c>
    </row>
    <row r="4" customFormat="false" ht="12.8" hidden="false" customHeight="false" outlineLevel="0" collapsed="false">
      <c r="A4" s="118" t="n">
        <v>13</v>
      </c>
      <c r="B4" s="0" t="n">
        <v>1622</v>
      </c>
      <c r="C4" s="0" t="n">
        <v>509</v>
      </c>
      <c r="D4" s="0" t="n">
        <v>1261</v>
      </c>
      <c r="E4" s="0" t="n">
        <v>118</v>
      </c>
      <c r="F4" s="0" t="n">
        <v>1888</v>
      </c>
      <c r="G4" s="92" t="n">
        <f aca="false">C4/F4</f>
        <v>0.269597457627119</v>
      </c>
      <c r="H4" s="106" t="n">
        <v>3073</v>
      </c>
      <c r="I4" s="107" t="n">
        <v>837</v>
      </c>
      <c r="J4" s="107" t="n">
        <v>2233</v>
      </c>
      <c r="K4" s="107" t="n">
        <v>219</v>
      </c>
      <c r="L4" s="139" t="n">
        <v>3289</v>
      </c>
      <c r="M4" s="92" t="n">
        <f aca="false">I4/L4</f>
        <v>0.254484645788994</v>
      </c>
    </row>
    <row r="5" customFormat="false" ht="12.8" hidden="false" customHeight="false" outlineLevel="0" collapsed="false">
      <c r="A5" s="118" t="n">
        <v>14</v>
      </c>
      <c r="B5" s="0" t="n">
        <v>533</v>
      </c>
      <c r="C5" s="0" t="n">
        <v>75</v>
      </c>
      <c r="D5" s="0" t="n">
        <v>395</v>
      </c>
      <c r="E5" s="0" t="n">
        <v>41</v>
      </c>
      <c r="F5" s="0" t="n">
        <v>511</v>
      </c>
      <c r="G5" s="92" t="n">
        <f aca="false">C5/F5</f>
        <v>0.146771037181996</v>
      </c>
      <c r="H5" s="106" t="n">
        <v>944</v>
      </c>
      <c r="I5" s="107" t="n">
        <v>133</v>
      </c>
      <c r="J5" s="107" t="n">
        <v>698</v>
      </c>
      <c r="K5" s="107" t="n">
        <v>66</v>
      </c>
      <c r="L5" s="139" t="n">
        <v>897</v>
      </c>
      <c r="M5" s="92" t="n">
        <f aca="false">I5/L5</f>
        <v>0.148272017837235</v>
      </c>
    </row>
    <row r="6" customFormat="false" ht="12.8" hidden="false" customHeight="false" outlineLevel="0" collapsed="false">
      <c r="A6" s="118" t="n">
        <v>21</v>
      </c>
      <c r="B6" s="0" t="n">
        <v>1024</v>
      </c>
      <c r="C6" s="0" t="n">
        <v>145</v>
      </c>
      <c r="D6" s="0" t="n">
        <v>707</v>
      </c>
      <c r="E6" s="0" t="n">
        <v>88</v>
      </c>
      <c r="F6" s="0" t="n">
        <v>940</v>
      </c>
      <c r="G6" s="92" t="n">
        <f aca="false">C6/F6</f>
        <v>0.154255319148936</v>
      </c>
      <c r="H6" s="106" t="n">
        <v>1273</v>
      </c>
      <c r="I6" s="107" t="n">
        <v>224</v>
      </c>
      <c r="J6" s="107" t="n">
        <v>866</v>
      </c>
      <c r="K6" s="107" t="n">
        <v>108</v>
      </c>
      <c r="L6" s="139" t="n">
        <v>1198</v>
      </c>
      <c r="M6" s="92" t="n">
        <f aca="false">I6/L6</f>
        <v>0.186978297161937</v>
      </c>
    </row>
    <row r="7" customFormat="false" ht="12.8" hidden="false" customHeight="false" outlineLevel="0" collapsed="false">
      <c r="A7" s="118" t="n">
        <v>25</v>
      </c>
      <c r="B7" s="0" t="n">
        <v>371</v>
      </c>
      <c r="C7" s="0" t="n">
        <v>67</v>
      </c>
      <c r="D7" s="0" t="n">
        <v>231</v>
      </c>
      <c r="E7" s="0" t="n">
        <v>49</v>
      </c>
      <c r="F7" s="0" t="n">
        <v>347</v>
      </c>
      <c r="G7" s="92" t="n">
        <f aca="false">C7/F7</f>
        <v>0.193083573487032</v>
      </c>
      <c r="H7" s="106" t="n">
        <v>851</v>
      </c>
      <c r="I7" s="107" t="n">
        <v>121</v>
      </c>
      <c r="J7" s="107" t="n">
        <v>625</v>
      </c>
      <c r="K7" s="107" t="n">
        <v>72</v>
      </c>
      <c r="L7" s="139" t="n">
        <v>818</v>
      </c>
      <c r="M7" s="92" t="n">
        <f aca="false">I7/L7</f>
        <v>0.147921760391198</v>
      </c>
    </row>
    <row r="8" customFormat="false" ht="12.8" hidden="false" customHeight="false" outlineLevel="0" collapsed="false">
      <c r="A8" s="118" t="n">
        <v>30</v>
      </c>
      <c r="B8" s="0" t="n">
        <v>457</v>
      </c>
      <c r="C8" s="0" t="n">
        <v>96</v>
      </c>
      <c r="D8" s="0" t="n">
        <v>306</v>
      </c>
      <c r="E8" s="0" t="n">
        <v>50</v>
      </c>
      <c r="F8" s="0" t="n">
        <v>452</v>
      </c>
      <c r="G8" s="92" t="n">
        <f aca="false">C8/F8</f>
        <v>0.212389380530973</v>
      </c>
      <c r="H8" s="106" t="n">
        <v>957</v>
      </c>
      <c r="I8" s="107" t="n">
        <v>149</v>
      </c>
      <c r="J8" s="107" t="n">
        <v>677</v>
      </c>
      <c r="K8" s="107" t="n">
        <v>102</v>
      </c>
      <c r="L8" s="139" t="n">
        <v>928</v>
      </c>
      <c r="M8" s="92" t="n">
        <f aca="false">I8/L8</f>
        <v>0.160560344827586</v>
      </c>
    </row>
    <row r="9" customFormat="false" ht="12.8" hidden="false" customHeight="false" outlineLevel="0" collapsed="false">
      <c r="A9" s="118" t="n">
        <v>31</v>
      </c>
      <c r="B9" s="0" t="n">
        <v>1223</v>
      </c>
      <c r="C9" s="0" t="n">
        <v>482</v>
      </c>
      <c r="D9" s="0" t="n">
        <v>566</v>
      </c>
      <c r="E9" s="0" t="n">
        <v>62</v>
      </c>
      <c r="F9" s="0" t="n">
        <v>1110</v>
      </c>
      <c r="G9" s="92" t="n">
        <f aca="false">C9/F9</f>
        <v>0.434234234234234</v>
      </c>
      <c r="H9" s="106" t="n">
        <v>2612</v>
      </c>
      <c r="I9" s="107" t="n">
        <v>890</v>
      </c>
      <c r="J9" s="107" t="n">
        <v>1410</v>
      </c>
      <c r="K9" s="107" t="n">
        <v>127</v>
      </c>
      <c r="L9" s="139" t="n">
        <v>2427</v>
      </c>
      <c r="M9" s="92" t="n">
        <f aca="false">I9/L9</f>
        <v>0.366707869798105</v>
      </c>
    </row>
    <row r="10" customFormat="false" ht="12.8" hidden="false" customHeight="false" outlineLevel="0" collapsed="false">
      <c r="A10" s="118" t="n">
        <v>33</v>
      </c>
      <c r="B10" s="0" t="n">
        <v>1512</v>
      </c>
      <c r="C10" s="0" t="n">
        <v>339</v>
      </c>
      <c r="D10" s="0" t="n">
        <v>1044</v>
      </c>
      <c r="E10" s="0" t="n">
        <v>111</v>
      </c>
      <c r="F10" s="0" t="n">
        <v>1494</v>
      </c>
      <c r="G10" s="92" t="n">
        <f aca="false">C10/F10</f>
        <v>0.226907630522088</v>
      </c>
      <c r="H10" s="106" t="n">
        <v>2107</v>
      </c>
      <c r="I10" s="107" t="n">
        <v>415</v>
      </c>
      <c r="J10" s="107" t="n">
        <v>1495</v>
      </c>
      <c r="K10" s="107" t="n">
        <v>174</v>
      </c>
      <c r="L10" s="139" t="n">
        <v>2084</v>
      </c>
      <c r="M10" s="92" t="n">
        <f aca="false">I10/L10</f>
        <v>0.199136276391555</v>
      </c>
    </row>
    <row r="11" customFormat="false" ht="12.8" hidden="false" customHeight="false" outlineLevel="0" collapsed="false">
      <c r="A11" s="118" t="n">
        <v>34</v>
      </c>
      <c r="B11" s="0" t="n">
        <v>949</v>
      </c>
      <c r="C11" s="0" t="n">
        <v>213</v>
      </c>
      <c r="D11" s="0" t="n">
        <v>752</v>
      </c>
      <c r="E11" s="0" t="n">
        <v>82</v>
      </c>
      <c r="F11" s="0" t="n">
        <v>1047</v>
      </c>
      <c r="G11" s="92" t="n">
        <f aca="false">C11/F11</f>
        <v>0.203438395415473</v>
      </c>
      <c r="H11" s="106" t="n">
        <v>1768</v>
      </c>
      <c r="I11" s="107" t="n">
        <v>357</v>
      </c>
      <c r="J11" s="107" t="n">
        <v>1397</v>
      </c>
      <c r="K11" s="107" t="n">
        <v>130</v>
      </c>
      <c r="L11" s="139" t="n">
        <v>1884</v>
      </c>
      <c r="M11" s="92" t="n">
        <f aca="false">I11/L11</f>
        <v>0.189490445859873</v>
      </c>
    </row>
    <row r="12" customFormat="false" ht="12.8" hidden="false" customHeight="false" outlineLevel="0" collapsed="false">
      <c r="A12" s="118" t="n">
        <v>35</v>
      </c>
      <c r="B12" s="0" t="n">
        <v>1023</v>
      </c>
      <c r="C12" s="0" t="n">
        <v>191</v>
      </c>
      <c r="D12" s="0" t="n">
        <v>736</v>
      </c>
      <c r="E12" s="0" t="n">
        <v>116</v>
      </c>
      <c r="F12" s="0" t="n">
        <v>1043</v>
      </c>
      <c r="G12" s="92" t="n">
        <f aca="false">C12/F12</f>
        <v>0.183125599232982</v>
      </c>
      <c r="H12" s="106" t="n">
        <v>2088</v>
      </c>
      <c r="I12" s="107" t="n">
        <v>337</v>
      </c>
      <c r="J12" s="107" t="n">
        <v>1531</v>
      </c>
      <c r="K12" s="107" t="n">
        <v>183</v>
      </c>
      <c r="L12" s="139" t="n">
        <v>2051</v>
      </c>
      <c r="M12" s="92" t="n">
        <f aca="false">I12/L12</f>
        <v>0.164310092637738</v>
      </c>
    </row>
    <row r="13" customFormat="false" ht="12.8" hidden="false" customHeight="false" outlineLevel="0" collapsed="false">
      <c r="A13" s="118" t="n">
        <v>38</v>
      </c>
      <c r="B13" s="0" t="n">
        <v>1493</v>
      </c>
      <c r="C13" s="0" t="n">
        <v>398</v>
      </c>
      <c r="D13" s="0" t="n">
        <v>895</v>
      </c>
      <c r="E13" s="0" t="n">
        <v>204</v>
      </c>
      <c r="F13" s="0" t="n">
        <v>1497</v>
      </c>
      <c r="G13" s="92" t="n">
        <f aca="false">C13/F13</f>
        <v>0.265865063460254</v>
      </c>
      <c r="H13" s="106" t="n">
        <v>2949</v>
      </c>
      <c r="I13" s="107" t="n">
        <v>689</v>
      </c>
      <c r="J13" s="107" t="n">
        <v>1951</v>
      </c>
      <c r="K13" s="107" t="n">
        <v>268</v>
      </c>
      <c r="L13" s="139" t="n">
        <v>2908</v>
      </c>
      <c r="M13" s="92" t="n">
        <f aca="false">I13/L13</f>
        <v>0.236932599724897</v>
      </c>
    </row>
    <row r="14" customFormat="false" ht="12.8" hidden="false" customHeight="false" outlineLevel="0" collapsed="false">
      <c r="A14" s="118" t="n">
        <v>44</v>
      </c>
      <c r="B14" s="0" t="n">
        <v>6049</v>
      </c>
      <c r="C14" s="0" t="n">
        <v>2131</v>
      </c>
      <c r="D14" s="0" t="n">
        <v>3103</v>
      </c>
      <c r="E14" s="0" t="n">
        <v>712</v>
      </c>
      <c r="F14" s="0" t="n">
        <v>5946</v>
      </c>
      <c r="G14" s="92" t="n">
        <f aca="false">C14/F14</f>
        <v>0.358392196434578</v>
      </c>
      <c r="H14" s="106" t="n">
        <v>8180</v>
      </c>
      <c r="I14" s="107" t="n">
        <v>2595</v>
      </c>
      <c r="J14" s="107" t="n">
        <v>4534</v>
      </c>
      <c r="K14" s="107" t="n">
        <v>797</v>
      </c>
      <c r="L14" s="139" t="n">
        <v>7926</v>
      </c>
      <c r="M14" s="92" t="n">
        <f aca="false">I14/L14</f>
        <v>0.327403482210447</v>
      </c>
    </row>
    <row r="15" customFormat="false" ht="12.8" hidden="false" customHeight="false" outlineLevel="0" collapsed="false">
      <c r="A15" s="118" t="n">
        <v>45</v>
      </c>
      <c r="B15" s="0" t="n">
        <v>946</v>
      </c>
      <c r="C15" s="0" t="n">
        <v>147</v>
      </c>
      <c r="D15" s="0" t="n">
        <v>596</v>
      </c>
      <c r="E15" s="0" t="n">
        <v>30</v>
      </c>
      <c r="F15" s="0" t="n">
        <v>773</v>
      </c>
      <c r="G15" s="92" t="n">
        <f aca="false">C15/F15</f>
        <v>0.190168175937904</v>
      </c>
      <c r="H15" s="106" t="n">
        <v>1627</v>
      </c>
      <c r="I15" s="107" t="n">
        <v>259</v>
      </c>
      <c r="J15" s="107" t="n">
        <v>1094</v>
      </c>
      <c r="K15" s="107" t="n">
        <v>60</v>
      </c>
      <c r="L15" s="139" t="n">
        <v>1413</v>
      </c>
      <c r="M15" s="92" t="n">
        <f aca="false">I15/L15</f>
        <v>0.183297947629158</v>
      </c>
    </row>
    <row r="16" customFormat="false" ht="12.8" hidden="false" customHeight="false" outlineLevel="0" collapsed="false">
      <c r="A16" s="118" t="n">
        <v>51</v>
      </c>
      <c r="B16" s="0" t="n">
        <v>949</v>
      </c>
      <c r="C16" s="0" t="n">
        <v>184</v>
      </c>
      <c r="D16" s="0" t="n">
        <v>678</v>
      </c>
      <c r="E16" s="0" t="n">
        <v>30</v>
      </c>
      <c r="F16" s="0" t="n">
        <v>892</v>
      </c>
      <c r="G16" s="92" t="n">
        <f aca="false">C16/F16</f>
        <v>0.20627802690583</v>
      </c>
      <c r="H16" s="106" t="n">
        <v>1317</v>
      </c>
      <c r="I16" s="107" t="n">
        <v>228</v>
      </c>
      <c r="J16" s="107" t="n">
        <v>993</v>
      </c>
      <c r="K16" s="107" t="n">
        <v>38</v>
      </c>
      <c r="L16" s="139" t="n">
        <v>1259</v>
      </c>
      <c r="M16" s="92" t="n">
        <f aca="false">I16/L16</f>
        <v>0.18109610802224</v>
      </c>
    </row>
    <row r="17" customFormat="false" ht="12.8" hidden="false" customHeight="false" outlineLevel="0" collapsed="false">
      <c r="A17" s="118" t="n">
        <v>54</v>
      </c>
      <c r="B17" s="0" t="n">
        <v>1028</v>
      </c>
      <c r="C17" s="0" t="n">
        <v>140</v>
      </c>
      <c r="D17" s="0" t="n">
        <v>422</v>
      </c>
      <c r="E17" s="0" t="n">
        <v>59</v>
      </c>
      <c r="F17" s="0" t="n">
        <v>621</v>
      </c>
      <c r="G17" s="92" t="n">
        <f aca="false">C17/F17</f>
        <v>0.225442834138486</v>
      </c>
      <c r="H17" s="106" t="n">
        <v>2016</v>
      </c>
      <c r="I17" s="107" t="n">
        <v>309</v>
      </c>
      <c r="J17" s="107" t="n">
        <v>1323</v>
      </c>
      <c r="K17" s="107" t="n">
        <v>124</v>
      </c>
      <c r="L17" s="139" t="n">
        <v>1756</v>
      </c>
      <c r="M17" s="92" t="n">
        <f aca="false">I17/L17</f>
        <v>0.175968109339408</v>
      </c>
    </row>
    <row r="18" customFormat="false" ht="12.8" hidden="false" customHeight="false" outlineLevel="0" collapsed="false">
      <c r="A18" s="118" t="n">
        <v>59</v>
      </c>
      <c r="B18" s="0" t="n">
        <v>1493</v>
      </c>
      <c r="C18" s="0" t="n">
        <v>475</v>
      </c>
      <c r="D18" s="0" t="n">
        <v>776</v>
      </c>
      <c r="E18" s="0" t="n">
        <v>263</v>
      </c>
      <c r="F18" s="0" t="n">
        <v>1514</v>
      </c>
      <c r="G18" s="92" t="n">
        <f aca="false">C18/F18</f>
        <v>0.313738441215324</v>
      </c>
      <c r="H18" s="106" t="n">
        <v>4443</v>
      </c>
      <c r="I18" s="107" t="n">
        <v>937</v>
      </c>
      <c r="J18" s="107" t="n">
        <v>2657</v>
      </c>
      <c r="K18" s="107" t="n">
        <v>1030</v>
      </c>
      <c r="L18" s="139" t="n">
        <v>4624</v>
      </c>
      <c r="M18" s="92" t="n">
        <f aca="false">I18/L18</f>
        <v>0.202638408304498</v>
      </c>
    </row>
    <row r="19" customFormat="false" ht="12.8" hidden="false" customHeight="false" outlineLevel="0" collapsed="false">
      <c r="A19" s="118" t="n">
        <v>63</v>
      </c>
      <c r="B19" s="0" t="n">
        <v>369</v>
      </c>
      <c r="C19" s="0" t="n">
        <v>80</v>
      </c>
      <c r="D19" s="0" t="n">
        <v>197</v>
      </c>
      <c r="E19" s="0" t="n">
        <v>33</v>
      </c>
      <c r="F19" s="0" t="n">
        <v>310</v>
      </c>
      <c r="G19" s="92" t="n">
        <f aca="false">C19/F19</f>
        <v>0.258064516129032</v>
      </c>
      <c r="H19" s="106" t="n">
        <v>839</v>
      </c>
      <c r="I19" s="107" t="n">
        <v>171</v>
      </c>
      <c r="J19" s="107" t="n">
        <v>515</v>
      </c>
      <c r="K19" s="107" t="n">
        <v>51</v>
      </c>
      <c r="L19" s="139" t="n">
        <v>737</v>
      </c>
      <c r="M19" s="92" t="n">
        <f aca="false">I19/L19</f>
        <v>0.23202170963365</v>
      </c>
    </row>
    <row r="20" customFormat="false" ht="12.8" hidden="false" customHeight="false" outlineLevel="0" collapsed="false">
      <c r="A20" s="118" t="n">
        <v>64</v>
      </c>
      <c r="B20" s="0" t="n">
        <v>397</v>
      </c>
      <c r="C20" s="0" t="n">
        <v>137</v>
      </c>
      <c r="D20" s="0" t="n">
        <v>185</v>
      </c>
      <c r="E20" s="0" t="n">
        <v>26</v>
      </c>
      <c r="F20" s="0" t="n">
        <v>348</v>
      </c>
      <c r="G20" s="92" t="n">
        <f aca="false">C20/F20</f>
        <v>0.39367816091954</v>
      </c>
      <c r="H20" s="106" t="n">
        <v>761</v>
      </c>
      <c r="I20" s="107" t="n">
        <v>241</v>
      </c>
      <c r="J20" s="107" t="n">
        <v>438</v>
      </c>
      <c r="K20" s="107" t="n">
        <v>60</v>
      </c>
      <c r="L20" s="139" t="n">
        <v>739</v>
      </c>
      <c r="M20" s="92" t="n">
        <f aca="false">I20/L20</f>
        <v>0.326116373477672</v>
      </c>
    </row>
    <row r="21" customFormat="false" ht="12.8" hidden="false" customHeight="false" outlineLevel="0" collapsed="false">
      <c r="A21" s="118" t="n">
        <v>67</v>
      </c>
      <c r="B21" s="0" t="n">
        <v>2547</v>
      </c>
      <c r="C21" s="0" t="n">
        <v>582</v>
      </c>
      <c r="D21" s="0" t="n">
        <v>1911</v>
      </c>
      <c r="E21" s="0" t="n">
        <v>192</v>
      </c>
      <c r="F21" s="0" t="n">
        <v>2685</v>
      </c>
      <c r="G21" s="92" t="n">
        <f aca="false">C21/F21</f>
        <v>0.216759776536313</v>
      </c>
      <c r="H21" s="106" t="n">
        <v>4952</v>
      </c>
      <c r="I21" s="107" t="n">
        <v>917</v>
      </c>
      <c r="J21" s="107" t="n">
        <v>3802</v>
      </c>
      <c r="K21" s="107" t="n">
        <v>330</v>
      </c>
      <c r="L21" s="139" t="n">
        <v>5049</v>
      </c>
      <c r="M21" s="92" t="n">
        <f aca="false">I21/L21</f>
        <v>0.181620122796593</v>
      </c>
    </row>
    <row r="22" customFormat="false" ht="12.8" hidden="false" customHeight="false" outlineLevel="0" collapsed="false">
      <c r="A22" s="118" t="n">
        <v>69</v>
      </c>
      <c r="B22" s="0" t="n">
        <v>2218</v>
      </c>
      <c r="C22" s="0" t="n">
        <v>448</v>
      </c>
      <c r="D22" s="0" t="n">
        <v>1206</v>
      </c>
      <c r="E22" s="0" t="n">
        <v>234</v>
      </c>
      <c r="F22" s="0" t="n">
        <v>1888</v>
      </c>
      <c r="G22" s="92" t="n">
        <f aca="false">C22/F22</f>
        <v>0.23728813559322</v>
      </c>
      <c r="H22" s="106" t="n">
        <v>4056</v>
      </c>
      <c r="I22" s="107" t="n">
        <v>829</v>
      </c>
      <c r="J22" s="107" t="n">
        <v>2519</v>
      </c>
      <c r="K22" s="107" t="n">
        <v>258</v>
      </c>
      <c r="L22" s="139" t="n">
        <v>3606</v>
      </c>
      <c r="M22" s="92" t="n">
        <f aca="false">I22/L22</f>
        <v>0.229894620077648</v>
      </c>
    </row>
    <row r="23" customFormat="false" ht="12.8" hidden="false" customHeight="false" outlineLevel="0" collapsed="false">
      <c r="A23" s="118" t="n">
        <v>75</v>
      </c>
      <c r="B23" s="0" t="n">
        <v>6263</v>
      </c>
      <c r="C23" s="0" t="n">
        <v>2068</v>
      </c>
      <c r="D23" s="0" t="n">
        <v>2201</v>
      </c>
      <c r="E23" s="0" t="n">
        <v>633</v>
      </c>
      <c r="F23" s="0" t="n">
        <v>4902</v>
      </c>
      <c r="G23" s="92" t="n">
        <f aca="false">C23/F23</f>
        <v>0.421868625051</v>
      </c>
      <c r="H23" s="106" t="n">
        <v>12290</v>
      </c>
      <c r="I23" s="107" t="n">
        <v>3716</v>
      </c>
      <c r="J23" s="107" t="n">
        <v>5730</v>
      </c>
      <c r="K23" s="107" t="n">
        <v>1387</v>
      </c>
      <c r="L23" s="139" t="n">
        <v>10833</v>
      </c>
      <c r="M23" s="92" t="n">
        <f aca="false">I23/L23</f>
        <v>0.343025939259669</v>
      </c>
    </row>
    <row r="24" customFormat="false" ht="12.8" hidden="false" customHeight="false" outlineLevel="0" collapsed="false">
      <c r="A24" s="118" t="n">
        <v>76</v>
      </c>
      <c r="B24" s="0" t="n">
        <v>951</v>
      </c>
      <c r="C24" s="0" t="n">
        <v>226</v>
      </c>
      <c r="D24" s="0" t="n">
        <v>620</v>
      </c>
      <c r="E24" s="0" t="n">
        <v>74</v>
      </c>
      <c r="F24" s="0" t="n">
        <v>920</v>
      </c>
      <c r="G24" s="92" t="n">
        <f aca="false">C24/F24</f>
        <v>0.245652173913043</v>
      </c>
      <c r="H24" s="106" t="n">
        <v>2157</v>
      </c>
      <c r="I24" s="107" t="n">
        <v>466</v>
      </c>
      <c r="J24" s="107" t="n">
        <v>1510</v>
      </c>
      <c r="K24" s="107" t="n">
        <v>208</v>
      </c>
      <c r="L24" s="139" t="n">
        <v>2184</v>
      </c>
      <c r="M24" s="92" t="n">
        <f aca="false">I24/L24</f>
        <v>0.213369963369963</v>
      </c>
    </row>
    <row r="25" customFormat="false" ht="12.8" hidden="false" customHeight="false" outlineLevel="0" collapsed="false">
      <c r="A25" s="118" t="n">
        <v>77</v>
      </c>
      <c r="B25" s="0" t="n">
        <v>2188</v>
      </c>
      <c r="C25" s="0" t="n">
        <v>793</v>
      </c>
      <c r="D25" s="0" t="n">
        <v>991</v>
      </c>
      <c r="E25" s="0" t="n">
        <v>299</v>
      </c>
      <c r="F25" s="0" t="n">
        <v>2083</v>
      </c>
      <c r="G25" s="92" t="n">
        <f aca="false">C25/F25</f>
        <v>0.380700912145943</v>
      </c>
      <c r="H25" s="106" t="n">
        <v>4708</v>
      </c>
      <c r="I25" s="107" t="n">
        <v>1223</v>
      </c>
      <c r="J25" s="107" t="n">
        <v>2207</v>
      </c>
      <c r="K25" s="107" t="n">
        <v>1012</v>
      </c>
      <c r="L25" s="139" t="n">
        <v>4442</v>
      </c>
      <c r="M25" s="92" t="n">
        <f aca="false">I25/L25</f>
        <v>0.275326429536245</v>
      </c>
    </row>
    <row r="26" customFormat="false" ht="12.8" hidden="false" customHeight="false" outlineLevel="0" collapsed="false">
      <c r="A26" s="118" t="n">
        <v>78</v>
      </c>
      <c r="B26" s="0" t="n">
        <v>1632</v>
      </c>
      <c r="C26" s="0" t="n">
        <v>565</v>
      </c>
      <c r="D26" s="0" t="n">
        <v>759</v>
      </c>
      <c r="E26" s="0" t="n">
        <v>124</v>
      </c>
      <c r="F26" s="0" t="n">
        <v>1448</v>
      </c>
      <c r="G26" s="92" t="n">
        <f aca="false">C26/F26</f>
        <v>0.390193370165746</v>
      </c>
      <c r="H26" s="106" t="n">
        <v>4477</v>
      </c>
      <c r="I26" s="107" t="n">
        <v>1019</v>
      </c>
      <c r="J26" s="107" t="n">
        <v>2684</v>
      </c>
      <c r="K26" s="107" t="n">
        <v>352</v>
      </c>
      <c r="L26" s="139" t="n">
        <v>4055</v>
      </c>
      <c r="M26" s="92" t="n">
        <f aca="false">I26/L26</f>
        <v>0.251294697903822</v>
      </c>
    </row>
    <row r="27" customFormat="false" ht="12.8" hidden="false" customHeight="false" outlineLevel="0" collapsed="false">
      <c r="A27" s="118" t="n">
        <v>80</v>
      </c>
      <c r="B27" s="0" t="n">
        <v>865</v>
      </c>
      <c r="C27" s="0" t="n">
        <v>115</v>
      </c>
      <c r="D27" s="0" t="n">
        <v>801</v>
      </c>
      <c r="E27" s="0" t="n">
        <v>38</v>
      </c>
      <c r="F27" s="0" t="n">
        <v>954</v>
      </c>
      <c r="G27" s="92" t="n">
        <f aca="false">C27/F27</f>
        <v>0.120545073375262</v>
      </c>
      <c r="H27" s="106" t="n">
        <v>1458</v>
      </c>
      <c r="I27" s="107" t="n">
        <v>166</v>
      </c>
      <c r="J27" s="107" t="n">
        <v>1330</v>
      </c>
      <c r="K27" s="107" t="n">
        <v>67</v>
      </c>
      <c r="L27" s="139" t="n">
        <v>1563</v>
      </c>
      <c r="M27" s="92" t="n">
        <f aca="false">I27/L27</f>
        <v>0.106206014075496</v>
      </c>
    </row>
    <row r="28" customFormat="false" ht="12.8" hidden="false" customHeight="false" outlineLevel="0" collapsed="false">
      <c r="A28" s="118" t="n">
        <v>83</v>
      </c>
      <c r="B28" s="0" t="n">
        <v>367</v>
      </c>
      <c r="C28" s="0" t="n">
        <v>68</v>
      </c>
      <c r="D28" s="0" t="n">
        <v>288</v>
      </c>
      <c r="E28" s="0" t="n">
        <v>19</v>
      </c>
      <c r="F28" s="0" t="n">
        <v>375</v>
      </c>
      <c r="G28" s="92" t="n">
        <f aca="false">C28/F28</f>
        <v>0.181333333333333</v>
      </c>
      <c r="H28" s="106" t="n">
        <v>533</v>
      </c>
      <c r="I28" s="107" t="n">
        <v>144</v>
      </c>
      <c r="J28" s="107" t="n">
        <v>363</v>
      </c>
      <c r="K28" s="107" t="n">
        <v>26</v>
      </c>
      <c r="L28" s="139" t="n">
        <v>533</v>
      </c>
      <c r="M28" s="92" t="n">
        <f aca="false">I28/L28</f>
        <v>0.270168855534709</v>
      </c>
    </row>
    <row r="29" customFormat="false" ht="12.8" hidden="false" customHeight="false" outlineLevel="0" collapsed="false">
      <c r="A29" s="118" t="n">
        <v>86</v>
      </c>
      <c r="B29" s="0" t="n">
        <v>605</v>
      </c>
      <c r="C29" s="0" t="n">
        <v>170</v>
      </c>
      <c r="D29" s="0" t="n">
        <v>357</v>
      </c>
      <c r="E29" s="0" t="n">
        <v>67</v>
      </c>
      <c r="F29" s="0" t="n">
        <v>594</v>
      </c>
      <c r="G29" s="92" t="n">
        <f aca="false">C29/F29</f>
        <v>0.286195286195286</v>
      </c>
      <c r="H29" s="106" t="n">
        <v>830</v>
      </c>
      <c r="I29" s="107" t="n">
        <v>214</v>
      </c>
      <c r="J29" s="107" t="n">
        <v>512</v>
      </c>
      <c r="K29" s="107" t="n">
        <v>73</v>
      </c>
      <c r="L29" s="139" t="n">
        <v>799</v>
      </c>
      <c r="M29" s="92" t="n">
        <f aca="false">I29/L29</f>
        <v>0.267834793491865</v>
      </c>
    </row>
    <row r="30" customFormat="false" ht="12.8" hidden="false" customHeight="false" outlineLevel="0" collapsed="false">
      <c r="A30" s="118" t="n">
        <v>87</v>
      </c>
      <c r="B30" s="0" t="n">
        <v>619</v>
      </c>
      <c r="C30" s="0" t="n">
        <v>95</v>
      </c>
      <c r="D30" s="0" t="n">
        <v>444</v>
      </c>
      <c r="E30" s="0" t="n">
        <v>91</v>
      </c>
      <c r="F30" s="0" t="n">
        <v>630</v>
      </c>
      <c r="G30" s="92" t="n">
        <f aca="false">C30/F30</f>
        <v>0.150793650793651</v>
      </c>
      <c r="H30" s="106" t="n">
        <v>936</v>
      </c>
      <c r="I30" s="107" t="n">
        <v>148</v>
      </c>
      <c r="J30" s="107" t="n">
        <v>683</v>
      </c>
      <c r="K30" s="107" t="n">
        <v>108</v>
      </c>
      <c r="L30" s="139" t="n">
        <v>939</v>
      </c>
      <c r="M30" s="92" t="n">
        <f aca="false">I30/L30</f>
        <v>0.157614483493078</v>
      </c>
    </row>
    <row r="31" customFormat="false" ht="12.8" hidden="false" customHeight="false" outlineLevel="0" collapsed="false">
      <c r="A31" s="118" t="n">
        <v>93</v>
      </c>
      <c r="B31" s="0" t="n">
        <v>3987</v>
      </c>
      <c r="C31" s="0" t="n">
        <v>1075</v>
      </c>
      <c r="D31" s="0" t="n">
        <v>1972</v>
      </c>
      <c r="E31" s="0" t="n">
        <v>232</v>
      </c>
      <c r="F31" s="0" t="n">
        <v>3279</v>
      </c>
      <c r="G31" s="92" t="n">
        <f aca="false">C31/F31</f>
        <v>0.327843854833791</v>
      </c>
      <c r="H31" s="106" t="n">
        <v>5969</v>
      </c>
      <c r="I31" s="107" t="n">
        <v>1392</v>
      </c>
      <c r="J31" s="107" t="n">
        <v>3349</v>
      </c>
      <c r="K31" s="107" t="n">
        <v>425</v>
      </c>
      <c r="L31" s="139" t="n">
        <v>5166</v>
      </c>
      <c r="M31" s="92" t="n">
        <f aca="false">I31/L31</f>
        <v>0.26945412311266</v>
      </c>
    </row>
    <row r="32" customFormat="false" ht="12.8" hidden="false" customHeight="false" outlineLevel="0" collapsed="false">
      <c r="A32" s="118" t="n">
        <v>95</v>
      </c>
      <c r="B32" s="0" t="n">
        <v>4077</v>
      </c>
      <c r="C32" s="0" t="n">
        <v>927</v>
      </c>
      <c r="D32" s="0" t="n">
        <v>1997</v>
      </c>
      <c r="E32" s="0" t="n">
        <v>354</v>
      </c>
      <c r="F32" s="0" t="n">
        <v>3278</v>
      </c>
      <c r="G32" s="92" t="n">
        <f aca="false">C32/F32</f>
        <v>0.282794386821232</v>
      </c>
      <c r="H32" s="106" t="n">
        <v>6766</v>
      </c>
      <c r="I32" s="107" t="n">
        <v>1531</v>
      </c>
      <c r="J32" s="107" t="n">
        <v>3812</v>
      </c>
      <c r="K32" s="107" t="n">
        <v>675</v>
      </c>
      <c r="L32" s="139" t="n">
        <v>6018</v>
      </c>
      <c r="M32" s="92" t="n">
        <f aca="false">I32/L32</f>
        <v>0.254403456297773</v>
      </c>
    </row>
    <row r="33" customFormat="false" ht="12.8" hidden="false" customHeight="false" outlineLevel="0" collapsed="false">
      <c r="A33" s="118" t="n">
        <v>971</v>
      </c>
      <c r="B33" s="0" t="n">
        <v>395</v>
      </c>
      <c r="C33" s="0" t="n">
        <v>72</v>
      </c>
      <c r="D33" s="0" t="n">
        <v>159</v>
      </c>
      <c r="E33" s="0" t="n">
        <v>27</v>
      </c>
      <c r="F33" s="0" t="n">
        <v>258</v>
      </c>
      <c r="G33" s="92" t="n">
        <f aca="false">C33/F33</f>
        <v>0.27906976744186</v>
      </c>
      <c r="H33" s="106" t="n">
        <v>572</v>
      </c>
      <c r="I33" s="107" t="n">
        <v>111</v>
      </c>
      <c r="J33" s="107" t="n">
        <v>254</v>
      </c>
      <c r="K33" s="107" t="n">
        <v>35</v>
      </c>
      <c r="L33" s="139" t="n">
        <v>400</v>
      </c>
      <c r="M33" s="92" t="n">
        <f aca="false">I33/L33</f>
        <v>0.2775</v>
      </c>
    </row>
    <row r="34" customFormat="false" ht="12.8" hidden="false" customHeight="false" outlineLevel="0" collapsed="false">
      <c r="A34" s="118" t="n">
        <v>972</v>
      </c>
      <c r="B34" s="0" t="n">
        <v>8</v>
      </c>
      <c r="C34" s="0" t="n">
        <v>2</v>
      </c>
      <c r="D34" s="0" t="n">
        <v>9</v>
      </c>
      <c r="E34" s="0" t="n">
        <v>0</v>
      </c>
      <c r="F34" s="0" t="n">
        <v>11</v>
      </c>
      <c r="G34" s="92" t="n">
        <f aca="false">C34/F34</f>
        <v>0.181818181818182</v>
      </c>
      <c r="H34" s="106" t="n">
        <v>54</v>
      </c>
      <c r="I34" s="107" t="n">
        <v>10</v>
      </c>
      <c r="J34" s="107" t="n">
        <v>53</v>
      </c>
      <c r="K34" s="107"/>
      <c r="L34" s="139" t="n">
        <v>63</v>
      </c>
      <c r="M34" s="92" t="n">
        <f aca="false">I34/L34</f>
        <v>0.158730158730159</v>
      </c>
    </row>
    <row r="35" customFormat="false" ht="12.8" hidden="false" customHeight="false" outlineLevel="0" collapsed="false">
      <c r="A35" s="118" t="n">
        <v>973</v>
      </c>
      <c r="B35" s="0" t="n">
        <v>1022</v>
      </c>
      <c r="C35" s="0" t="n">
        <v>257</v>
      </c>
      <c r="D35" s="0" t="n">
        <v>423</v>
      </c>
      <c r="E35" s="0" t="n">
        <v>122</v>
      </c>
      <c r="F35" s="0" t="n">
        <v>802</v>
      </c>
      <c r="G35" s="92" t="n">
        <f aca="false">C35/F35</f>
        <v>0.320448877805486</v>
      </c>
      <c r="H35" s="106" t="n">
        <v>1301</v>
      </c>
      <c r="I35" s="107" t="n">
        <v>392</v>
      </c>
      <c r="J35" s="107" t="n">
        <v>540</v>
      </c>
      <c r="K35" s="107" t="n">
        <v>130</v>
      </c>
      <c r="L35" s="139" t="n">
        <v>1062</v>
      </c>
      <c r="M35" s="92" t="n">
        <f aca="false">I35/L35</f>
        <v>0.369114877589454</v>
      </c>
    </row>
    <row r="36" customFormat="false" ht="12.8" hidden="false" customHeight="false" outlineLevel="0" collapsed="false">
      <c r="A36" s="118" t="n">
        <v>974</v>
      </c>
      <c r="B36" s="0" t="n">
        <v>27</v>
      </c>
      <c r="C36" s="0" t="n">
        <v>7</v>
      </c>
      <c r="D36" s="0" t="n">
        <v>22</v>
      </c>
      <c r="E36" s="0" t="n">
        <v>1</v>
      </c>
      <c r="F36" s="0" t="n">
        <v>30</v>
      </c>
      <c r="G36" s="92" t="n">
        <f aca="false">C36/F36</f>
        <v>0.233333333333333</v>
      </c>
      <c r="H36" s="106" t="n">
        <v>187</v>
      </c>
      <c r="I36" s="107" t="n">
        <v>24</v>
      </c>
      <c r="J36" s="107" t="n">
        <v>164</v>
      </c>
      <c r="K36" s="107" t="n">
        <v>3</v>
      </c>
      <c r="L36" s="139" t="n">
        <v>191</v>
      </c>
      <c r="M36" s="92" t="n">
        <f aca="false">I36/L36</f>
        <v>0.12565445026178</v>
      </c>
    </row>
    <row r="37" customFormat="false" ht="12.8" hidden="false" customHeight="false" outlineLevel="0" collapsed="false">
      <c r="A37" s="118" t="n">
        <v>976</v>
      </c>
      <c r="B37" s="0" t="n">
        <v>751</v>
      </c>
      <c r="C37" s="0" t="n">
        <v>282</v>
      </c>
      <c r="D37" s="0" t="n">
        <v>489</v>
      </c>
      <c r="E37" s="0" t="n">
        <v>79</v>
      </c>
      <c r="F37" s="0" t="n">
        <v>850</v>
      </c>
      <c r="G37" s="92" t="n">
        <f aca="false">C37/F37</f>
        <v>0.331764705882353</v>
      </c>
      <c r="H37" s="106" t="n">
        <v>1932</v>
      </c>
      <c r="I37" s="107" t="n">
        <v>683</v>
      </c>
      <c r="J37" s="107" t="n">
        <v>1064</v>
      </c>
      <c r="K37" s="107" t="n">
        <v>255</v>
      </c>
      <c r="L37" s="139" t="n">
        <v>2002</v>
      </c>
      <c r="M37" s="92" t="n">
        <f aca="false">I37/L37</f>
        <v>0.341158841158841</v>
      </c>
    </row>
    <row r="38" customFormat="false" ht="12.8" hidden="false" customHeight="false" outlineLevel="0" collapsed="false">
      <c r="A38" s="118" t="n">
        <v>977</v>
      </c>
      <c r="B38" s="0" t="n">
        <v>32</v>
      </c>
      <c r="C38" s="0" t="n">
        <v>4</v>
      </c>
      <c r="D38" s="0" t="n">
        <v>10</v>
      </c>
      <c r="E38" s="0" t="n">
        <v>3</v>
      </c>
      <c r="F38" s="0" t="n">
        <v>17</v>
      </c>
      <c r="G38" s="92" t="n">
        <f aca="false">C38/F38</f>
        <v>0.235294117647059</v>
      </c>
      <c r="H38" s="106" t="n">
        <v>40</v>
      </c>
      <c r="I38" s="107" t="n">
        <v>5</v>
      </c>
      <c r="J38" s="107" t="n">
        <v>13</v>
      </c>
      <c r="K38" s="107" t="n">
        <v>3</v>
      </c>
      <c r="L38" s="139" t="n">
        <v>21</v>
      </c>
      <c r="M38" s="92" t="n">
        <f aca="false">I38/L38</f>
        <v>0.238095238095238</v>
      </c>
    </row>
    <row r="39" customFormat="false" ht="12.8" hidden="false" customHeight="false" outlineLevel="0" collapsed="false">
      <c r="A39" s="118" t="s">
        <v>21</v>
      </c>
      <c r="B39" s="0" t="n">
        <v>95</v>
      </c>
      <c r="C39" s="0" t="n">
        <v>14</v>
      </c>
      <c r="D39" s="0" t="n">
        <v>68</v>
      </c>
      <c r="E39" s="0" t="n">
        <v>4</v>
      </c>
      <c r="F39" s="0" t="n">
        <v>86</v>
      </c>
      <c r="G39" s="92" t="n">
        <f aca="false">C39/F39</f>
        <v>0.162790697674419</v>
      </c>
      <c r="H39" s="106" t="n">
        <v>155</v>
      </c>
      <c r="I39" s="107" t="n">
        <v>28</v>
      </c>
      <c r="J39" s="107" t="n">
        <v>110</v>
      </c>
      <c r="K39" s="107" t="n">
        <v>9</v>
      </c>
      <c r="L39" s="139" t="n">
        <v>147</v>
      </c>
      <c r="M39" s="92" t="n">
        <f aca="false">I39/L39</f>
        <v>0.19047619047619</v>
      </c>
    </row>
    <row r="40" customFormat="false" ht="12.8" hidden="false" customHeight="false" outlineLevel="0" collapsed="false">
      <c r="A40" s="118" t="s">
        <v>20</v>
      </c>
      <c r="B40" s="0" t="n">
        <v>49933</v>
      </c>
      <c r="C40" s="0" t="n">
        <v>13979</v>
      </c>
      <c r="D40" s="0" t="n">
        <v>27304</v>
      </c>
      <c r="E40" s="0" t="n">
        <v>4547</v>
      </c>
      <c r="F40" s="0" t="n">
        <v>45830</v>
      </c>
      <c r="G40" s="92" t="n">
        <f aca="false">C40/F40</f>
        <v>0.305018546803404</v>
      </c>
      <c r="H40" s="106" t="n">
        <v>90171</v>
      </c>
      <c r="I40" s="107" t="n">
        <v>21846</v>
      </c>
      <c r="J40" s="107" t="n">
        <v>54313</v>
      </c>
      <c r="K40" s="107" t="n">
        <v>8781</v>
      </c>
      <c r="L40" s="139" t="n">
        <v>84940</v>
      </c>
      <c r="M40" s="92" t="n">
        <f aca="false">I40/L40</f>
        <v>0.257193312926772</v>
      </c>
    </row>
    <row r="41" customFormat="false" ht="12.8" hidden="false" customHeight="false" outlineLevel="0" collapsed="false">
      <c r="A41" s="118" t="s">
        <v>10</v>
      </c>
      <c r="B41" s="0" t="n">
        <v>52169</v>
      </c>
      <c r="C41" s="0" t="n">
        <v>14625</v>
      </c>
      <c r="D41" s="0" t="n">
        <v>28409</v>
      </c>
      <c r="E41" s="0" t="n">
        <v>4757</v>
      </c>
      <c r="F41" s="0" t="n">
        <v>47791</v>
      </c>
      <c r="G41" s="92" t="n">
        <f aca="false">C41/F41</f>
        <v>0.306019961917516</v>
      </c>
      <c r="H41" s="119" t="n">
        <v>94260</v>
      </c>
      <c r="I41" s="120" t="n">
        <v>23071</v>
      </c>
      <c r="J41" s="120" t="n">
        <v>56402</v>
      </c>
      <c r="K41" s="120" t="n">
        <v>9208</v>
      </c>
      <c r="L41" s="140" t="n">
        <v>88681</v>
      </c>
      <c r="M41" s="92" t="n">
        <f aca="false">I41/L41</f>
        <v>0.260157192634273</v>
      </c>
    </row>
    <row r="42" customFormat="false" ht="12.8" hidden="false" customHeight="false" outlineLevel="0" collapsed="false">
      <c r="M42" s="92"/>
    </row>
  </sheetData>
  <mergeCells count="2">
    <mergeCell ref="B1:F1"/>
    <mergeCell ref="H1:L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720</TotalTime>
  <Application>LibreOffice/6.2.7.1$MacOSX_X86_64 LibreOffice_project/23edc44b61b830b7d749943e020e96f5a7df63bf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2020-04-23T18:41:39Z</dcterms:created>
  <dc:creator/>
  <dc:description/>
  <dc:language>fr-FR</dc:language>
  <cp:lastModifiedBy/>
  <dcterms:modified xsi:type="dcterms:W3CDTF">2020-05-16T14:19:42Z</dcterms:modified>
  <cp:revision>8</cp:revision>
  <dc:subject/>
  <dc:title/>
</cp:coreProperties>
</file>