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_rels/sheet13.xml.rels" ContentType="application/vnd.openxmlformats-package.relationships+xml"/>
  <Override PartName="/xl/worksheets/_rels/sheet10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pivotTables/_rels/pivotTable1.xml.rels" ContentType="application/vnd.openxmlformats-package.relationships+xml"/>
  <Override PartName="/xl/pivotTables/_rels/pivotTable2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2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A" sheetId="1" state="visible" r:id="rId2"/>
    <sheet name="Table dynamique_DATA_3" sheetId="2" state="visible" r:id="rId3"/>
    <sheet name="Table dynamique_DATA_1" sheetId="3" state="visible" r:id="rId4"/>
    <sheet name="entrées" sheetId="4" state="visible" r:id="rId5"/>
    <sheet name="ENTREES PAR NATIONALITE" sheetId="5" state="visible" r:id="rId6"/>
    <sheet name="ENTREES PAR MOIS" sheetId="6" state="visible" r:id="rId7"/>
    <sheet name="SORTIES PAR DEPARTEMENT ET PAR " sheetId="7" state="visible" r:id="rId8"/>
    <sheet name="SORTIES PAR MOIS" sheetId="8" state="visible" r:id="rId9"/>
    <sheet name="Occupation des places financées" sheetId="9" state="visible" r:id="rId10"/>
    <sheet name="DUBLINES PRESENCE" sheetId="10" state="visible" r:id="rId11"/>
    <sheet name="SORTIES" sheetId="11" state="hidden" r:id="rId12"/>
    <sheet name=" PLACE DNA PAR MOIS JUIN DECEMB" sheetId="12" state="visible" r:id="rId13"/>
    <sheet name="OCCUPATION PLACES DNA 2020 2021" sheetId="13" state="visible" r:id="rId14"/>
  </sheets>
  <externalReferences>
    <externalReference r:id="rId15"/>
  </externalReferences>
  <definedNames>
    <definedName function="false" hidden="true" localSheetId="0" name="_xlnm._FilterDatabase" vbProcedure="false">DATA!$A$1:$AU$95</definedName>
    <definedName function="false" hidden="true" localSheetId="9" name="_xlnm._FilterDatabase" vbProcedure="false">'DUBLINES PRESENCE'!$A$1:$I$14</definedName>
    <definedName function="false" hidden="true" localSheetId="3" name="_xlnm._FilterDatabase" vbProcedure="false">entrées!$A$1:$R$95</definedName>
    <definedName function="false" hidden="true" localSheetId="5" name="_xlnm._FilterDatabase" vbProcedure="false">'ENTREES PAR MOIS'!$A$1:$I$13</definedName>
    <definedName function="false" hidden="true" localSheetId="4" name="_xlnm._FilterDatabase" vbProcedure="false">'ENTREES PAR NATIONALITE'!$A$1:$I$246</definedName>
    <definedName function="false" hidden="true" localSheetId="6" name="_xlnm._FilterDatabase" vbProcedure="false">'SORTIES PAR DEPARTEMENT ET PAR '!$A$1:$S$108</definedName>
  </definedNames>
  <calcPr iterateCount="100" refMode="A1" iterate="false" iterateDelta="0.001"/>
  <pivotCaches>
    <pivotCache cacheId="1" r:id="rId17"/>
    <pivotCache cacheId="2" r:id="rId18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<sst xmlns="http://schemas.openxmlformats.org/spreadsheetml/2006/main" count="846" uniqueCount="496">
  <si>
    <t xml:space="preserve">ND</t>
  </si>
  <si>
    <t xml:space="preserve">NR</t>
  </si>
  <si>
    <t xml:space="preserve">CADA PLACED</t>
  </si>
  <si>
    <t xml:space="preserve">PRAHDA</t>
  </si>
  <si>
    <t xml:space="preserve">HUDA</t>
  </si>
  <si>
    <t xml:space="preserve">TOTAL CADA HUDA PRAHDA</t>
  </si>
  <si>
    <t xml:space="preserve">CAES</t>
  </si>
  <si>
    <t xml:space="preserve">CPH</t>
  </si>
  <si>
    <t xml:space="preserve">TOTAL</t>
  </si>
  <si>
    <t xml:space="preserve">CADA RELEVEES</t>
  </si>
  <si>
    <t xml:space="preserve">PRAHDA RELEVEES</t>
  </si>
  <si>
    <t xml:space="preserve">HUDA RELEVEES</t>
  </si>
  <si>
    <t xml:space="preserve">TOTAL RELEVEES</t>
  </si>
  <si>
    <t xml:space="preserve">CADA VAC</t>
  </si>
  <si>
    <t xml:space="preserve">PRAHDA VAC</t>
  </si>
  <si>
    <t xml:space="preserve">HUDA VAC</t>
  </si>
  <si>
    <t xml:space="preserve">TOTAL VACANTES</t>
  </si>
  <si>
    <t xml:space="preserve">EN COURS ORIENTATION</t>
  </si>
  <si>
    <t xml:space="preserve">CADA OCCUPE</t>
  </si>
  <si>
    <t xml:space="preserve">PRAHDA OCC</t>
  </si>
  <si>
    <t xml:space="preserve">HUDA OCC</t>
  </si>
  <si>
    <t xml:space="preserve">TOTAL OCC</t>
  </si>
  <si>
    <t xml:space="preserve">CADA BPI</t>
  </si>
  <si>
    <t xml:space="preserve">PRAHDA BPI </t>
  </si>
  <si>
    <t xml:space="preserve">HUDA BPI</t>
  </si>
  <si>
    <t xml:space="preserve">TOTAL BPI</t>
  </si>
  <si>
    <t xml:space="preserve">CADA DEB</t>
  </si>
  <si>
    <t xml:space="preserve">PRAHDA DEB</t>
  </si>
  <si>
    <t xml:space="preserve">HUDA DEB</t>
  </si>
  <si>
    <t xml:space="preserve">TOTAL DEB</t>
  </si>
  <si>
    <t xml:space="preserve">CADA DUBLINE</t>
  </si>
  <si>
    <t xml:space="preserve">PRAHDA DUBLINE</t>
  </si>
  <si>
    <t xml:space="preserve">HUDA DUBLINE</t>
  </si>
  <si>
    <t xml:space="preserve">TOTAL DUBLINE</t>
  </si>
  <si>
    <t xml:space="preserve">CADA OFPRA</t>
  </si>
  <si>
    <t xml:space="preserve">PRAHDA OFPRA</t>
  </si>
  <si>
    <t xml:space="preserve">HUDA OFPRA</t>
  </si>
  <si>
    <t xml:space="preserve">TOTAL OFPRA</t>
  </si>
  <si>
    <t xml:space="preserve">CADA DA</t>
  </si>
  <si>
    <t xml:space="preserve">PRAHDA DA</t>
  </si>
  <si>
    <t xml:space="preserve">HUDA DA</t>
  </si>
  <si>
    <t xml:space="preserve">TOTAL DA</t>
  </si>
  <si>
    <t xml:space="preserve">TX OCCUPATION</t>
  </si>
  <si>
    <t xml:space="preserve">PART BPI</t>
  </si>
  <si>
    <t xml:space="preserve">PART DEB</t>
  </si>
  <si>
    <t xml:space="preserve">PART DA</t>
  </si>
  <si>
    <t xml:space="preserve">PART DA/ PLACES</t>
  </si>
  <si>
    <t xml:space="preserve">CADA ENTREES ISOLES</t>
  </si>
  <si>
    <t xml:space="preserve">PRAHDA ENTREES ISOLES</t>
  </si>
  <si>
    <t xml:space="preserve">HUDA ENTREES ISOLES</t>
  </si>
  <si>
    <t xml:space="preserve">TOTAL ENTREES ISOLES</t>
  </si>
  <si>
    <t xml:space="preserve">CADA E FAMILLES</t>
  </si>
  <si>
    <t xml:space="preserve">PRAHDA E FAMILLES</t>
  </si>
  <si>
    <t xml:space="preserve">HUDA E FAMILLES</t>
  </si>
  <si>
    <t xml:space="preserve">TOTAL ENTREE FAMILLES</t>
  </si>
  <si>
    <t xml:space="preserve">CADA E</t>
  </si>
  <si>
    <t xml:space="preserve">PRAHDA E</t>
  </si>
  <si>
    <t xml:space="preserve">HUDA E</t>
  </si>
  <si>
    <t xml:space="preserve">TOTAL ENTREES</t>
  </si>
  <si>
    <t xml:space="preserve">Département</t>
  </si>
  <si>
    <t xml:space="preserve">CADA </t>
  </si>
  <si>
    <t xml:space="preserve">PRAHDA </t>
  </si>
  <si>
    <t xml:space="preserve">SORTIES</t>
  </si>
  <si>
    <t xml:space="preserve">cada bpi</t>
  </si>
  <si>
    <t xml:space="preserve">prahda bpi</t>
  </si>
  <si>
    <t xml:space="preserve">huda bpi</t>
  </si>
  <si>
    <t xml:space="preserve">BPI</t>
  </si>
  <si>
    <t xml:space="preserve">cada déboutés</t>
  </si>
  <si>
    <t xml:space="preserve">prahda déboutés</t>
  </si>
  <si>
    <t xml:space="preserve">huda déboutés</t>
  </si>
  <si>
    <t xml:space="preserve">déboutés</t>
  </si>
  <si>
    <t xml:space="preserve">cada da</t>
  </si>
  <si>
    <t xml:space="preserve">prahda da </t>
  </si>
  <si>
    <t xml:space="preserve">huda da</t>
  </si>
  <si>
    <t xml:space="preserve">SORTIES DA</t>
  </si>
  <si>
    <t xml:space="preserve">Ain</t>
  </si>
  <si>
    <t xml:space="preserve">Aisne</t>
  </si>
  <si>
    <t xml:space="preserve">Allier</t>
  </si>
  <si>
    <t xml:space="preserve">Alpes-de-Hautes-Provence</t>
  </si>
  <si>
    <t xml:space="preserve">Hautes-Alpes</t>
  </si>
  <si>
    <t xml:space="preserve">Alpes-Maritimes</t>
  </si>
  <si>
    <t xml:space="preserve">Ardèche</t>
  </si>
  <si>
    <t xml:space="preserve">Ardennes</t>
  </si>
  <si>
    <t xml:space="preserve">Ariège</t>
  </si>
  <si>
    <t xml:space="preserve">Aube</t>
  </si>
  <si>
    <t xml:space="preserve">Aude</t>
  </si>
  <si>
    <t xml:space="preserve">Aveyron</t>
  </si>
  <si>
    <t xml:space="preserve">Bouches-du-Rhône</t>
  </si>
  <si>
    <t xml:space="preserve">Calvados</t>
  </si>
  <si>
    <t xml:space="preserve">Cantal</t>
  </si>
  <si>
    <t xml:space="preserve">Charente</t>
  </si>
  <si>
    <t xml:space="preserve">Charente-Maritime</t>
  </si>
  <si>
    <t xml:space="preserve">Cher</t>
  </si>
  <si>
    <t xml:space="preserve">Corrèze</t>
  </si>
  <si>
    <t xml:space="preserve">Côte-d'Or</t>
  </si>
  <si>
    <t xml:space="preserve">Côtes-d'Armor</t>
  </si>
  <si>
    <t xml:space="preserve">Creuse</t>
  </si>
  <si>
    <t xml:space="preserve">Dordogne</t>
  </si>
  <si>
    <t xml:space="preserve">Doubs</t>
  </si>
  <si>
    <t xml:space="preserve">Drôme</t>
  </si>
  <si>
    <t xml:space="preserve">Eure</t>
  </si>
  <si>
    <t xml:space="preserve">Eure-et-Loir</t>
  </si>
  <si>
    <t xml:space="preserve">Finistère</t>
  </si>
  <si>
    <t xml:space="preserve">Gard</t>
  </si>
  <si>
    <t xml:space="preserve">Haute-Garonne</t>
  </si>
  <si>
    <t xml:space="preserve">Gers</t>
  </si>
  <si>
    <t xml:space="preserve">Gironde</t>
  </si>
  <si>
    <t xml:space="preserve">Hérault</t>
  </si>
  <si>
    <t xml:space="preserve">Ille-et-Vilaine</t>
  </si>
  <si>
    <t xml:space="preserve">Indre</t>
  </si>
  <si>
    <t xml:space="preserve">Indre-et-Loire</t>
  </si>
  <si>
    <t xml:space="preserve">Isère</t>
  </si>
  <si>
    <t xml:space="preserve">Jura</t>
  </si>
  <si>
    <t xml:space="preserve">Landes</t>
  </si>
  <si>
    <t xml:space="preserve">Loir-et-Cher</t>
  </si>
  <si>
    <t xml:space="preserve">Loire</t>
  </si>
  <si>
    <t xml:space="preserve">Haute-Loire</t>
  </si>
  <si>
    <t xml:space="preserve">Loire-Atlantique</t>
  </si>
  <si>
    <t xml:space="preserve">Loiret</t>
  </si>
  <si>
    <t xml:space="preserve">Lot</t>
  </si>
  <si>
    <t xml:space="preserve">Lot-et-Garonne</t>
  </si>
  <si>
    <t xml:space="preserve">Lozère</t>
  </si>
  <si>
    <t xml:space="preserve">Maine-et-Loire</t>
  </si>
  <si>
    <t xml:space="preserve">Manche</t>
  </si>
  <si>
    <t xml:space="preserve">Marne</t>
  </si>
  <si>
    <t xml:space="preserve">Haute-Marne</t>
  </si>
  <si>
    <t xml:space="preserve">Mayenne</t>
  </si>
  <si>
    <t xml:space="preserve">Meurthe-et-Moselle</t>
  </si>
  <si>
    <t xml:space="preserve">Meuse</t>
  </si>
  <si>
    <t xml:space="preserve">Morbihan</t>
  </si>
  <si>
    <t xml:space="preserve">Moselle</t>
  </si>
  <si>
    <t xml:space="preserve">Nièvre</t>
  </si>
  <si>
    <t xml:space="preserve">Nord</t>
  </si>
  <si>
    <t xml:space="preserve">Oise</t>
  </si>
  <si>
    <t xml:space="preserve">Orne</t>
  </si>
  <si>
    <t xml:space="preserve">Pas-de-Calais</t>
  </si>
  <si>
    <t xml:space="preserve">Puy-de-Dôme</t>
  </si>
  <si>
    <t xml:space="preserve">Pyrénées-Atlantiques</t>
  </si>
  <si>
    <t xml:space="preserve">Hautes-Pyrénées</t>
  </si>
  <si>
    <t xml:space="preserve">Pyrénées-Orientales</t>
  </si>
  <si>
    <t xml:space="preserve">Bas-Rhin</t>
  </si>
  <si>
    <t xml:space="preserve">Haut-Rhin</t>
  </si>
  <si>
    <t xml:space="preserve">Rhône</t>
  </si>
  <si>
    <t xml:space="preserve">Haute-Saône</t>
  </si>
  <si>
    <t xml:space="preserve">Saône-et-Loire</t>
  </si>
  <si>
    <t xml:space="preserve">Sarthe</t>
  </si>
  <si>
    <t xml:space="preserve">Savoie</t>
  </si>
  <si>
    <t xml:space="preserve">Haute-Savoie</t>
  </si>
  <si>
    <t xml:space="preserve">Paris</t>
  </si>
  <si>
    <t xml:space="preserve">Seine-Maritime</t>
  </si>
  <si>
    <t xml:space="preserve">Seine-et-Marne</t>
  </si>
  <si>
    <t xml:space="preserve">Yvelines</t>
  </si>
  <si>
    <t xml:space="preserve">Deux-Sèvres</t>
  </si>
  <si>
    <t xml:space="preserve">Somme</t>
  </si>
  <si>
    <t xml:space="preserve">Tarn</t>
  </si>
  <si>
    <t xml:space="preserve">Tarn-et-Garonne</t>
  </si>
  <si>
    <t xml:space="preserve">Var</t>
  </si>
  <si>
    <t xml:space="preserve">Vaucluse</t>
  </si>
  <si>
    <t xml:space="preserve">Vendée</t>
  </si>
  <si>
    <t xml:space="preserve">Vienne</t>
  </si>
  <si>
    <t xml:space="preserve">Haute-Vienne</t>
  </si>
  <si>
    <t xml:space="preserve">Vosges</t>
  </si>
  <si>
    <t xml:space="preserve">Yonne</t>
  </si>
  <si>
    <t xml:space="preserve">Territoire</t>
  </si>
  <si>
    <t xml:space="preserve">Essonne</t>
  </si>
  <si>
    <t xml:space="preserve">Hauts-de-Seine</t>
  </si>
  <si>
    <t xml:space="preserve">Seine-Saint-Denis</t>
  </si>
  <si>
    <t xml:space="preserve">Val-de-Marne</t>
  </si>
  <si>
    <t xml:space="preserve">Val-d'Oise</t>
  </si>
  <si>
    <t xml:space="preserve">R11</t>
  </si>
  <si>
    <t xml:space="preserve">total idf</t>
  </si>
  <si>
    <t xml:space="preserve">R24</t>
  </si>
  <si>
    <t xml:space="preserve">Centre-Val</t>
  </si>
  <si>
    <t xml:space="preserve">R27</t>
  </si>
  <si>
    <t xml:space="preserve">BFC</t>
  </si>
  <si>
    <t xml:space="preserve">R28</t>
  </si>
  <si>
    <t xml:space="preserve">Total</t>
  </si>
  <si>
    <t xml:space="preserve">R32</t>
  </si>
  <si>
    <t xml:space="preserve">R44</t>
  </si>
  <si>
    <t xml:space="preserve">R52</t>
  </si>
  <si>
    <t xml:space="preserve">Pays de la Loire</t>
  </si>
  <si>
    <t xml:space="preserve">R53</t>
  </si>
  <si>
    <t xml:space="preserve">Bretagne</t>
  </si>
  <si>
    <t xml:space="preserve">R75</t>
  </si>
  <si>
    <t xml:space="preserve">Nouvelle-Aquitaine</t>
  </si>
  <si>
    <t xml:space="preserve">R76</t>
  </si>
  <si>
    <t xml:space="preserve">Occitanie</t>
  </si>
  <si>
    <t xml:space="preserve">R84</t>
  </si>
  <si>
    <t xml:space="preserve">AURA</t>
  </si>
  <si>
    <t xml:space="preserve">R93</t>
  </si>
  <si>
    <t xml:space="preserve">Provence-Alpes-Côte</t>
  </si>
  <si>
    <t xml:space="preserve">Données</t>
  </si>
  <si>
    <t xml:space="preserve">Somme - CADA RELEVEES</t>
  </si>
  <si>
    <t xml:space="preserve">Somme - PRAHDA RELEVEES</t>
  </si>
  <si>
    <t xml:space="preserve">Somme - HUDA RELEVEES</t>
  </si>
  <si>
    <t xml:space="preserve">Somme - TOTAL RELEVEES</t>
  </si>
  <si>
    <t xml:space="preserve">Somme - CADA OCCUPE</t>
  </si>
  <si>
    <t xml:space="preserve">Somme - PRAHDA OCC</t>
  </si>
  <si>
    <t xml:space="preserve">Somme - HUDA OCC</t>
  </si>
  <si>
    <t xml:space="preserve">Somme - TOTAL OCC</t>
  </si>
  <si>
    <t xml:space="preserve">TX OCCUP CADA</t>
  </si>
  <si>
    <t xml:space="preserve">TX PRAHDA</t>
  </si>
  <si>
    <t xml:space="preserve">TX HUDA</t>
  </si>
  <si>
    <t xml:space="preserve">TX TOTAL</t>
  </si>
  <si>
    <t xml:space="preserve">Total Résultat</t>
  </si>
  <si>
    <t xml:space="preserve">Moyenne - PART BPI</t>
  </si>
  <si>
    <t xml:space="preserve">Moyenne - PART DEB</t>
  </si>
  <si>
    <t xml:space="preserve">Moyenne - PART DA</t>
  </si>
  <si>
    <t xml:space="preserve">Somme - EN COURS ORIENTATION</t>
  </si>
  <si>
    <t xml:space="preserve">Somme - TOTAL VACANTES</t>
  </si>
  <si>
    <t xml:space="preserve">TX CADA F</t>
  </si>
  <si>
    <t xml:space="preserve">TX F PRAHDA</t>
  </si>
  <si>
    <t xml:space="preserve">TX F HUDA</t>
  </si>
  <si>
    <t xml:space="preserve">TX FAMILLES</t>
  </si>
  <si>
    <t xml:space="preserve">ANNEE</t>
  </si>
  <si>
    <t xml:space="preserve">NAT</t>
  </si>
  <si>
    <t xml:space="preserve">CADA</t>
  </si>
  <si>
    <t xml:space="preserve">CAO</t>
  </si>
  <si>
    <t xml:space="preserve">demandes enregistrées</t>
  </si>
  <si>
    <t xml:space="preserve">TX ENTREES CADA</t>
  </si>
  <si>
    <t xml:space="preserve">AE</t>
  </si>
  <si>
    <t xml:space="preserve">AF</t>
  </si>
  <si>
    <t xml:space="preserve">AL</t>
  </si>
  <si>
    <t xml:space="preserve">AM</t>
  </si>
  <si>
    <t xml:space="preserve">AO</t>
  </si>
  <si>
    <t xml:space="preserve">AR</t>
  </si>
  <si>
    <t xml:space="preserve">AU</t>
  </si>
  <si>
    <t xml:space="preserve">AZ</t>
  </si>
  <si>
    <t xml:space="preserve">BA</t>
  </si>
  <si>
    <t xml:space="preserve">BD</t>
  </si>
  <si>
    <t xml:space="preserve">BF</t>
  </si>
  <si>
    <t xml:space="preserve">BI</t>
  </si>
  <si>
    <t xml:space="preserve">BJ</t>
  </si>
  <si>
    <t xml:space="preserve">BO</t>
  </si>
  <si>
    <t xml:space="preserve">BR</t>
  </si>
  <si>
    <t xml:space="preserve">BT</t>
  </si>
  <si>
    <t xml:space="preserve">BY</t>
  </si>
  <si>
    <t xml:space="preserve">CD</t>
  </si>
  <si>
    <t xml:space="preserve">CF</t>
  </si>
  <si>
    <t xml:space="preserve">CG</t>
  </si>
  <si>
    <t xml:space="preserve">CH</t>
  </si>
  <si>
    <t xml:space="preserve">CI</t>
  </si>
  <si>
    <t xml:space="preserve">CL</t>
  </si>
  <si>
    <t xml:space="preserve">CM</t>
  </si>
  <si>
    <t xml:space="preserve">CN</t>
  </si>
  <si>
    <t xml:space="preserve">CO</t>
  </si>
  <si>
    <t xml:space="preserve">CU</t>
  </si>
  <si>
    <t xml:space="preserve">CV</t>
  </si>
  <si>
    <t xml:space="preserve">DE</t>
  </si>
  <si>
    <t xml:space="preserve">DJ</t>
  </si>
  <si>
    <t xml:space="preserve">DO</t>
  </si>
  <si>
    <t xml:space="preserve">DZ</t>
  </si>
  <si>
    <t xml:space="preserve">EG</t>
  </si>
  <si>
    <t xml:space="preserve">ER</t>
  </si>
  <si>
    <t xml:space="preserve">ES</t>
  </si>
  <si>
    <t xml:space="preserve">ET</t>
  </si>
  <si>
    <t xml:space="preserve">FR</t>
  </si>
  <si>
    <t xml:space="preserve">GA</t>
  </si>
  <si>
    <t xml:space="preserve">GB</t>
  </si>
  <si>
    <t xml:space="preserve">GE</t>
  </si>
  <si>
    <t xml:space="preserve">GH</t>
  </si>
  <si>
    <t xml:space="preserve">GM</t>
  </si>
  <si>
    <t xml:space="preserve">GN</t>
  </si>
  <si>
    <t xml:space="preserve">GQ</t>
  </si>
  <si>
    <t xml:space="preserve">GR</t>
  </si>
  <si>
    <t xml:space="preserve">GT</t>
  </si>
  <si>
    <t xml:space="preserve">GW</t>
  </si>
  <si>
    <t xml:space="preserve">GY</t>
  </si>
  <si>
    <t xml:space="preserve">HN</t>
  </si>
  <si>
    <t xml:space="preserve">HR</t>
  </si>
  <si>
    <t xml:space="preserve">HT</t>
  </si>
  <si>
    <t xml:space="preserve">IN</t>
  </si>
  <si>
    <t xml:space="preserve">IQ</t>
  </si>
  <si>
    <t xml:space="preserve">IR</t>
  </si>
  <si>
    <t xml:space="preserve">IT</t>
  </si>
  <si>
    <t xml:space="preserve">JM</t>
  </si>
  <si>
    <t xml:space="preserve">JO</t>
  </si>
  <si>
    <t xml:space="preserve">KE</t>
  </si>
  <si>
    <t xml:space="preserve">KG</t>
  </si>
  <si>
    <t xml:space="preserve">KH</t>
  </si>
  <si>
    <t xml:space="preserve">KM</t>
  </si>
  <si>
    <t xml:space="preserve">KP</t>
  </si>
  <si>
    <t xml:space="preserve">KW</t>
  </si>
  <si>
    <t xml:space="preserve">KZ</t>
  </si>
  <si>
    <t xml:space="preserve">LB</t>
  </si>
  <si>
    <t xml:space="preserve">LK</t>
  </si>
  <si>
    <t xml:space="preserve">LR</t>
  </si>
  <si>
    <t xml:space="preserve">LY</t>
  </si>
  <si>
    <t xml:space="preserve">MA</t>
  </si>
  <si>
    <t xml:space="preserve">MD</t>
  </si>
  <si>
    <t xml:space="preserve">ME</t>
  </si>
  <si>
    <t xml:space="preserve">MG</t>
  </si>
  <si>
    <t xml:space="preserve">MK</t>
  </si>
  <si>
    <t xml:space="preserve">ML</t>
  </si>
  <si>
    <t xml:space="preserve">MM</t>
  </si>
  <si>
    <t xml:space="preserve">'</t>
  </si>
  <si>
    <t xml:space="preserve">MN</t>
  </si>
  <si>
    <t xml:space="preserve">MR</t>
  </si>
  <si>
    <t xml:space="preserve">MU</t>
  </si>
  <si>
    <t xml:space="preserve">MX</t>
  </si>
  <si>
    <t xml:space="preserve">MY</t>
  </si>
  <si>
    <t xml:space="preserve">MZ</t>
  </si>
  <si>
    <t xml:space="preserve">NE</t>
  </si>
  <si>
    <t xml:space="preserve">NG</t>
  </si>
  <si>
    <t xml:space="preserve">NI</t>
  </si>
  <si>
    <t xml:space="preserve">NP</t>
  </si>
  <si>
    <t xml:space="preserve">NZ</t>
  </si>
  <si>
    <t xml:space="preserve">PA</t>
  </si>
  <si>
    <t xml:space="preserve">PE</t>
  </si>
  <si>
    <t xml:space="preserve">PK</t>
  </si>
  <si>
    <t xml:space="preserve">PL</t>
  </si>
  <si>
    <t xml:space="preserve">PS</t>
  </si>
  <si>
    <t xml:space="preserve">PT</t>
  </si>
  <si>
    <t xml:space="preserve">PY</t>
  </si>
  <si>
    <t xml:space="preserve">RO</t>
  </si>
  <si>
    <t xml:space="preserve">RS</t>
  </si>
  <si>
    <t xml:space="preserve">RU</t>
  </si>
  <si>
    <t xml:space="preserve">RW</t>
  </si>
  <si>
    <t xml:space="preserve">SA</t>
  </si>
  <si>
    <t xml:space="preserve">SD</t>
  </si>
  <si>
    <t xml:space="preserve">SL</t>
  </si>
  <si>
    <t xml:space="preserve">SN</t>
  </si>
  <si>
    <t xml:space="preserve">SO</t>
  </si>
  <si>
    <t xml:space="preserve">SR</t>
  </si>
  <si>
    <t xml:space="preserve">SS</t>
  </si>
  <si>
    <t xml:space="preserve">STLS</t>
  </si>
  <si>
    <t xml:space="preserve">SV</t>
  </si>
  <si>
    <t xml:space="preserve">SY</t>
  </si>
  <si>
    <t xml:space="preserve">TD</t>
  </si>
  <si>
    <t xml:space="preserve">TG</t>
  </si>
  <si>
    <t xml:space="preserve">TJ</t>
  </si>
  <si>
    <t xml:space="preserve">TM</t>
  </si>
  <si>
    <t xml:space="preserve">TN</t>
  </si>
  <si>
    <t xml:space="preserve">TR</t>
  </si>
  <si>
    <t xml:space="preserve">TZ</t>
  </si>
  <si>
    <t xml:space="preserve">UA</t>
  </si>
  <si>
    <t xml:space="preserve">UG</t>
  </si>
  <si>
    <t xml:space="preserve">US</t>
  </si>
  <si>
    <t xml:space="preserve">UZ</t>
  </si>
  <si>
    <t xml:space="preserve">VE</t>
  </si>
  <si>
    <t xml:space="preserve">XK</t>
  </si>
  <si>
    <t xml:space="preserve">YE</t>
  </si>
  <si>
    <t xml:space="preserve">ZW</t>
  </si>
  <si>
    <t xml:space="preserve">UNK</t>
  </si>
  <si>
    <t xml:space="preserve">EC</t>
  </si>
  <si>
    <t xml:space="preserve">VN</t>
  </si>
  <si>
    <t xml:space="preserve">PH</t>
  </si>
  <si>
    <t xml:space="preserve">TH</t>
  </si>
  <si>
    <t xml:space="preserve">CA</t>
  </si>
  <si>
    <t xml:space="preserve">BG</t>
  </si>
  <si>
    <t xml:space="preserve">TW</t>
  </si>
  <si>
    <t xml:space="preserve">ZM</t>
  </si>
  <si>
    <t xml:space="preserve">LA</t>
  </si>
  <si>
    <t xml:space="preserve">MOIS</t>
  </si>
  <si>
    <t xml:space="preserve">CADA I</t>
  </si>
  <si>
    <t xml:space="preserve">PRAHDA I</t>
  </si>
  <si>
    <t xml:space="preserve">HUDA I</t>
  </si>
  <si>
    <t xml:space="preserve">TOTAL ISOLES</t>
  </si>
  <si>
    <t xml:space="preserve">40.4%</t>
  </si>
  <si>
    <t xml:space="preserve">62.5%</t>
  </si>
  <si>
    <t xml:space="preserve">59.7%</t>
  </si>
  <si>
    <t xml:space="preserve">51.6%</t>
  </si>
  <si>
    <t xml:space="preserve">Total Février</t>
  </si>
  <si>
    <t xml:space="preserve">39.6%</t>
  </si>
  <si>
    <t xml:space="preserve">63.2%</t>
  </si>
  <si>
    <t xml:space="preserve">60.0%</t>
  </si>
  <si>
    <t xml:space="preserve">51.7%</t>
  </si>
  <si>
    <t xml:space="preserve">35.7%</t>
  </si>
  <si>
    <t xml:space="preserve">61.9%</t>
  </si>
  <si>
    <t xml:space="preserve">55.8%</t>
  </si>
  <si>
    <t xml:space="preserve">48.1%</t>
  </si>
  <si>
    <t xml:space="preserve">TOTAL CADA</t>
  </si>
  <si>
    <t xml:space="preserve">TOTAL PRAHDA</t>
  </si>
  <si>
    <t xml:space="preserve">TOTAL HUDA</t>
  </si>
  <si>
    <t xml:space="preserve">TOTAL SORTIES</t>
  </si>
  <si>
    <t xml:space="preserve">PRAHDA BPI</t>
  </si>
  <si>
    <t xml:space="preserve">CADA DEBOUTES</t>
  </si>
  <si>
    <t xml:space="preserve">PRAHDA DEBOUTES</t>
  </si>
  <si>
    <t xml:space="preserve">HUDA DEBOUTES</t>
  </si>
  <si>
    <t xml:space="preserve">DEBOUTES</t>
  </si>
  <si>
    <t xml:space="preserve">DA</t>
  </si>
  <si>
    <t xml:space="preserve">nr</t>
  </si>
  <si>
    <t xml:space="preserve">REGION</t>
  </si>
  <si>
    <t xml:space="preserve"> TOTAL CADA HUDA PRAHDA</t>
  </si>
  <si>
    <t xml:space="preserve">SORT INCNNU</t>
  </si>
  <si>
    <t xml:space="preserve"> DECLAREES VACANTES</t>
  </si>
  <si>
    <t xml:space="preserve">INDISPONIBLES  VACANTES OU INCONNUS</t>
  </si>
  <si>
    <t xml:space="preserve">PLACES OCCUPEES</t>
  </si>
  <si>
    <t xml:space="preserve">DUBLINES HEBERGES</t>
  </si>
  <si>
    <t xml:space="preserve">DEMANDEURS OFPRA CNDA</t>
  </si>
  <si>
    <t xml:space="preserve">DEMANDEUR ASILE</t>
  </si>
  <si>
    <t xml:space="preserve">DEBOUTE</t>
  </si>
  <si>
    <t xml:space="preserve">PART VAC</t>
  </si>
  <si>
    <t xml:space="preserve">DA PENDANTES ESTIMATION</t>
  </si>
  <si>
    <t xml:space="preserve">PART HEBERGES</t>
  </si>
  <si>
    <t xml:space="preserve">ILE DE FRANCE</t>
  </si>
  <si>
    <t xml:space="preserve">CENTRE VAL DE LOIRE</t>
  </si>
  <si>
    <t xml:space="preserve">BOURGOGNE FRANCHE COMTE</t>
  </si>
  <si>
    <t xml:space="preserve">NORMANDIE</t>
  </si>
  <si>
    <t xml:space="preserve">HAUTS DE FRANCE</t>
  </si>
  <si>
    <t xml:space="preserve">GRAND EST</t>
  </si>
  <si>
    <t xml:space="preserve">PAYS DE LA LOIRE</t>
  </si>
  <si>
    <t xml:space="preserve">BRETAGNE</t>
  </si>
  <si>
    <t xml:space="preserve">NOUVELLE AQUITAINE</t>
  </si>
  <si>
    <t xml:space="preserve">OCCITANIE</t>
  </si>
  <si>
    <t xml:space="preserve">AUVERGNE RHONE ALPES</t>
  </si>
  <si>
    <t xml:space="preserve">PROVENCE ACA</t>
  </si>
  <si>
    <t xml:space="preserve">DUBLINES CADA</t>
  </si>
  <si>
    <t xml:space="preserve">DUBLINES PRAHDA</t>
  </si>
  <si>
    <t xml:space="preserve">DUBLINES HUDA</t>
  </si>
  <si>
    <t xml:space="preserve">SANS HEBERGEMENT</t>
  </si>
  <si>
    <t xml:space="preserve">esimation dublinés en instance</t>
  </si>
  <si>
    <t xml:space="preserve">TX HEBERGEMENT</t>
  </si>
  <si>
    <t xml:space="preserve">PAYS DE LOIRE</t>
  </si>
  <si>
    <t xml:space="preserve">PROVENCE ALPES COTE D’AZUR</t>
  </si>
  <si>
    <t xml:space="preserve">EST DUBLINES EN INSTANCE</t>
  </si>
  <si>
    <t xml:space="preserve">BEN ADA </t>
  </si>
  <si>
    <t xml:space="preserve">TX HEBERGEMENT BEN ADA</t>
  </si>
  <si>
    <t xml:space="preserve">NON BEN ADA</t>
  </si>
  <si>
    <t xml:space="preserve">0.3%</t>
  </si>
  <si>
    <t xml:space="preserve">25.8%</t>
  </si>
  <si>
    <t xml:space="preserve">16.7%</t>
  </si>
  <si>
    <t xml:space="preserve">8.7%</t>
  </si>
  <si>
    <t xml:space="preserve">CADA TOTAL</t>
  </si>
  <si>
    <t xml:space="preserve">BPI CADA</t>
  </si>
  <si>
    <t xml:space="preserve">BPI PRAHDA</t>
  </si>
  <si>
    <t xml:space="preserve">BPI HUDA</t>
  </si>
  <si>
    <t xml:space="preserve">DEBOUTES CADA</t>
  </si>
  <si>
    <t xml:space="preserve">DEBOUTES PRAHDA</t>
  </si>
  <si>
    <t xml:space="preserve">DEBOUTES HUDA</t>
  </si>
  <si>
    <t xml:space="preserve">DA CADA</t>
  </si>
  <si>
    <t xml:space="preserve">DA PRAHDA</t>
  </si>
  <si>
    <t xml:space="preserve">DA HUDA</t>
  </si>
  <si>
    <t xml:space="preserve">CADA SNADAR</t>
  </si>
  <si>
    <t xml:space="preserve">PRAHDA SNADAR</t>
  </si>
  <si>
    <t xml:space="preserve">HUDA SNADAR</t>
  </si>
  <si>
    <t xml:space="preserve">CAES SNADAR</t>
  </si>
  <si>
    <t xml:space="preserve">CPH SNADAR</t>
  </si>
  <si>
    <t xml:space="preserve">TOTAL SNADAR</t>
  </si>
  <si>
    <t xml:space="preserve">CADA RECENSEES PAR OFII</t>
  </si>
  <si>
    <t xml:space="preserve">PRAHDA RECENSEES PAR OFII</t>
  </si>
  <si>
    <t xml:space="preserve">HUDA RECENSEES PAR OFII</t>
  </si>
  <si>
    <t xml:space="preserve">CAES RECENSEESPAR OFII</t>
  </si>
  <si>
    <t xml:space="preserve">CPH RECENSEES PAR OFII</t>
  </si>
  <si>
    <t xml:space="preserve">TOTAL RECENSEES</t>
  </si>
  <si>
    <t xml:space="preserve">CADA VACANTES</t>
  </si>
  <si>
    <t xml:space="preserve">PRAHDA VACANTES</t>
  </si>
  <si>
    <t xml:space="preserve">HUDA VACANTES</t>
  </si>
  <si>
    <t xml:space="preserve">CAES VACANTES</t>
  </si>
  <si>
    <t xml:space="preserve">CPH VACANTES</t>
  </si>
  <si>
    <t xml:space="preserve">CADA OCCUPEES</t>
  </si>
  <si>
    <t xml:space="preserve">PRAHDA OCCUPEES</t>
  </si>
  <si>
    <t xml:space="preserve">HUDA OCCUPEES</t>
  </si>
  <si>
    <t xml:space="preserve">CAES OCCUPEES</t>
  </si>
  <si>
    <t xml:space="preserve">CPH OCCUPEES</t>
  </si>
  <si>
    <t xml:space="preserve">TOTAL OCCUPEES</t>
  </si>
  <si>
    <t xml:space="preserve">CADA SORT INDETERMINE</t>
  </si>
  <si>
    <t xml:space="preserve">PRAHDA  SORT INDETERMINE</t>
  </si>
  <si>
    <t xml:space="preserve">HUDA  SORT INDETERMINE</t>
  </si>
  <si>
    <t xml:space="preserve">CAES  SORT INDETERMINE</t>
  </si>
  <si>
    <t xml:space="preserve">CPH  SORT INDETERMINE</t>
  </si>
  <si>
    <t xml:space="preserve">TOTAL  SORT INDETERMINE</t>
  </si>
  <si>
    <t xml:space="preserve">CADA NON RECENSEES</t>
  </si>
  <si>
    <t xml:space="preserve">PRAHDA NON RECENSEES</t>
  </si>
  <si>
    <t xml:space="preserve">HUDA NON RECENSEES</t>
  </si>
  <si>
    <t xml:space="preserve">CAES NON RECENSEES</t>
  </si>
  <si>
    <t xml:space="preserve">CPH NON RECENSEES</t>
  </si>
  <si>
    <t xml:space="preserve">TOTAL NON RECENSEES</t>
  </si>
  <si>
    <t xml:space="preserve">CADA  SORT INDETERMINE OU NON RECENSEES</t>
  </si>
  <si>
    <t xml:space="preserve">PRAHA  SORT INDETERMINE OU NON RECENSEES</t>
  </si>
  <si>
    <t xml:space="preserve">HUDA  SORT INDETERMINE OU NON RECENSEES</t>
  </si>
  <si>
    <t xml:space="preserve">CAES  SORT INDETERMINE OU NON RECENSEES</t>
  </si>
  <si>
    <t xml:space="preserve">CPH  SORT INDETERMINE OU NON RECENSEES</t>
  </si>
  <si>
    <t xml:space="preserve">TOTAL  SORT INDETERMINE OU NON RECENSEES</t>
  </si>
  <si>
    <t xml:space="preserve">TX RECENSEMENTCADA</t>
  </si>
  <si>
    <t xml:space="preserve">TX RECENSEMENT PRAHDA</t>
  </si>
  <si>
    <t xml:space="preserve">TX RECENSEMENT HUDA</t>
  </si>
  <si>
    <t xml:space="preserve">TX RECENSEMENT CAES</t>
  </si>
  <si>
    <t xml:space="preserve">TX RECENSEMENT CPH</t>
  </si>
  <si>
    <t xml:space="preserve">TX RECENSEMENT TOTAL</t>
  </si>
  <si>
    <t xml:space="preserve">TX OCCUPATION CADA/SNADAR</t>
  </si>
  <si>
    <t xml:space="preserve">TX OCCUPATION PRAHDA</t>
  </si>
  <si>
    <t xml:space="preserve">TX OCCUP HUDA</t>
  </si>
  <si>
    <t xml:space="preserve">TX OCCUP CAES</t>
  </si>
  <si>
    <t xml:space="preserve">TX OCCUP CPH</t>
  </si>
  <si>
    <t xml:space="preserve">TX OCCUP TOTAL</t>
  </si>
  <si>
    <t xml:space="preserve">CADA RECENSEES</t>
  </si>
  <si>
    <t xml:space="preserve">PRAHDA RECENSEES</t>
  </si>
  <si>
    <t xml:space="preserve">HUDA RECENSEES</t>
  </si>
  <si>
    <t xml:space="preserve">CADA OCC</t>
  </si>
  <si>
    <t xml:space="preserve">OCCUPEES</t>
  </si>
  <si>
    <t xml:space="preserve">DEMANDEURS D’ASILE</t>
  </si>
  <si>
    <t xml:space="preserve">demandeurs d’asile OFPRA CNDA</t>
  </si>
  <si>
    <t xml:space="preserve">Dublinés</t>
  </si>
  <si>
    <t xml:space="preserve">DEMANDES PENDANTES EUROSTAT</t>
  </si>
  <si>
    <t xml:space="preserve">TX HBGT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</si>
</sst>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0"/>
    <numFmt numFmtId="166" formatCode="0"/>
    <numFmt numFmtId="167" formatCode="0.0\ %"/>
    <numFmt numFmtId="168" formatCode="0;[RED]\-0"/>
    <numFmt numFmtId="169" formatCode="#,##0"/>
    <numFmt numFmtId="170" formatCode="mmm\-yyyy"/>
    <numFmt numFmtId="171" formatCode="General"/>
    <numFmt numFmtId="172" formatCode="mmm\-yy"/>
    <numFmt numFmtId="173" formatCode="mmm\ yyyy"/>
    <numFmt numFmtId="174" formatCode="dd/mm/yy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 Narrow"/>
      <family val="2"/>
      <charset val="1"/>
    </font>
    <font>
      <sz val="11"/>
      <color rgb="FF000000"/>
      <name val="Calibri"/>
      <family val="2"/>
      <charset val="1"/>
    </font>
    <font>
      <b val="true"/>
      <sz val="8"/>
      <name val="Arial Narrow"/>
      <family val="2"/>
      <charset val="1"/>
    </font>
    <font>
      <sz val="8"/>
      <color rgb="FF1C304F"/>
      <name val="Arial Narrow"/>
      <family val="2"/>
      <charset val="1"/>
    </font>
    <font>
      <sz val="8"/>
      <color rgb="FF000000"/>
      <name val="Arial Narrow"/>
      <family val="2"/>
      <charset val="1"/>
    </font>
    <font>
      <sz val="8"/>
      <color rgb="FF1C304F"/>
      <name val="Arial"/>
      <family val="2"/>
      <charset val="1"/>
    </font>
    <font>
      <sz val="8"/>
      <name val="Arial"/>
      <family val="2"/>
      <charset val="1"/>
    </font>
    <font>
      <b val="true"/>
      <sz val="10.5"/>
      <name val="Didot"/>
      <family val="2"/>
    </font>
    <font>
      <b val="true"/>
      <sz val="8"/>
      <name val="Arial Narrow"/>
      <family val="2"/>
    </font>
    <font>
      <sz val="8"/>
      <name val="Didot"/>
      <family val="2"/>
    </font>
    <font>
      <b val="true"/>
      <sz val="8"/>
      <name val="Didot"/>
      <family val="2"/>
    </font>
    <font>
      <b val="true"/>
      <sz val="8"/>
      <color rgb="FF000000"/>
      <name val="Arial"/>
      <family val="2"/>
      <charset val="1"/>
    </font>
    <font>
      <b val="true"/>
      <sz val="8"/>
      <color rgb="FFFFFFFF"/>
      <name val="Arial Narrow"/>
      <family val="2"/>
      <charset val="1"/>
    </font>
    <font>
      <b val="true"/>
      <sz val="8"/>
      <name val="Arial"/>
      <family val="2"/>
      <charset val="1"/>
    </font>
    <font>
      <b val="true"/>
      <sz val="13"/>
      <name val="Didot"/>
      <family val="2"/>
    </font>
    <font>
      <sz val="8"/>
      <name val="Arial"/>
      <family val="2"/>
    </font>
    <font>
      <sz val="7"/>
      <name val="Didot"/>
      <family val="2"/>
    </font>
    <font>
      <b val="true"/>
      <sz val="8"/>
      <name val="SourceSansPro-SemiBold"/>
      <family val="0"/>
      <charset val="1"/>
    </font>
    <font>
      <b val="true"/>
      <sz val="8"/>
      <color rgb="FF1C304F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599D"/>
        <bgColor rgb="FF004586"/>
      </patternFill>
    </fill>
    <fill>
      <patternFill patternType="solid">
        <fgColor rgb="FFDDDDDD"/>
        <bgColor rgb="FFBEE3D3"/>
      </patternFill>
    </fill>
    <fill>
      <patternFill patternType="solid">
        <fgColor rgb="FFADC5E7"/>
        <bgColor rgb="FFB4C7DC"/>
      </patternFill>
    </fill>
    <fill>
      <patternFill patternType="solid">
        <fgColor rgb="FFCE181E"/>
        <bgColor rgb="FFFF0000"/>
      </patternFill>
    </fill>
    <fill>
      <patternFill patternType="solid">
        <fgColor rgb="FFFCD3C1"/>
        <bgColor rgb="FFDDDDDD"/>
      </patternFill>
    </fill>
    <fill>
      <patternFill patternType="solid">
        <fgColor rgb="FFFAA61A"/>
        <bgColor rgb="FFFFD320"/>
      </patternFill>
    </fill>
    <fill>
      <patternFill patternType="solid">
        <fgColor rgb="FFFFFBCC"/>
        <bgColor rgb="FFFFFFFF"/>
      </patternFill>
    </fill>
    <fill>
      <patternFill patternType="solid">
        <fgColor rgb="FF009353"/>
        <bgColor rgb="FF158466"/>
      </patternFill>
    </fill>
    <fill>
      <patternFill patternType="solid">
        <fgColor rgb="FFBEE3D3"/>
        <bgColor rgb="FFDDDDDD"/>
      </patternFill>
    </fill>
  </fills>
  <borders count="55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/>
      <bottom style="thin">
        <color rgb="FF00599D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>
        <color rgb="FF00599D"/>
      </right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>
        <color rgb="FF00599D"/>
      </top>
      <bottom style="thin">
        <color rgb="FF00599D"/>
      </bottom>
      <diagonal/>
    </border>
    <border diagonalUp="false" diagonalDown="false">
      <left/>
      <right style="thin">
        <color rgb="FF00599D"/>
      </right>
      <top style="thin">
        <color rgb="FF00599D"/>
      </top>
      <bottom style="thin">
        <color rgb="FF00599D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>
        <color rgb="FFCE181E"/>
      </left>
      <right/>
      <top style="thin">
        <color rgb="FFCE181E"/>
      </top>
      <bottom/>
      <diagonal/>
    </border>
    <border diagonalUp="false" diagonalDown="false">
      <left/>
      <right/>
      <top style="thin">
        <color rgb="FFCE181E"/>
      </top>
      <bottom/>
      <diagonal/>
    </border>
    <border diagonalUp="false" diagonalDown="false">
      <left/>
      <right style="thin">
        <color rgb="FFCE181E"/>
      </right>
      <top style="thin">
        <color rgb="FFCE181E"/>
      </top>
      <bottom/>
      <diagonal/>
    </border>
    <border diagonalUp="false" diagonalDown="false">
      <left style="thin">
        <color rgb="FFCE181E"/>
      </left>
      <right/>
      <top/>
      <bottom/>
      <diagonal/>
    </border>
    <border diagonalUp="false" diagonalDown="false">
      <left/>
      <right style="thin">
        <color rgb="FFCE181E"/>
      </right>
      <top/>
      <bottom/>
      <diagonal/>
    </border>
    <border diagonalUp="false" diagonalDown="false">
      <left style="thin">
        <color rgb="FFCE181E"/>
      </left>
      <right/>
      <top/>
      <bottom style="thin">
        <color rgb="FFCE181E"/>
      </bottom>
      <diagonal/>
    </border>
    <border diagonalUp="false" diagonalDown="false">
      <left/>
      <right/>
      <top/>
      <bottom style="thin">
        <color rgb="FFCE181E"/>
      </bottom>
      <diagonal/>
    </border>
    <border diagonalUp="false" diagonalDown="false">
      <left/>
      <right style="thin">
        <color rgb="FFCE181E"/>
      </right>
      <top/>
      <bottom style="thin">
        <color rgb="FFCE181E"/>
      </bottom>
      <diagonal/>
    </border>
    <border diagonalUp="false" diagonalDown="false">
      <left style="thin">
        <color rgb="FFFAA61A"/>
      </left>
      <right/>
      <top style="thin">
        <color rgb="FFFAA61A"/>
      </top>
      <bottom/>
      <diagonal/>
    </border>
    <border diagonalUp="false" diagonalDown="false">
      <left/>
      <right/>
      <top style="thin">
        <color rgb="FFFAA61A"/>
      </top>
      <bottom/>
      <diagonal/>
    </border>
    <border diagonalUp="false" diagonalDown="false">
      <left/>
      <right style="thin">
        <color rgb="FFFAA61A"/>
      </right>
      <top style="thin">
        <color rgb="FFFAA61A"/>
      </top>
      <bottom/>
      <diagonal/>
    </border>
    <border diagonalUp="false" diagonalDown="false">
      <left style="thin">
        <color rgb="FFFAA61A"/>
      </left>
      <right/>
      <top/>
      <bottom/>
      <diagonal/>
    </border>
    <border diagonalUp="false" diagonalDown="false">
      <left/>
      <right style="thin">
        <color rgb="FFFAA61A"/>
      </right>
      <top/>
      <bottom/>
      <diagonal/>
    </border>
    <border diagonalUp="false" diagonalDown="false">
      <left style="thin">
        <color rgb="FFFAA61A"/>
      </left>
      <right/>
      <top/>
      <bottom style="thin">
        <color rgb="FFFAA61A"/>
      </bottom>
      <diagonal/>
    </border>
    <border diagonalUp="false" diagonalDown="false">
      <left/>
      <right/>
      <top/>
      <bottom style="thin">
        <color rgb="FFFAA61A"/>
      </bottom>
      <diagonal/>
    </border>
    <border diagonalUp="false" diagonalDown="false">
      <left/>
      <right style="thin">
        <color rgb="FFFAA61A"/>
      </right>
      <top/>
      <bottom style="thin">
        <color rgb="FFFAA61A"/>
      </bottom>
      <diagonal/>
    </border>
    <border diagonalUp="false" diagonalDown="false">
      <left style="thin">
        <color rgb="FF00599D"/>
      </left>
      <right/>
      <top/>
      <bottom/>
      <diagonal/>
    </border>
    <border diagonalUp="false" diagonalDown="false">
      <left style="thin">
        <color rgb="FF00599D"/>
      </left>
      <right/>
      <top style="thin">
        <color rgb="FF00599D"/>
      </top>
      <bottom style="thin">
        <color rgb="FF00599D"/>
      </bottom>
      <diagonal/>
    </border>
    <border diagonalUp="false" diagonalDown="false">
      <left style="thin">
        <color rgb="FF009353"/>
      </left>
      <right/>
      <top style="thin">
        <color rgb="FF009353"/>
      </top>
      <bottom/>
      <diagonal/>
    </border>
    <border diagonalUp="false" diagonalDown="false">
      <left/>
      <right/>
      <top style="thin">
        <color rgb="FF009353"/>
      </top>
      <bottom/>
      <diagonal/>
    </border>
    <border diagonalUp="false" diagonalDown="false">
      <left/>
      <right style="thin">
        <color rgb="FF009353"/>
      </right>
      <top style="thin">
        <color rgb="FF009353"/>
      </top>
      <bottom/>
      <diagonal/>
    </border>
    <border diagonalUp="false" diagonalDown="false">
      <left style="thin">
        <color rgb="FF009353"/>
      </left>
      <right/>
      <top/>
      <bottom/>
      <diagonal/>
    </border>
    <border diagonalUp="false" diagonalDown="false">
      <left/>
      <right style="thin">
        <color rgb="FF009353"/>
      </right>
      <top/>
      <bottom/>
      <diagonal/>
    </border>
    <border diagonalUp="false" diagonalDown="false">
      <left style="thin">
        <color rgb="FF009353"/>
      </left>
      <right/>
      <top/>
      <bottom style="thin">
        <color rgb="FF009353"/>
      </bottom>
      <diagonal/>
    </border>
    <border diagonalUp="false" diagonalDown="false">
      <left/>
      <right/>
      <top/>
      <bottom style="thin">
        <color rgb="FF009353"/>
      </bottom>
      <diagonal/>
    </border>
    <border diagonalUp="false" diagonalDown="false">
      <left/>
      <right style="thin">
        <color rgb="FF009353"/>
      </right>
      <top/>
      <bottom style="thin">
        <color rgb="FF009353"/>
      </bottom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0" borderId="2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7" fillId="0" borderId="3" xfId="24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5" fillId="0" borderId="6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5" fillId="0" borderId="7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0" borderId="8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11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5" fillId="0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0" borderId="1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1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0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1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2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3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6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6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6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6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7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8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8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8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8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8" fillId="3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4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4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7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5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7" fillId="0" borderId="45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5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5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7" fillId="3" borderId="45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5" fillId="3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46" xfId="24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7" fillId="4" borderId="1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4" borderId="1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2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6" fillId="5" borderId="3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11" fillId="5" borderId="3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17" fillId="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2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16" fillId="0" borderId="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11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32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16" fillId="3" borderId="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11" fillId="3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6" borderId="34" xfId="24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16" fillId="6" borderId="35" xfId="24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18" fillId="6" borderId="3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6" borderId="3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5" fillId="9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9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9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5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3" borderId="5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5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7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3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3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1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1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3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1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1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1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10" borderId="5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dxfs count="10">
    <dxf>
      <fill>
        <patternFill patternType="solid">
          <fgColor rgb="00FFFFFF"/>
        </patternFill>
      </fill>
    </dxf>
    <dxf>
      <fill>
        <patternFill patternType="solid">
          <fgColor rgb="FF1C304F"/>
        </patternFill>
      </fill>
    </dxf>
    <dxf>
      <fill>
        <patternFill patternType="solid">
          <fgColor rgb="FFCE181E"/>
        </patternFill>
      </fill>
    </dxf>
    <dxf>
      <fill>
        <patternFill patternType="solid">
          <fgColor rgb="FFDDDDDD"/>
        </patternFill>
      </fill>
    </dxf>
    <dxf>
      <fill>
        <patternFill patternType="solid">
          <fgColor rgb="FFFCD3C1"/>
        </patternFill>
      </fill>
    </dxf>
    <dxf>
      <fill>
        <patternFill patternType="solid">
          <fgColor rgb="FFFAA61A"/>
        </patternFill>
      </fill>
    </dxf>
    <dxf>
      <fill>
        <patternFill patternType="solid">
          <fgColor rgb="FF00599D"/>
        </patternFill>
      </fill>
    </dxf>
    <dxf>
      <fill>
        <patternFill patternType="solid">
          <fgColor rgb="FFADC5E7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B3CAC7"/>
      <rgbColor rgb="FF808080"/>
      <rgbColor rgb="FF9999FF"/>
      <rgbColor rgb="FF993366"/>
      <rgbColor rgb="FFFFFBCC"/>
      <rgbColor rgb="FFDDDDDD"/>
      <rgbColor rgb="FF660066"/>
      <rgbColor rgb="FFFF8080"/>
      <rgbColor rgb="FF00599D"/>
      <rgbColor rgb="FFB4C7DC"/>
      <rgbColor rgb="FF000080"/>
      <rgbColor rgb="FFFF00FF"/>
      <rgbColor rgb="FFFFFF00"/>
      <rgbColor rgb="FF00FFFF"/>
      <rgbColor rgb="FF800080"/>
      <rgbColor rgb="FF800000"/>
      <rgbColor rgb="FF009353"/>
      <rgbColor rgb="FF0000FF"/>
      <rgbColor rgb="FF00CCFF"/>
      <rgbColor rgb="FFCCFFFF"/>
      <rgbColor rgb="FFBEE3D3"/>
      <rgbColor rgb="FFFFFF99"/>
      <rgbColor rgb="FFADC5E7"/>
      <rgbColor rgb="FFFF99CC"/>
      <rgbColor rgb="FFB3B3B3"/>
      <rgbColor rgb="FFFCD3C1"/>
      <rgbColor rgb="FF3366FF"/>
      <rgbColor rgb="FF33CCCC"/>
      <rgbColor rgb="FF99CC00"/>
      <rgbColor rgb="FFFFD320"/>
      <rgbColor rgb="FFFAA61A"/>
      <rgbColor rgb="FFFF420E"/>
      <rgbColor rgb="FF666699"/>
      <rgbColor rgb="FF81ACA6"/>
      <rgbColor rgb="FF004586"/>
      <rgbColor rgb="FF00A933"/>
      <rgbColor rgb="FF003300"/>
      <rgbColor rgb="FF333300"/>
      <rgbColor rgb="FFCE181E"/>
      <rgbColor rgb="FF993366"/>
      <rgbColor rgb="FF333399"/>
      <rgbColor rgb="FF1C30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7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2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Didot"/>
              </a:defRPr>
            </a:pPr>
            <a:r>
              <a:rPr b="1" sz="1050" spc="-1" strike="noStrike">
                <a:latin typeface="Didot"/>
              </a:rPr>
              <a:t>ENTREES PAR MOIS EN 2021 ET PAR TYPE DE STRUCTURE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'ENTREES PAR MOIS'!$J$1:$J$1</c:f>
              <c:strCache>
                <c:ptCount val="1"/>
                <c:pt idx="0">
                  <c:v>CADA</c:v>
                </c:pt>
              </c:strCache>
            </c:strRef>
          </c:tx>
          <c:spPr>
            <a:solidFill>
              <a:srgbClr val="b3cac7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'ENTREES PAR MOIS'!$A$2:$A$13</c:f>
              <c:strCache>
                <c:ptCount val="12"/>
                <c:pt idx="0">
                  <c:v>janv.-2021</c:v>
                </c:pt>
                <c:pt idx="1">
                  <c:v>févr.-2021</c:v>
                </c:pt>
                <c:pt idx="2">
                  <c:v>mars-2021</c:v>
                </c:pt>
                <c:pt idx="3">
                  <c:v>avr.-2021</c:v>
                </c:pt>
                <c:pt idx="4">
                  <c:v>mai-2021</c:v>
                </c:pt>
                <c:pt idx="5">
                  <c:v>juin-2021</c:v>
                </c:pt>
                <c:pt idx="6">
                  <c:v>juil.-2021</c:v>
                </c:pt>
                <c:pt idx="7">
                  <c:v>août-2021</c:v>
                </c:pt>
                <c:pt idx="8">
                  <c:v>sept.-2021</c:v>
                </c:pt>
                <c:pt idx="9">
                  <c:v>oct.-2021</c:v>
                </c:pt>
                <c:pt idx="10">
                  <c:v>nov.-2021</c:v>
                </c:pt>
                <c:pt idx="11">
                  <c:v>déc.-2021</c:v>
                </c:pt>
              </c:strCache>
            </c:strRef>
          </c:cat>
          <c:val>
            <c:numRef>
              <c:f>'ENTREES PAR MOIS'!$J$2:$J$13</c:f>
              <c:numCache>
                <c:formatCode>General</c:formatCode>
                <c:ptCount val="12"/>
                <c:pt idx="0">
                  <c:v>1500</c:v>
                </c:pt>
                <c:pt idx="1">
                  <c:v>1697</c:v>
                </c:pt>
                <c:pt idx="2">
                  <c:v>1984</c:v>
                </c:pt>
                <c:pt idx="3">
                  <c:v>1613</c:v>
                </c:pt>
                <c:pt idx="4">
                  <c:v>1730</c:v>
                </c:pt>
                <c:pt idx="5">
                  <c:v>2237</c:v>
                </c:pt>
                <c:pt idx="6">
                  <c:v>2278</c:v>
                </c:pt>
                <c:pt idx="7">
                  <c:v>2632</c:v>
                </c:pt>
                <c:pt idx="8">
                  <c:v>3517</c:v>
                </c:pt>
                <c:pt idx="9">
                  <c:v>2285</c:v>
                </c:pt>
                <c:pt idx="10">
                  <c:v>2426</c:v>
                </c:pt>
                <c:pt idx="11">
                  <c:v>2688</c:v>
                </c:pt>
              </c:numCache>
            </c:numRef>
          </c:val>
        </c:ser>
        <c:ser>
          <c:idx val="1"/>
          <c:order val="1"/>
          <c:tx>
            <c:strRef>
              <c:f>'ENTREES PAR MOIS'!$K$1:$K$1</c:f>
              <c:strCache>
                <c:ptCount val="1"/>
                <c:pt idx="0">
                  <c:v>PRAHDA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'ENTREES PAR MOIS'!$A$2:$A$13</c:f>
              <c:strCache>
                <c:ptCount val="12"/>
                <c:pt idx="0">
                  <c:v>janv.-2021</c:v>
                </c:pt>
                <c:pt idx="1">
                  <c:v>févr.-2021</c:v>
                </c:pt>
                <c:pt idx="2">
                  <c:v>mars-2021</c:v>
                </c:pt>
                <c:pt idx="3">
                  <c:v>avr.-2021</c:v>
                </c:pt>
                <c:pt idx="4">
                  <c:v>mai-2021</c:v>
                </c:pt>
                <c:pt idx="5">
                  <c:v>juin-2021</c:v>
                </c:pt>
                <c:pt idx="6">
                  <c:v>juil.-2021</c:v>
                </c:pt>
                <c:pt idx="7">
                  <c:v>août-2021</c:v>
                </c:pt>
                <c:pt idx="8">
                  <c:v>sept.-2021</c:v>
                </c:pt>
                <c:pt idx="9">
                  <c:v>oct.-2021</c:v>
                </c:pt>
                <c:pt idx="10">
                  <c:v>nov.-2021</c:v>
                </c:pt>
                <c:pt idx="11">
                  <c:v>déc.-2021</c:v>
                </c:pt>
              </c:strCache>
            </c:strRef>
          </c:cat>
          <c:val>
            <c:numRef>
              <c:f>'ENTREES PAR MOIS'!$K$2:$K$13</c:f>
              <c:numCache>
                <c:formatCode>General</c:formatCode>
                <c:ptCount val="12"/>
                <c:pt idx="0">
                  <c:v>302</c:v>
                </c:pt>
                <c:pt idx="1">
                  <c:v>342</c:v>
                </c:pt>
                <c:pt idx="2">
                  <c:v>345</c:v>
                </c:pt>
                <c:pt idx="3">
                  <c:v>305</c:v>
                </c:pt>
                <c:pt idx="4">
                  <c:v>316</c:v>
                </c:pt>
                <c:pt idx="5">
                  <c:v>428</c:v>
                </c:pt>
                <c:pt idx="6">
                  <c:v>374</c:v>
                </c:pt>
                <c:pt idx="7">
                  <c:v>510</c:v>
                </c:pt>
                <c:pt idx="8">
                  <c:v>436</c:v>
                </c:pt>
                <c:pt idx="9">
                  <c:v>453</c:v>
                </c:pt>
                <c:pt idx="10">
                  <c:v>384</c:v>
                </c:pt>
                <c:pt idx="11">
                  <c:v>428</c:v>
                </c:pt>
              </c:numCache>
            </c:numRef>
          </c:val>
        </c:ser>
        <c:ser>
          <c:idx val="2"/>
          <c:order val="2"/>
          <c:tx>
            <c:strRef>
              <c:f>'ENTREES PAR MOIS'!$L$1:$L$1</c:f>
              <c:strCache>
                <c:ptCount val="1"/>
                <c:pt idx="0">
                  <c:v>HUDA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'ENTREES PAR MOIS'!$A$2:$A$13</c:f>
              <c:strCache>
                <c:ptCount val="12"/>
                <c:pt idx="0">
                  <c:v>janv.-2021</c:v>
                </c:pt>
                <c:pt idx="1">
                  <c:v>févr.-2021</c:v>
                </c:pt>
                <c:pt idx="2">
                  <c:v>mars-2021</c:v>
                </c:pt>
                <c:pt idx="3">
                  <c:v>avr.-2021</c:v>
                </c:pt>
                <c:pt idx="4">
                  <c:v>mai-2021</c:v>
                </c:pt>
                <c:pt idx="5">
                  <c:v>juin-2021</c:v>
                </c:pt>
                <c:pt idx="6">
                  <c:v>juil.-2021</c:v>
                </c:pt>
                <c:pt idx="7">
                  <c:v>août-2021</c:v>
                </c:pt>
                <c:pt idx="8">
                  <c:v>sept.-2021</c:v>
                </c:pt>
                <c:pt idx="9">
                  <c:v>oct.-2021</c:v>
                </c:pt>
                <c:pt idx="10">
                  <c:v>nov.-2021</c:v>
                </c:pt>
                <c:pt idx="11">
                  <c:v>déc.-2021</c:v>
                </c:pt>
              </c:strCache>
            </c:strRef>
          </c:cat>
          <c:val>
            <c:numRef>
              <c:f>'ENTREES PAR MOIS'!$L$2:$L$13</c:f>
              <c:numCache>
                <c:formatCode>General</c:formatCode>
                <c:ptCount val="12"/>
                <c:pt idx="0">
                  <c:v>1863</c:v>
                </c:pt>
                <c:pt idx="1">
                  <c:v>1870</c:v>
                </c:pt>
                <c:pt idx="2">
                  <c:v>2116</c:v>
                </c:pt>
                <c:pt idx="3">
                  <c:v>1950</c:v>
                </c:pt>
                <c:pt idx="4">
                  <c:v>1735</c:v>
                </c:pt>
                <c:pt idx="5">
                  <c:v>1996</c:v>
                </c:pt>
                <c:pt idx="6">
                  <c:v>2076</c:v>
                </c:pt>
                <c:pt idx="7">
                  <c:v>2349</c:v>
                </c:pt>
                <c:pt idx="8">
                  <c:v>2954</c:v>
                </c:pt>
                <c:pt idx="9">
                  <c:v>2746</c:v>
                </c:pt>
                <c:pt idx="10">
                  <c:v>2315</c:v>
                </c:pt>
                <c:pt idx="11">
                  <c:v>2682</c:v>
                </c:pt>
              </c:numCache>
            </c:numRef>
          </c:val>
        </c:ser>
        <c:gapWidth val="100"/>
        <c:overlap val="100"/>
        <c:axId val="61685726"/>
        <c:axId val="66371849"/>
      </c:barChart>
      <c:catAx>
        <c:axId val="6168572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Didot"/>
              </a:defRPr>
            </a:pPr>
          </a:p>
        </c:txPr>
        <c:crossAx val="66371849"/>
        <c:crosses val="autoZero"/>
        <c:auto val="1"/>
        <c:lblAlgn val="ctr"/>
        <c:lblOffset val="100"/>
        <c:noMultiLvlLbl val="0"/>
      </c:catAx>
      <c:valAx>
        <c:axId val="6637184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Didot"/>
              </a:defRPr>
            </a:pPr>
          </a:p>
        </c:txPr>
        <c:crossAx val="61685726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1" sz="800" spc="-1" strike="noStrike">
              <a:latin typeface="Didot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300" spc="-1" strike="noStrike">
                <a:latin typeface="Didot"/>
              </a:defRPr>
            </a:pPr>
            <a:r>
              <a:rPr b="1" sz="1300" spc="-1" strike="noStrike">
                <a:latin typeface="Didot"/>
              </a:rPr>
              <a:t>EVOLUTION DES DUBLINES HEBERGES 
SOURCE OFII  2020-2021</a:t>
            </a:r>
          </a:p>
        </c:rich>
      </c:tx>
      <c:layout>
        <c:manualLayout>
          <c:xMode val="edge"/>
          <c:yMode val="edge"/>
          <c:x val="0.195073277206112"/>
          <c:y val="0.0275616803734163"/>
        </c:manualLayout>
      </c:layout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'DUBLINES PRESENCE'!$B$19:$B$19</c:f>
              <c:strCache>
                <c:ptCount val="1"/>
                <c:pt idx="0">
                  <c:v>CADA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'DUBLINES PRESENCE'!$A$20:$A$43</c:f>
              <c:strCache>
                <c:ptCount val="24"/>
                <c:pt idx="0">
                  <c:v>janv. 2020</c:v>
                </c:pt>
                <c:pt idx="1">
                  <c:v>févr. 2020</c:v>
                </c:pt>
                <c:pt idx="2">
                  <c:v>mars 2020</c:v>
                </c:pt>
                <c:pt idx="3">
                  <c:v>avr. 2020</c:v>
                </c:pt>
                <c:pt idx="4">
                  <c:v>mai 2020</c:v>
                </c:pt>
                <c:pt idx="5">
                  <c:v>juin 2020</c:v>
                </c:pt>
                <c:pt idx="6">
                  <c:v>juil. 2020</c:v>
                </c:pt>
                <c:pt idx="7">
                  <c:v>août 2020</c:v>
                </c:pt>
                <c:pt idx="8">
                  <c:v>sept. 2020</c:v>
                </c:pt>
                <c:pt idx="9">
                  <c:v>oct. 2020</c:v>
                </c:pt>
                <c:pt idx="10">
                  <c:v>nov. 2020</c:v>
                </c:pt>
                <c:pt idx="11">
                  <c:v>déc. 2020</c:v>
                </c:pt>
                <c:pt idx="12">
                  <c:v>janv. 2021</c:v>
                </c:pt>
                <c:pt idx="13">
                  <c:v>févr. 2021</c:v>
                </c:pt>
                <c:pt idx="14">
                  <c:v>mars 2021</c:v>
                </c:pt>
                <c:pt idx="15">
                  <c:v>avr. 2021</c:v>
                </c:pt>
                <c:pt idx="16">
                  <c:v>mai 2021</c:v>
                </c:pt>
                <c:pt idx="17">
                  <c:v>juin 2021</c:v>
                </c:pt>
                <c:pt idx="18">
                  <c:v>juil. 2021</c:v>
                </c:pt>
                <c:pt idx="19">
                  <c:v>août 2021</c:v>
                </c:pt>
                <c:pt idx="20">
                  <c:v>sept. 2021</c:v>
                </c:pt>
                <c:pt idx="21">
                  <c:v>oct. 2021</c:v>
                </c:pt>
                <c:pt idx="22">
                  <c:v>nov. 2021</c:v>
                </c:pt>
                <c:pt idx="23">
                  <c:v>déc. 2021</c:v>
                </c:pt>
              </c:strCache>
            </c:strRef>
          </c:cat>
          <c:val>
            <c:numRef>
              <c:f>'DUBLINES PRESENCE'!$B$20:$B$43</c:f>
              <c:numCache>
                <c:formatCode>General</c:formatCode>
                <c:ptCount val="24"/>
                <c:pt idx="0">
                  <c:v>112</c:v>
                </c:pt>
                <c:pt idx="1">
                  <c:v>149</c:v>
                </c:pt>
                <c:pt idx="2">
                  <c:v>151</c:v>
                </c:pt>
                <c:pt idx="3">
                  <c:v>144</c:v>
                </c:pt>
                <c:pt idx="4">
                  <c:v>145</c:v>
                </c:pt>
                <c:pt idx="5">
                  <c:v>155</c:v>
                </c:pt>
                <c:pt idx="6">
                  <c:v>151</c:v>
                </c:pt>
                <c:pt idx="7">
                  <c:v>164</c:v>
                </c:pt>
                <c:pt idx="8">
                  <c:v>178</c:v>
                </c:pt>
                <c:pt idx="9">
                  <c:v>187</c:v>
                </c:pt>
                <c:pt idx="10">
                  <c:v>188</c:v>
                </c:pt>
                <c:pt idx="11">
                  <c:v>181</c:v>
                </c:pt>
                <c:pt idx="12">
                  <c:v>190</c:v>
                </c:pt>
                <c:pt idx="13">
                  <c:v>177</c:v>
                </c:pt>
                <c:pt idx="14">
                  <c:v>169</c:v>
                </c:pt>
                <c:pt idx="15">
                  <c:v>168</c:v>
                </c:pt>
                <c:pt idx="16">
                  <c:v>175</c:v>
                </c:pt>
                <c:pt idx="17">
                  <c:v>177</c:v>
                </c:pt>
                <c:pt idx="18">
                  <c:v>151</c:v>
                </c:pt>
                <c:pt idx="19">
                  <c:v>146</c:v>
                </c:pt>
                <c:pt idx="20">
                  <c:v>127</c:v>
                </c:pt>
                <c:pt idx="21">
                  <c:v>116</c:v>
                </c:pt>
                <c:pt idx="22">
                  <c:v>112</c:v>
                </c:pt>
                <c:pt idx="23">
                  <c:v>116</c:v>
                </c:pt>
              </c:numCache>
            </c:numRef>
          </c:val>
        </c:ser>
        <c:ser>
          <c:idx val="1"/>
          <c:order val="1"/>
          <c:tx>
            <c:strRef>
              <c:f>'DUBLINES PRESENCE'!$C$19:$C$19</c:f>
              <c:strCache>
                <c:ptCount val="1"/>
                <c:pt idx="0">
                  <c:v>PRAHDA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'DUBLINES PRESENCE'!$A$20:$A$43</c:f>
              <c:strCache>
                <c:ptCount val="24"/>
                <c:pt idx="0">
                  <c:v>janv. 2020</c:v>
                </c:pt>
                <c:pt idx="1">
                  <c:v>févr. 2020</c:v>
                </c:pt>
                <c:pt idx="2">
                  <c:v>mars 2020</c:v>
                </c:pt>
                <c:pt idx="3">
                  <c:v>avr. 2020</c:v>
                </c:pt>
                <c:pt idx="4">
                  <c:v>mai 2020</c:v>
                </c:pt>
                <c:pt idx="5">
                  <c:v>juin 2020</c:v>
                </c:pt>
                <c:pt idx="6">
                  <c:v>juil. 2020</c:v>
                </c:pt>
                <c:pt idx="7">
                  <c:v>août 2020</c:v>
                </c:pt>
                <c:pt idx="8">
                  <c:v>sept. 2020</c:v>
                </c:pt>
                <c:pt idx="9">
                  <c:v>oct. 2020</c:v>
                </c:pt>
                <c:pt idx="10">
                  <c:v>nov. 2020</c:v>
                </c:pt>
                <c:pt idx="11">
                  <c:v>déc. 2020</c:v>
                </c:pt>
                <c:pt idx="12">
                  <c:v>janv. 2021</c:v>
                </c:pt>
                <c:pt idx="13">
                  <c:v>févr. 2021</c:v>
                </c:pt>
                <c:pt idx="14">
                  <c:v>mars 2021</c:v>
                </c:pt>
                <c:pt idx="15">
                  <c:v>avr. 2021</c:v>
                </c:pt>
                <c:pt idx="16">
                  <c:v>mai 2021</c:v>
                </c:pt>
                <c:pt idx="17">
                  <c:v>juin 2021</c:v>
                </c:pt>
                <c:pt idx="18">
                  <c:v>juil. 2021</c:v>
                </c:pt>
                <c:pt idx="19">
                  <c:v>août 2021</c:v>
                </c:pt>
                <c:pt idx="20">
                  <c:v>sept. 2021</c:v>
                </c:pt>
                <c:pt idx="21">
                  <c:v>oct. 2021</c:v>
                </c:pt>
                <c:pt idx="22">
                  <c:v>nov. 2021</c:v>
                </c:pt>
                <c:pt idx="23">
                  <c:v>déc. 2021</c:v>
                </c:pt>
              </c:strCache>
            </c:strRef>
          </c:cat>
          <c:val>
            <c:numRef>
              <c:f>'DUBLINES PRESENCE'!$C$20:$C$43</c:f>
              <c:numCache>
                <c:formatCode>General</c:formatCode>
                <c:ptCount val="24"/>
                <c:pt idx="0">
                  <c:v>1219</c:v>
                </c:pt>
                <c:pt idx="1">
                  <c:v>1236</c:v>
                </c:pt>
                <c:pt idx="2">
                  <c:v>1266</c:v>
                </c:pt>
                <c:pt idx="3">
                  <c:v>1251</c:v>
                </c:pt>
                <c:pt idx="4">
                  <c:v>1160</c:v>
                </c:pt>
                <c:pt idx="5">
                  <c:v>1066</c:v>
                </c:pt>
                <c:pt idx="6">
                  <c:v>1042</c:v>
                </c:pt>
                <c:pt idx="7">
                  <c:v>992</c:v>
                </c:pt>
                <c:pt idx="8">
                  <c:v>912</c:v>
                </c:pt>
                <c:pt idx="9">
                  <c:v>876</c:v>
                </c:pt>
                <c:pt idx="10">
                  <c:v>946</c:v>
                </c:pt>
                <c:pt idx="11">
                  <c:v>1002</c:v>
                </c:pt>
                <c:pt idx="12">
                  <c:v>980</c:v>
                </c:pt>
                <c:pt idx="13">
                  <c:v>982</c:v>
                </c:pt>
                <c:pt idx="14">
                  <c:v>999</c:v>
                </c:pt>
                <c:pt idx="15">
                  <c:v>960</c:v>
                </c:pt>
                <c:pt idx="16">
                  <c:v>993</c:v>
                </c:pt>
                <c:pt idx="17">
                  <c:v>1079</c:v>
                </c:pt>
                <c:pt idx="18">
                  <c:v>1120</c:v>
                </c:pt>
                <c:pt idx="19">
                  <c:v>1292</c:v>
                </c:pt>
                <c:pt idx="20">
                  <c:v>1294</c:v>
                </c:pt>
                <c:pt idx="21">
                  <c:v>1342</c:v>
                </c:pt>
                <c:pt idx="22">
                  <c:v>1379</c:v>
                </c:pt>
                <c:pt idx="23">
                  <c:v>1463</c:v>
                </c:pt>
              </c:numCache>
            </c:numRef>
          </c:val>
        </c:ser>
        <c:ser>
          <c:idx val="2"/>
          <c:order val="2"/>
          <c:tx>
            <c:strRef>
              <c:f>'DUBLINES PRESENCE'!$D$19:$D$19</c:f>
              <c:strCache>
                <c:ptCount val="1"/>
                <c:pt idx="0">
                  <c:v>HUDA</c:v>
                </c:pt>
              </c:strCache>
            </c:strRef>
          </c:tx>
          <c:spPr>
            <a:solidFill>
              <a:srgbClr val="00a933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'DUBLINES PRESENCE'!$A$20:$A$43</c:f>
              <c:strCache>
                <c:ptCount val="24"/>
                <c:pt idx="0">
                  <c:v>janv. 2020</c:v>
                </c:pt>
                <c:pt idx="1">
                  <c:v>févr. 2020</c:v>
                </c:pt>
                <c:pt idx="2">
                  <c:v>mars 2020</c:v>
                </c:pt>
                <c:pt idx="3">
                  <c:v>avr. 2020</c:v>
                </c:pt>
                <c:pt idx="4">
                  <c:v>mai 2020</c:v>
                </c:pt>
                <c:pt idx="5">
                  <c:v>juin 2020</c:v>
                </c:pt>
                <c:pt idx="6">
                  <c:v>juil. 2020</c:v>
                </c:pt>
                <c:pt idx="7">
                  <c:v>août 2020</c:v>
                </c:pt>
                <c:pt idx="8">
                  <c:v>sept. 2020</c:v>
                </c:pt>
                <c:pt idx="9">
                  <c:v>oct. 2020</c:v>
                </c:pt>
                <c:pt idx="10">
                  <c:v>nov. 2020</c:v>
                </c:pt>
                <c:pt idx="11">
                  <c:v>déc. 2020</c:v>
                </c:pt>
                <c:pt idx="12">
                  <c:v>janv. 2021</c:v>
                </c:pt>
                <c:pt idx="13">
                  <c:v>févr. 2021</c:v>
                </c:pt>
                <c:pt idx="14">
                  <c:v>mars 2021</c:v>
                </c:pt>
                <c:pt idx="15">
                  <c:v>avr. 2021</c:v>
                </c:pt>
                <c:pt idx="16">
                  <c:v>mai 2021</c:v>
                </c:pt>
                <c:pt idx="17">
                  <c:v>juin 2021</c:v>
                </c:pt>
                <c:pt idx="18">
                  <c:v>juil. 2021</c:v>
                </c:pt>
                <c:pt idx="19">
                  <c:v>août 2021</c:v>
                </c:pt>
                <c:pt idx="20">
                  <c:v>sept. 2021</c:v>
                </c:pt>
                <c:pt idx="21">
                  <c:v>oct. 2021</c:v>
                </c:pt>
                <c:pt idx="22">
                  <c:v>nov. 2021</c:v>
                </c:pt>
                <c:pt idx="23">
                  <c:v>déc. 2021</c:v>
                </c:pt>
              </c:strCache>
            </c:strRef>
          </c:cat>
          <c:val>
            <c:numRef>
              <c:f>'DUBLINES PRESENCE'!$D$20:$D$43</c:f>
              <c:numCache>
                <c:formatCode>General</c:formatCode>
                <c:ptCount val="24"/>
                <c:pt idx="0">
                  <c:v>4630</c:v>
                </c:pt>
                <c:pt idx="1">
                  <c:v>4757</c:v>
                </c:pt>
                <c:pt idx="2">
                  <c:v>4830</c:v>
                </c:pt>
                <c:pt idx="3">
                  <c:v>4886</c:v>
                </c:pt>
                <c:pt idx="4">
                  <c:v>4654</c:v>
                </c:pt>
                <c:pt idx="5">
                  <c:v>4352</c:v>
                </c:pt>
                <c:pt idx="6">
                  <c:v>4175</c:v>
                </c:pt>
                <c:pt idx="7">
                  <c:v>3854</c:v>
                </c:pt>
                <c:pt idx="8">
                  <c:v>3380</c:v>
                </c:pt>
                <c:pt idx="9">
                  <c:v>3099</c:v>
                </c:pt>
                <c:pt idx="10">
                  <c:v>3001</c:v>
                </c:pt>
                <c:pt idx="11">
                  <c:v>3028</c:v>
                </c:pt>
                <c:pt idx="12">
                  <c:v>3034</c:v>
                </c:pt>
                <c:pt idx="13">
                  <c:v>3145</c:v>
                </c:pt>
                <c:pt idx="14">
                  <c:v>3149</c:v>
                </c:pt>
                <c:pt idx="15">
                  <c:v>3124</c:v>
                </c:pt>
                <c:pt idx="16">
                  <c:v>3223</c:v>
                </c:pt>
                <c:pt idx="17">
                  <c:v>3346</c:v>
                </c:pt>
                <c:pt idx="18">
                  <c:v>3448</c:v>
                </c:pt>
                <c:pt idx="19">
                  <c:v>3776</c:v>
                </c:pt>
                <c:pt idx="20">
                  <c:v>3997</c:v>
                </c:pt>
                <c:pt idx="21">
                  <c:v>4214</c:v>
                </c:pt>
                <c:pt idx="22">
                  <c:v>4270</c:v>
                </c:pt>
                <c:pt idx="23">
                  <c:v>4554</c:v>
                </c:pt>
              </c:numCache>
            </c:numRef>
          </c:val>
        </c:ser>
        <c:gapWidth val="100"/>
        <c:overlap val="0"/>
        <c:axId val="76841555"/>
        <c:axId val="94358416"/>
      </c:barChart>
      <c:catAx>
        <c:axId val="76841555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Didot"/>
              </a:defRPr>
            </a:pPr>
          </a:p>
        </c:txPr>
        <c:crossAx val="94358416"/>
        <c:crosses val="autoZero"/>
        <c:auto val="1"/>
        <c:lblAlgn val="ctr"/>
        <c:lblOffset val="100"/>
        <c:noMultiLvlLbl val="0"/>
      </c:catAx>
      <c:valAx>
        <c:axId val="94358416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"/>
              </a:defRPr>
            </a:pPr>
          </a:p>
        </c:txPr>
        <c:crossAx val="76841555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700" spc="-1" strike="noStrike">
              <a:latin typeface="Didot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50" spc="-1" strike="noStrike">
                <a:latin typeface="Didot"/>
              </a:defRPr>
            </a:pPr>
            <a:r>
              <a:rPr b="1" sz="1050" spc="-1" strike="noStrike">
                <a:latin typeface="Didot"/>
              </a:rPr>
              <a:t>occupation des places DNA par mois 
2020-2021 source OFII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'OCCUPATION PLACES DNA 2020 2021'!$V$1:$V$1</c:f>
              <c:strCache>
                <c:ptCount val="1"/>
                <c:pt idx="0">
                  <c:v>demandeurs d’asile OFPRA CNDA</c:v>
                </c:pt>
              </c:strCache>
            </c:strRef>
          </c:tx>
          <c:spPr>
            <a:solidFill>
              <a:srgbClr val="81aca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'OCCUPATION PLACES DNA 2020 2021'!$A$2:$A$56</c:f>
              <c:strCache>
                <c:ptCount val="54"/>
                <c:pt idx="0">
                  <c:v>janv.-2020</c:v>
                </c:pt>
                <c:pt idx="1">
                  <c:v>févr.-2020</c:v>
                </c:pt>
                <c:pt idx="2">
                  <c:v>mars-2020</c:v>
                </c:pt>
                <c:pt idx="3">
                  <c:v>avr.-2020</c:v>
                </c:pt>
                <c:pt idx="4">
                  <c:v>mai-2020</c:v>
                </c:pt>
                <c:pt idx="5">
                  <c:v>juin-2020</c:v>
                </c:pt>
                <c:pt idx="6">
                  <c:v>juil.-2020</c:v>
                </c:pt>
                <c:pt idx="7">
                  <c:v>août-2020</c:v>
                </c:pt>
                <c:pt idx="8">
                  <c:v>sept.-2020</c:v>
                </c:pt>
                <c:pt idx="9">
                  <c:v>oct.-2020</c:v>
                </c:pt>
                <c:pt idx="10">
                  <c:v>nov.-2020</c:v>
                </c:pt>
                <c:pt idx="11">
                  <c:v>déc.-2020</c:v>
                </c:pt>
                <c:pt idx="12">
                  <c:v>janv.-2021</c:v>
                </c:pt>
                <c:pt idx="13">
                  <c:v>févr.-2021</c:v>
                </c:pt>
                <c:pt idx="14">
                  <c:v>mars-2021</c:v>
                </c:pt>
                <c:pt idx="15">
                  <c:v>avr.-2021</c:v>
                </c:pt>
                <c:pt idx="16">
                  <c:v>mai-2021</c:v>
                </c:pt>
                <c:pt idx="17">
                  <c:v>juin-2021</c:v>
                </c:pt>
                <c:pt idx="18">
                  <c:v>juil.-2021</c:v>
                </c:pt>
                <c:pt idx="19">
                  <c:v>août-2021</c:v>
                </c:pt>
                <c:pt idx="20">
                  <c:v>sept.-2021</c:v>
                </c:pt>
                <c:pt idx="21">
                  <c:v>oct.-2021</c:v>
                </c:pt>
                <c:pt idx="22">
                  <c:v>nov.-2021</c:v>
                </c:pt>
                <c:pt idx="23">
                  <c:v>déc.-2021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</c:strCache>
            </c:strRef>
          </c:cat>
          <c:val>
            <c:numRef>
              <c:f>'OCCUPATION PLACES DNA 2020 2021'!$V$2:$V$56</c:f>
              <c:numCache>
                <c:formatCode>General</c:formatCode>
                <c:ptCount val="54"/>
                <c:pt idx="0">
                  <c:v>53557</c:v>
                </c:pt>
                <c:pt idx="1">
                  <c:v>52877</c:v>
                </c:pt>
                <c:pt idx="2">
                  <c:v>52588</c:v>
                </c:pt>
                <c:pt idx="3">
                  <c:v>54059</c:v>
                </c:pt>
                <c:pt idx="4">
                  <c:v>55875</c:v>
                </c:pt>
                <c:pt idx="5">
                  <c:v>57591</c:v>
                </c:pt>
                <c:pt idx="6">
                  <c:v>59119</c:v>
                </c:pt>
                <c:pt idx="7">
                  <c:v>58575</c:v>
                </c:pt>
                <c:pt idx="8">
                  <c:v>57443</c:v>
                </c:pt>
                <c:pt idx="9">
                  <c:v>57697</c:v>
                </c:pt>
                <c:pt idx="10">
                  <c:v>57058</c:v>
                </c:pt>
                <c:pt idx="11">
                  <c:v>55779</c:v>
                </c:pt>
                <c:pt idx="12">
                  <c:v>55914</c:v>
                </c:pt>
                <c:pt idx="13">
                  <c:v>54209</c:v>
                </c:pt>
                <c:pt idx="14">
                  <c:v>53262</c:v>
                </c:pt>
                <c:pt idx="15">
                  <c:v>51540</c:v>
                </c:pt>
                <c:pt idx="16">
                  <c:v>50946</c:v>
                </c:pt>
                <c:pt idx="17">
                  <c:v>49880</c:v>
                </c:pt>
                <c:pt idx="18">
                  <c:v>48899</c:v>
                </c:pt>
                <c:pt idx="19">
                  <c:v>50153</c:v>
                </c:pt>
                <c:pt idx="20">
                  <c:v>51866</c:v>
                </c:pt>
                <c:pt idx="21">
                  <c:v>51319</c:v>
                </c:pt>
                <c:pt idx="22">
                  <c:v>51084</c:v>
                </c:pt>
                <c:pt idx="23">
                  <c:v>52266</c:v>
                </c:pt>
              </c:numCache>
            </c:numRef>
          </c:val>
        </c:ser>
        <c:ser>
          <c:idx val="1"/>
          <c:order val="1"/>
          <c:tx>
            <c:strRef>
              <c:f>'OCCUPATION PLACES DNA 2020 2021'!$W$1:$W$1</c:f>
              <c:strCache>
                <c:ptCount val="1"/>
                <c:pt idx="0">
                  <c:v>Dublinés</c:v>
                </c:pt>
              </c:strCache>
            </c:strRef>
          </c:tx>
          <c:spPr>
            <a:solidFill>
              <a:srgbClr val="15846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'OCCUPATION PLACES DNA 2020 2021'!$A$2:$A$56</c:f>
              <c:strCache>
                <c:ptCount val="54"/>
                <c:pt idx="0">
                  <c:v>janv.-2020</c:v>
                </c:pt>
                <c:pt idx="1">
                  <c:v>févr.-2020</c:v>
                </c:pt>
                <c:pt idx="2">
                  <c:v>mars-2020</c:v>
                </c:pt>
                <c:pt idx="3">
                  <c:v>avr.-2020</c:v>
                </c:pt>
                <c:pt idx="4">
                  <c:v>mai-2020</c:v>
                </c:pt>
                <c:pt idx="5">
                  <c:v>juin-2020</c:v>
                </c:pt>
                <c:pt idx="6">
                  <c:v>juil.-2020</c:v>
                </c:pt>
                <c:pt idx="7">
                  <c:v>août-2020</c:v>
                </c:pt>
                <c:pt idx="8">
                  <c:v>sept.-2020</c:v>
                </c:pt>
                <c:pt idx="9">
                  <c:v>oct.-2020</c:v>
                </c:pt>
                <c:pt idx="10">
                  <c:v>nov.-2020</c:v>
                </c:pt>
                <c:pt idx="11">
                  <c:v>déc.-2020</c:v>
                </c:pt>
                <c:pt idx="12">
                  <c:v>janv.-2021</c:v>
                </c:pt>
                <c:pt idx="13">
                  <c:v>févr.-2021</c:v>
                </c:pt>
                <c:pt idx="14">
                  <c:v>mars-2021</c:v>
                </c:pt>
                <c:pt idx="15">
                  <c:v>avr.-2021</c:v>
                </c:pt>
                <c:pt idx="16">
                  <c:v>mai-2021</c:v>
                </c:pt>
                <c:pt idx="17">
                  <c:v>juin-2021</c:v>
                </c:pt>
                <c:pt idx="18">
                  <c:v>juil.-2021</c:v>
                </c:pt>
                <c:pt idx="19">
                  <c:v>août-2021</c:v>
                </c:pt>
                <c:pt idx="20">
                  <c:v>sept.-2021</c:v>
                </c:pt>
                <c:pt idx="21">
                  <c:v>oct.-2021</c:v>
                </c:pt>
                <c:pt idx="22">
                  <c:v>nov.-2021</c:v>
                </c:pt>
                <c:pt idx="23">
                  <c:v>déc.-2021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</c:strCache>
            </c:strRef>
          </c:cat>
          <c:val>
            <c:numRef>
              <c:f>'OCCUPATION PLACES DNA 2020 2021'!$W$2:$W$56</c:f>
              <c:numCache>
                <c:formatCode>General</c:formatCode>
                <c:ptCount val="54"/>
                <c:pt idx="0">
                  <c:v>6817</c:v>
                </c:pt>
                <c:pt idx="1">
                  <c:v>6721</c:v>
                </c:pt>
                <c:pt idx="2">
                  <c:v>6765</c:v>
                </c:pt>
                <c:pt idx="3">
                  <c:v>6782</c:v>
                </c:pt>
                <c:pt idx="4">
                  <c:v>6394</c:v>
                </c:pt>
                <c:pt idx="5">
                  <c:v>5892</c:v>
                </c:pt>
                <c:pt idx="6">
                  <c:v>5474</c:v>
                </c:pt>
                <c:pt idx="7">
                  <c:v>5053</c:v>
                </c:pt>
                <c:pt idx="8">
                  <c:v>4470</c:v>
                </c:pt>
                <c:pt idx="9">
                  <c:v>4162</c:v>
                </c:pt>
                <c:pt idx="10">
                  <c:v>4135</c:v>
                </c:pt>
                <c:pt idx="11">
                  <c:v>4211</c:v>
                </c:pt>
                <c:pt idx="12">
                  <c:v>4204</c:v>
                </c:pt>
                <c:pt idx="13">
                  <c:v>4304</c:v>
                </c:pt>
                <c:pt idx="14">
                  <c:v>4317</c:v>
                </c:pt>
                <c:pt idx="15">
                  <c:v>4252</c:v>
                </c:pt>
                <c:pt idx="16">
                  <c:v>4391</c:v>
                </c:pt>
                <c:pt idx="17">
                  <c:v>4602</c:v>
                </c:pt>
                <c:pt idx="18">
                  <c:v>4719</c:v>
                </c:pt>
                <c:pt idx="19">
                  <c:v>5214</c:v>
                </c:pt>
                <c:pt idx="20">
                  <c:v>5418</c:v>
                </c:pt>
                <c:pt idx="21">
                  <c:v>5672</c:v>
                </c:pt>
                <c:pt idx="22">
                  <c:v>5761</c:v>
                </c:pt>
                <c:pt idx="23">
                  <c:v>6134</c:v>
                </c:pt>
              </c:numCache>
            </c:numRef>
          </c:val>
        </c:ser>
        <c:ser>
          <c:idx val="2"/>
          <c:order val="2"/>
          <c:tx>
            <c:strRef>
              <c:f>'OCCUPATION PLACES DNA 2020 2021'!$M$1:$M$1</c:f>
              <c:strCache>
                <c:ptCount val="1"/>
                <c:pt idx="0">
                  <c:v>BPI</c:v>
                </c:pt>
              </c:strCache>
            </c:strRef>
          </c:tx>
          <c:spPr>
            <a:solidFill>
              <a:srgbClr val="b4c7d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'OCCUPATION PLACES DNA 2020 2021'!$A$2:$A$56</c:f>
              <c:strCache>
                <c:ptCount val="54"/>
                <c:pt idx="0">
                  <c:v>janv.-2020</c:v>
                </c:pt>
                <c:pt idx="1">
                  <c:v>févr.-2020</c:v>
                </c:pt>
                <c:pt idx="2">
                  <c:v>mars-2020</c:v>
                </c:pt>
                <c:pt idx="3">
                  <c:v>avr.-2020</c:v>
                </c:pt>
                <c:pt idx="4">
                  <c:v>mai-2020</c:v>
                </c:pt>
                <c:pt idx="5">
                  <c:v>juin-2020</c:v>
                </c:pt>
                <c:pt idx="6">
                  <c:v>juil.-2020</c:v>
                </c:pt>
                <c:pt idx="7">
                  <c:v>août-2020</c:v>
                </c:pt>
                <c:pt idx="8">
                  <c:v>sept.-2020</c:v>
                </c:pt>
                <c:pt idx="9">
                  <c:v>oct.-2020</c:v>
                </c:pt>
                <c:pt idx="10">
                  <c:v>nov.-2020</c:v>
                </c:pt>
                <c:pt idx="11">
                  <c:v>déc.-2020</c:v>
                </c:pt>
                <c:pt idx="12">
                  <c:v>janv.-2021</c:v>
                </c:pt>
                <c:pt idx="13">
                  <c:v>févr.-2021</c:v>
                </c:pt>
                <c:pt idx="14">
                  <c:v>mars-2021</c:v>
                </c:pt>
                <c:pt idx="15">
                  <c:v>avr.-2021</c:v>
                </c:pt>
                <c:pt idx="16">
                  <c:v>mai-2021</c:v>
                </c:pt>
                <c:pt idx="17">
                  <c:v>juin-2021</c:v>
                </c:pt>
                <c:pt idx="18">
                  <c:v>juil.-2021</c:v>
                </c:pt>
                <c:pt idx="19">
                  <c:v>août-2021</c:v>
                </c:pt>
                <c:pt idx="20">
                  <c:v>sept.-2021</c:v>
                </c:pt>
                <c:pt idx="21">
                  <c:v>oct.-2021</c:v>
                </c:pt>
                <c:pt idx="22">
                  <c:v>nov.-2021</c:v>
                </c:pt>
                <c:pt idx="23">
                  <c:v>déc.-2021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</c:strCache>
            </c:strRef>
          </c:cat>
          <c:val>
            <c:numRef>
              <c:f>'OCCUPATION PLACES DNA 2020 2021'!$M$2:$M$56</c:f>
              <c:numCache>
                <c:formatCode>General</c:formatCode>
                <c:ptCount val="54"/>
                <c:pt idx="0">
                  <c:v>11820</c:v>
                </c:pt>
                <c:pt idx="1">
                  <c:v>11616</c:v>
                </c:pt>
                <c:pt idx="2">
                  <c:v>11722</c:v>
                </c:pt>
                <c:pt idx="3">
                  <c:v>11426</c:v>
                </c:pt>
                <c:pt idx="4">
                  <c:v>9488</c:v>
                </c:pt>
                <c:pt idx="5">
                  <c:v>10081</c:v>
                </c:pt>
                <c:pt idx="6">
                  <c:v>11714</c:v>
                </c:pt>
                <c:pt idx="7">
                  <c:v>10842</c:v>
                </c:pt>
                <c:pt idx="8">
                  <c:v>12421</c:v>
                </c:pt>
                <c:pt idx="9">
                  <c:v>11208</c:v>
                </c:pt>
                <c:pt idx="10">
                  <c:v>11665</c:v>
                </c:pt>
                <c:pt idx="11">
                  <c:v>12038</c:v>
                </c:pt>
                <c:pt idx="12">
                  <c:v>12252</c:v>
                </c:pt>
                <c:pt idx="13">
                  <c:v>13169</c:v>
                </c:pt>
                <c:pt idx="14">
                  <c:v>13585</c:v>
                </c:pt>
                <c:pt idx="15">
                  <c:v>14314</c:v>
                </c:pt>
                <c:pt idx="16">
                  <c:v>14986</c:v>
                </c:pt>
                <c:pt idx="17">
                  <c:v>15630</c:v>
                </c:pt>
                <c:pt idx="18">
                  <c:v>15843</c:v>
                </c:pt>
                <c:pt idx="19">
                  <c:v>15883</c:v>
                </c:pt>
                <c:pt idx="20">
                  <c:v>16179</c:v>
                </c:pt>
                <c:pt idx="21">
                  <c:v>16927</c:v>
                </c:pt>
                <c:pt idx="22">
                  <c:v>17023</c:v>
                </c:pt>
                <c:pt idx="23">
                  <c:v>16437</c:v>
                </c:pt>
              </c:numCache>
            </c:numRef>
          </c:val>
        </c:ser>
        <c:ser>
          <c:idx val="3"/>
          <c:order val="3"/>
          <c:tx>
            <c:strRef>
              <c:f>'OCCUPATION PLACES DNA 2020 2021'!$Q$1:$Q$1</c:f>
              <c:strCache>
                <c:ptCount val="1"/>
                <c:pt idx="0">
                  <c:v>DEBOUTES</c:v>
                </c:pt>
              </c:strCache>
            </c:strRef>
          </c:tx>
          <c:spPr>
            <a:solidFill>
              <a:srgbClr val="ff000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'OCCUPATION PLACES DNA 2020 2021'!$A$2:$A$56</c:f>
              <c:strCache>
                <c:ptCount val="54"/>
                <c:pt idx="0">
                  <c:v>janv.-2020</c:v>
                </c:pt>
                <c:pt idx="1">
                  <c:v>févr.-2020</c:v>
                </c:pt>
                <c:pt idx="2">
                  <c:v>mars-2020</c:v>
                </c:pt>
                <c:pt idx="3">
                  <c:v>avr.-2020</c:v>
                </c:pt>
                <c:pt idx="4">
                  <c:v>mai-2020</c:v>
                </c:pt>
                <c:pt idx="5">
                  <c:v>juin-2020</c:v>
                </c:pt>
                <c:pt idx="6">
                  <c:v>juil.-2020</c:v>
                </c:pt>
                <c:pt idx="7">
                  <c:v>août-2020</c:v>
                </c:pt>
                <c:pt idx="8">
                  <c:v>sept.-2020</c:v>
                </c:pt>
                <c:pt idx="9">
                  <c:v>oct.-2020</c:v>
                </c:pt>
                <c:pt idx="10">
                  <c:v>nov.-2020</c:v>
                </c:pt>
                <c:pt idx="11">
                  <c:v>déc.-2020</c:v>
                </c:pt>
                <c:pt idx="12">
                  <c:v>janv.-2021</c:v>
                </c:pt>
                <c:pt idx="13">
                  <c:v>févr.-2021</c:v>
                </c:pt>
                <c:pt idx="14">
                  <c:v>mars-2021</c:v>
                </c:pt>
                <c:pt idx="15">
                  <c:v>avr.-2021</c:v>
                </c:pt>
                <c:pt idx="16">
                  <c:v>mai-2021</c:v>
                </c:pt>
                <c:pt idx="17">
                  <c:v>juin-2021</c:v>
                </c:pt>
                <c:pt idx="18">
                  <c:v>juil.-2021</c:v>
                </c:pt>
                <c:pt idx="19">
                  <c:v>août-2021</c:v>
                </c:pt>
                <c:pt idx="20">
                  <c:v>sept.-2021</c:v>
                </c:pt>
                <c:pt idx="21">
                  <c:v>oct.-2021</c:v>
                </c:pt>
                <c:pt idx="22">
                  <c:v>nov.-2021</c:v>
                </c:pt>
                <c:pt idx="23">
                  <c:v>déc.-2021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</c:strCache>
            </c:strRef>
          </c:cat>
          <c:val>
            <c:numRef>
              <c:f>'OCCUPATION PLACES DNA 2020 2021'!$Q$2:$Q$56</c:f>
              <c:numCache>
                <c:formatCode>General</c:formatCode>
                <c:ptCount val="54"/>
                <c:pt idx="0">
                  <c:v>4965</c:v>
                </c:pt>
                <c:pt idx="1">
                  <c:v>4925</c:v>
                </c:pt>
                <c:pt idx="2">
                  <c:v>5177</c:v>
                </c:pt>
                <c:pt idx="3">
                  <c:v>4958</c:v>
                </c:pt>
                <c:pt idx="4">
                  <c:v>4708</c:v>
                </c:pt>
                <c:pt idx="5">
                  <c:v>4799</c:v>
                </c:pt>
                <c:pt idx="6">
                  <c:v>5463</c:v>
                </c:pt>
                <c:pt idx="7">
                  <c:v>5239</c:v>
                </c:pt>
                <c:pt idx="8">
                  <c:v>4641</c:v>
                </c:pt>
                <c:pt idx="9">
                  <c:v>4912</c:v>
                </c:pt>
                <c:pt idx="10">
                  <c:v>5386</c:v>
                </c:pt>
                <c:pt idx="11">
                  <c:v>5706</c:v>
                </c:pt>
                <c:pt idx="12">
                  <c:v>5728</c:v>
                </c:pt>
                <c:pt idx="13">
                  <c:v>6094</c:v>
                </c:pt>
                <c:pt idx="14">
                  <c:v>6222</c:v>
                </c:pt>
                <c:pt idx="15">
                  <c:v>6328</c:v>
                </c:pt>
                <c:pt idx="16">
                  <c:v>6181</c:v>
                </c:pt>
                <c:pt idx="17">
                  <c:v>6001</c:v>
                </c:pt>
                <c:pt idx="18">
                  <c:v>6092</c:v>
                </c:pt>
                <c:pt idx="19">
                  <c:v>5584</c:v>
                </c:pt>
                <c:pt idx="20">
                  <c:v>5609</c:v>
                </c:pt>
                <c:pt idx="21">
                  <c:v>6035</c:v>
                </c:pt>
                <c:pt idx="22">
                  <c:v>5966</c:v>
                </c:pt>
                <c:pt idx="23">
                  <c:v>5409</c:v>
                </c:pt>
              </c:numCache>
            </c:numRef>
          </c:val>
        </c:ser>
        <c:gapWidth val="100"/>
        <c:overlap val="100"/>
        <c:axId val="35067664"/>
        <c:axId val="47601032"/>
      </c:barChart>
      <c:catAx>
        <c:axId val="35067664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Didot"/>
              </a:defRPr>
            </a:pPr>
          </a:p>
        </c:txPr>
        <c:crossAx val="47601032"/>
        <c:crosses val="autoZero"/>
        <c:auto val="1"/>
        <c:lblAlgn val="ctr"/>
        <c:lblOffset val="100"/>
        <c:noMultiLvlLbl val="0"/>
      </c:catAx>
      <c:valAx>
        <c:axId val="4760103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Didot"/>
              </a:defRPr>
            </a:pPr>
          </a:p>
        </c:txPr>
        <c:crossAx val="35067664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latin typeface="Didot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17</xdr:row>
      <xdr:rowOff>140760</xdr:rowOff>
    </xdr:from>
    <xdr:to>
      <xdr:col>18</xdr:col>
      <xdr:colOff>749880</xdr:colOff>
      <xdr:row>37</xdr:row>
      <xdr:rowOff>125640</xdr:rowOff>
    </xdr:to>
    <xdr:graphicFrame>
      <xdr:nvGraphicFramePr>
        <xdr:cNvPr id="0" name=""/>
        <xdr:cNvGraphicFramePr/>
      </xdr:nvGraphicFramePr>
      <xdr:xfrm>
        <a:off x="0" y="2904120"/>
        <a:ext cx="57600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336960</xdr:colOff>
      <xdr:row>53</xdr:row>
      <xdr:rowOff>58680</xdr:rowOff>
    </xdr:from>
    <xdr:to>
      <xdr:col>7</xdr:col>
      <xdr:colOff>344160</xdr:colOff>
      <xdr:row>73</xdr:row>
      <xdr:rowOff>46080</xdr:rowOff>
    </xdr:to>
    <xdr:graphicFrame>
      <xdr:nvGraphicFramePr>
        <xdr:cNvPr id="1" name=""/>
        <xdr:cNvGraphicFramePr/>
      </xdr:nvGraphicFramePr>
      <xdr:xfrm>
        <a:off x="336960" y="8674200"/>
        <a:ext cx="577224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369000</xdr:colOff>
      <xdr:row>44</xdr:row>
      <xdr:rowOff>2520</xdr:rowOff>
    </xdr:from>
    <xdr:to>
      <xdr:col>13</xdr:col>
      <xdr:colOff>437040</xdr:colOff>
      <xdr:row>63</xdr:row>
      <xdr:rowOff>160200</xdr:rowOff>
    </xdr:to>
    <xdr:graphicFrame>
      <xdr:nvGraphicFramePr>
        <xdr:cNvPr id="2" name=""/>
        <xdr:cNvGraphicFramePr/>
      </xdr:nvGraphicFramePr>
      <xdr:xfrm>
        <a:off x="5245920" y="6992640"/>
        <a:ext cx="5757480" cy="324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ORTIES%20TOTALE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_rels/pivotCacheDefinition2.xml.rels><?xml version="1.0" encoding="UTF-8"?>
<Relationships xmlns="http://schemas.openxmlformats.org/package/2006/relationships"><Relationship Id="rId1" Type="http://schemas.openxmlformats.org/officeDocument/2006/relationships/pivotCacheRecords" Target="pivotCacheRecords2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94" createdVersion="3">
  <cacheSource type="worksheet">
    <worksheetSource ref="A1:AU95" sheet="DATA"/>
  </cacheSource>
  <cacheFields count="47">
    <cacheField name="ND" numFmtId="0">
      <sharedItems containsSemiMixedTypes="0" containsString="0" containsNumber="1" containsInteger="1" minValue="1" maxValue="95" count="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</sharedItems>
    </cacheField>
    <cacheField name="NR" numFmtId="0">
      <sharedItems containsSemiMixedTypes="0" containsString="0" containsNumber="1" containsInteger="1" minValue="11" maxValue="93" count="12">
        <n v="11"/>
        <n v="24"/>
        <n v="27"/>
        <n v="28"/>
        <n v="32"/>
        <n v="44"/>
        <n v="52"/>
        <n v="53"/>
        <n v="75"/>
        <n v="76"/>
        <n v="84"/>
        <n v="93"/>
      </sharedItems>
    </cacheField>
    <cacheField name="CADA PLACED" numFmtId="0">
      <sharedItems containsSemiMixedTypes="0" containsString="0" containsNumber="1" containsInteger="1" minValue="100" maxValue="1498" count="86">
        <n v="100"/>
        <n v="140"/>
        <n v="167"/>
        <n v="188"/>
        <n v="190"/>
        <n v="196"/>
        <n v="197"/>
        <n v="202"/>
        <n v="205"/>
        <n v="219"/>
        <n v="224"/>
        <n v="231"/>
        <n v="238"/>
        <n v="241"/>
        <n v="244"/>
        <n v="248"/>
        <n v="259"/>
        <n v="261"/>
        <n v="265"/>
        <n v="277"/>
        <n v="278"/>
        <n v="280"/>
        <n v="281"/>
        <n v="283"/>
        <n v="292"/>
        <n v="294"/>
        <n v="310"/>
        <n v="312"/>
        <n v="313"/>
        <n v="316"/>
        <n v="318"/>
        <n v="320"/>
        <n v="330"/>
        <n v="333"/>
        <n v="339"/>
        <n v="343"/>
        <n v="350"/>
        <n v="365"/>
        <n v="372"/>
        <n v="377"/>
        <n v="396"/>
        <n v="397"/>
        <n v="406"/>
        <n v="445"/>
        <n v="456"/>
        <n v="458"/>
        <n v="460"/>
        <n v="467"/>
        <n v="469"/>
        <n v="470"/>
        <n v="497"/>
        <n v="500"/>
        <n v="509"/>
        <n v="513"/>
        <n v="527"/>
        <n v="541"/>
        <n v="548"/>
        <n v="554"/>
        <n v="560"/>
        <n v="578"/>
        <n v="599"/>
        <n v="615"/>
        <n v="639"/>
        <n v="644"/>
        <n v="655"/>
        <n v="661"/>
        <n v="675"/>
        <n v="690"/>
        <n v="698"/>
        <n v="699"/>
        <n v="724"/>
        <n v="730"/>
        <n v="740"/>
        <n v="766"/>
        <n v="786"/>
        <n v="820"/>
        <n v="845"/>
        <n v="871"/>
        <n v="886"/>
        <n v="946"/>
        <n v="997"/>
        <n v="1066"/>
        <n v="1092"/>
        <n v="1225"/>
        <n v="1362"/>
        <n v="1498"/>
      </sharedItems>
    </cacheField>
    <cacheField name="PRAHDA" numFmtId="0">
      <sharedItems containsString="0" containsBlank="1" containsNumber="1" containsInteger="1" minValue="20" maxValue="339" count="37">
        <n v="20"/>
        <n v="34"/>
        <n v="37"/>
        <n v="49"/>
        <n v="60"/>
        <n v="70"/>
        <n v="71"/>
        <n v="75"/>
        <n v="82"/>
        <n v="84"/>
        <n v="85"/>
        <n v="86"/>
        <n v="90"/>
        <n v="92"/>
        <n v="93"/>
        <n v="94"/>
        <n v="96"/>
        <n v="99"/>
        <n v="100"/>
        <n v="106"/>
        <n v="107"/>
        <n v="110"/>
        <n v="114"/>
        <n v="123"/>
        <n v="133"/>
        <n v="140"/>
        <n v="157"/>
        <n v="164"/>
        <n v="176"/>
        <n v="192"/>
        <n v="197"/>
        <n v="200"/>
        <n v="212"/>
        <n v="226"/>
        <n v="248"/>
        <n v="339"/>
        <m/>
      </sharedItems>
    </cacheField>
    <cacheField name="HUDA" numFmtId="0">
      <sharedItems containsString="0" containsBlank="1" containsNumber="1" containsInteger="1" minValue="21" maxValue="2817" count="90">
        <n v="21"/>
        <n v="22"/>
        <n v="33"/>
        <n v="39"/>
        <n v="55"/>
        <n v="65"/>
        <n v="72"/>
        <n v="80"/>
        <n v="97"/>
        <n v="100"/>
        <n v="107"/>
        <n v="108"/>
        <n v="110"/>
        <n v="117"/>
        <n v="121"/>
        <n v="123"/>
        <n v="125"/>
        <n v="132"/>
        <n v="133"/>
        <n v="141"/>
        <n v="144"/>
        <n v="146"/>
        <n v="157"/>
        <n v="163"/>
        <n v="168"/>
        <n v="170"/>
        <n v="185"/>
        <n v="186"/>
        <n v="187"/>
        <n v="197"/>
        <n v="200"/>
        <n v="218"/>
        <n v="234"/>
        <n v="245"/>
        <n v="246"/>
        <n v="248"/>
        <n v="253"/>
        <n v="265"/>
        <n v="266"/>
        <n v="271"/>
        <n v="284"/>
        <n v="296"/>
        <n v="311"/>
        <n v="328"/>
        <n v="338"/>
        <n v="339"/>
        <n v="353"/>
        <n v="362"/>
        <n v="377"/>
        <n v="383"/>
        <n v="392"/>
        <n v="398"/>
        <n v="405"/>
        <n v="418"/>
        <n v="439"/>
        <n v="476"/>
        <n v="496"/>
        <n v="503"/>
        <n v="508"/>
        <n v="509"/>
        <n v="532"/>
        <n v="552"/>
        <n v="555"/>
        <n v="556"/>
        <n v="578"/>
        <n v="582"/>
        <n v="590"/>
        <n v="620"/>
        <n v="631"/>
        <n v="679"/>
        <n v="686"/>
        <n v="691"/>
        <n v="712"/>
        <n v="735"/>
        <n v="744"/>
        <n v="750"/>
        <n v="758"/>
        <n v="969"/>
        <n v="992"/>
        <n v="993"/>
        <n v="1009"/>
        <n v="1066"/>
        <n v="1174"/>
        <n v="1258"/>
        <n v="1261"/>
        <n v="1400"/>
        <n v="1464"/>
        <n v="1755"/>
        <n v="2817"/>
        <m/>
      </sharedItems>
    </cacheField>
    <cacheField name="TOTAL CADA HUDA PRAHDA" numFmtId="0">
      <sharedItems containsSemiMixedTypes="0" containsString="0" containsNumber="1" containsInteger="1" minValue="133" maxValue="3557" count="92">
        <n v="133"/>
        <n v="220"/>
        <n v="227"/>
        <n v="245"/>
        <n v="253"/>
        <n v="267"/>
        <n v="277"/>
        <n v="291"/>
        <n v="292"/>
        <n v="300"/>
        <n v="304"/>
        <n v="306"/>
        <n v="344"/>
        <n v="356"/>
        <n v="368"/>
        <n v="405"/>
        <n v="407"/>
        <n v="411"/>
        <n v="434"/>
        <n v="443"/>
        <n v="448"/>
        <n v="465"/>
        <n v="471"/>
        <n v="481"/>
        <n v="511"/>
        <n v="513"/>
        <n v="521"/>
        <n v="529"/>
        <n v="552"/>
        <n v="554"/>
        <n v="558"/>
        <n v="569"/>
        <n v="574"/>
        <n v="591"/>
        <n v="606"/>
        <n v="615"/>
        <n v="625"/>
        <n v="645"/>
        <n v="650"/>
        <n v="671"/>
        <n v="695"/>
        <n v="699"/>
        <n v="700"/>
        <n v="706"/>
        <n v="744"/>
        <n v="752"/>
        <n v="754"/>
        <n v="835"/>
        <n v="843"/>
        <n v="845"/>
        <n v="862"/>
        <n v="892"/>
        <n v="967"/>
        <n v="985"/>
        <n v="986"/>
        <n v="1001"/>
        <n v="1032"/>
        <n v="1037"/>
        <n v="1061"/>
        <n v="1069"/>
        <n v="1087"/>
        <n v="1129"/>
        <n v="1133"/>
        <n v="1156"/>
        <n v="1172"/>
        <n v="1178"/>
        <n v="1202"/>
        <n v="1222"/>
        <n v="1234"/>
        <n v="1246"/>
        <n v="1271"/>
        <n v="1346"/>
        <n v="1425"/>
        <n v="1427"/>
        <n v="1488"/>
        <n v="1537"/>
        <n v="1617"/>
        <n v="1746"/>
        <n v="1757"/>
        <n v="1785"/>
        <n v="1832"/>
        <n v="1845"/>
        <n v="1895"/>
        <n v="1945"/>
        <n v="2019"/>
        <n v="2107"/>
        <n v="2258"/>
        <n v="2501"/>
        <n v="2712"/>
        <n v="2761"/>
        <n v="2762"/>
        <n v="3557"/>
      </sharedItems>
    </cacheField>
    <cacheField name="CAES" numFmtId="0">
      <sharedItems containsString="0" containsBlank="1" containsNumber="1" containsInteger="1" minValue="10" maxValue="315" count="29">
        <n v="10"/>
        <n v="16"/>
        <n v="20"/>
        <n v="22"/>
        <n v="25"/>
        <n v="30"/>
        <n v="32"/>
        <n v="35"/>
        <n v="40"/>
        <n v="54"/>
        <n v="65"/>
        <n v="74"/>
        <n v="77"/>
        <n v="80"/>
        <n v="90"/>
        <n v="93"/>
        <n v="100"/>
        <n v="110"/>
        <n v="120"/>
        <n v="130"/>
        <n v="165"/>
        <n v="175"/>
        <n v="195"/>
        <n v="215"/>
        <n v="254"/>
        <n v="265"/>
        <n v="280"/>
        <n v="315"/>
        <m/>
      </sharedItems>
    </cacheField>
    <cacheField name="CPH" numFmtId="0">
      <sharedItems containsString="0" containsBlank="1" containsNumber="1" containsInteger="1" minValue="20" maxValue="465" count="47">
        <n v="20"/>
        <n v="27"/>
        <n v="30"/>
        <n v="33"/>
        <n v="35"/>
        <n v="37"/>
        <n v="40"/>
        <n v="45"/>
        <n v="50"/>
        <n v="55"/>
        <n v="56"/>
        <n v="57"/>
        <n v="60"/>
        <n v="64"/>
        <n v="69"/>
        <n v="70"/>
        <n v="75"/>
        <n v="80"/>
        <n v="84"/>
        <n v="85"/>
        <n v="97"/>
        <n v="98"/>
        <n v="100"/>
        <n v="101"/>
        <n v="110"/>
        <n v="112"/>
        <n v="116"/>
        <n v="120"/>
        <n v="121"/>
        <n v="124"/>
        <n v="140"/>
        <n v="156"/>
        <n v="169"/>
        <n v="170"/>
        <n v="176"/>
        <n v="183"/>
        <n v="200"/>
        <n v="210"/>
        <n v="245"/>
        <n v="299"/>
        <n v="318"/>
        <n v="350"/>
        <n v="401"/>
        <n v="410"/>
        <n v="461"/>
        <n v="465"/>
        <m/>
      </sharedItems>
    </cacheField>
    <cacheField name="TOTAL" numFmtId="0">
      <sharedItems containsSemiMixedTypes="0" containsString="0" containsNumber="1" containsInteger="1" minValue="133" maxValue="4031" count="92">
        <n v="133"/>
        <n v="260"/>
        <n v="287"/>
        <n v="294"/>
        <n v="295"/>
        <n v="306"/>
        <n v="311"/>
        <n v="313"/>
        <n v="333"/>
        <n v="337"/>
        <n v="344"/>
        <n v="349"/>
        <n v="352"/>
        <n v="396"/>
        <n v="418"/>
        <n v="431"/>
        <n v="437"/>
        <n v="455"/>
        <n v="474"/>
        <n v="503"/>
        <n v="510"/>
        <n v="521"/>
        <n v="546"/>
        <n v="561"/>
        <n v="563"/>
        <n v="582"/>
        <n v="601"/>
        <n v="604"/>
        <n v="609"/>
        <n v="619"/>
        <n v="636"/>
        <n v="638"/>
        <n v="656"/>
        <n v="665"/>
        <n v="682"/>
        <n v="690"/>
        <n v="721"/>
        <n v="737"/>
        <n v="750"/>
        <n v="762"/>
        <n v="769"/>
        <n v="786"/>
        <n v="788"/>
        <n v="846"/>
        <n v="885"/>
        <n v="889"/>
        <n v="927"/>
        <n v="943"/>
        <n v="955"/>
        <n v="982"/>
        <n v="1017"/>
        <n v="1042"/>
        <n v="1060"/>
        <n v="1109"/>
        <n v="1119"/>
        <n v="1120"/>
        <n v="1141"/>
        <n v="1163"/>
        <n v="1172"/>
        <n v="1186"/>
        <n v="1199"/>
        <n v="1233"/>
        <n v="1284"/>
        <n v="1327"/>
        <n v="1334"/>
        <n v="1347"/>
        <n v="1361"/>
        <n v="1411"/>
        <n v="1442"/>
        <n v="1505"/>
        <n v="1512"/>
        <n v="1593"/>
        <n v="1672"/>
        <n v="1712"/>
        <n v="1717"/>
        <n v="1952"/>
        <n v="2009"/>
        <n v="2033"/>
        <n v="2038"/>
        <n v="2046"/>
        <n v="2103"/>
        <n v="2206"/>
        <n v="2273"/>
        <n v="2310"/>
        <n v="2328"/>
        <n v="2581"/>
        <n v="2759"/>
        <n v="2911"/>
        <n v="2977"/>
        <n v="3187"/>
        <n v="3224"/>
        <n v="4031"/>
      </sharedItems>
    </cacheField>
    <cacheField name="CADA RELEVEES" numFmtId="0">
      <sharedItems containsSemiMixedTypes="0" containsString="0" containsNumber="1" containsInteger="1" minValue="100" maxValue="1609" count="89">
        <n v="100"/>
        <n v="140"/>
        <n v="175"/>
        <n v="190"/>
        <n v="196"/>
        <n v="197"/>
        <n v="202"/>
        <n v="204"/>
        <n v="219"/>
        <n v="224"/>
        <n v="236"/>
        <n v="238"/>
        <n v="241"/>
        <n v="244"/>
        <n v="248"/>
        <n v="259"/>
        <n v="266"/>
        <n v="277"/>
        <n v="278"/>
        <n v="280"/>
        <n v="281"/>
        <n v="283"/>
        <n v="292"/>
        <n v="294"/>
        <n v="309"/>
        <n v="310"/>
        <n v="312"/>
        <n v="313"/>
        <n v="318"/>
        <n v="320"/>
        <n v="325"/>
        <n v="332"/>
        <n v="333"/>
        <n v="336"/>
        <n v="339"/>
        <n v="345"/>
        <n v="350"/>
        <n v="356"/>
        <n v="365"/>
        <n v="372"/>
        <n v="396"/>
        <n v="404"/>
        <n v="407"/>
        <n v="449"/>
        <n v="450"/>
        <n v="456"/>
        <n v="457"/>
        <n v="458"/>
        <n v="460"/>
        <n v="463"/>
        <n v="467"/>
        <n v="470"/>
        <n v="479"/>
        <n v="500"/>
        <n v="513"/>
        <n v="543"/>
        <n v="553"/>
        <n v="554"/>
        <n v="569"/>
        <n v="578"/>
        <n v="599"/>
        <n v="610"/>
        <n v="638"/>
        <n v="639"/>
        <n v="646"/>
        <n v="655"/>
        <n v="661"/>
        <n v="663"/>
        <n v="675"/>
        <n v="690"/>
        <n v="704"/>
        <n v="717"/>
        <n v="724"/>
        <n v="740"/>
        <n v="757"/>
        <n v="781"/>
        <n v="820"/>
        <n v="826"/>
        <n v="834"/>
        <n v="865"/>
        <n v="871"/>
        <n v="910"/>
        <n v="946"/>
        <n v="997"/>
        <n v="1091"/>
        <n v="1235"/>
        <n v="1273"/>
        <n v="1362"/>
        <n v="1609"/>
      </sharedItems>
    </cacheField>
    <cacheField name="PRAHDA RELEVEES" numFmtId="0">
      <sharedItems containsString="0" containsBlank="1" containsNumber="1" containsInteger="1" minValue="20" maxValue="339" count="38">
        <n v="20"/>
        <n v="34"/>
        <n v="37"/>
        <n v="49"/>
        <n v="60"/>
        <n v="68"/>
        <n v="71"/>
        <n v="80"/>
        <n v="82"/>
        <n v="84"/>
        <n v="85"/>
        <n v="86"/>
        <n v="90"/>
        <n v="92"/>
        <n v="93"/>
        <n v="94"/>
        <n v="96"/>
        <n v="99"/>
        <n v="100"/>
        <n v="106"/>
        <n v="107"/>
        <n v="110"/>
        <n v="114"/>
        <n v="123"/>
        <n v="133"/>
        <n v="140"/>
        <n v="157"/>
        <n v="164"/>
        <n v="176"/>
        <n v="183"/>
        <n v="192"/>
        <n v="197"/>
        <n v="200"/>
        <n v="226"/>
        <n v="227"/>
        <n v="248"/>
        <n v="339"/>
        <m/>
      </sharedItems>
    </cacheField>
    <cacheField name="HUDA RELEVEES" numFmtId="0">
      <sharedItems containsString="0" containsBlank="1" containsNumber="1" containsInteger="1" minValue="21" maxValue="2991" count="89">
        <n v="21"/>
        <n v="22"/>
        <n v="33"/>
        <n v="39"/>
        <n v="65"/>
        <n v="72"/>
        <n v="80"/>
        <n v="95"/>
        <n v="97"/>
        <n v="100"/>
        <n v="105"/>
        <n v="107"/>
        <n v="110"/>
        <n v="112"/>
        <n v="115"/>
        <n v="121"/>
        <n v="123"/>
        <n v="126"/>
        <n v="132"/>
        <n v="134"/>
        <n v="140"/>
        <n v="144"/>
        <n v="146"/>
        <n v="157"/>
        <n v="168"/>
        <n v="170"/>
        <n v="180"/>
        <n v="187"/>
        <n v="197"/>
        <n v="205"/>
        <n v="215"/>
        <n v="218"/>
        <n v="234"/>
        <n v="245"/>
        <n v="246"/>
        <n v="253"/>
        <n v="265"/>
        <n v="289"/>
        <n v="299"/>
        <n v="311"/>
        <n v="336"/>
        <n v="338"/>
        <n v="353"/>
        <n v="359"/>
        <n v="362"/>
        <n v="370"/>
        <n v="391"/>
        <n v="392"/>
        <n v="401"/>
        <n v="405"/>
        <n v="410"/>
        <n v="418"/>
        <n v="464"/>
        <n v="475"/>
        <n v="476"/>
        <n v="494"/>
        <n v="503"/>
        <n v="507"/>
        <n v="514"/>
        <n v="538"/>
        <n v="562"/>
        <n v="565"/>
        <n v="582"/>
        <n v="620"/>
        <n v="652"/>
        <n v="664"/>
        <n v="678"/>
        <n v="679"/>
        <n v="686"/>
        <n v="729"/>
        <n v="731"/>
        <n v="740"/>
        <n v="747"/>
        <n v="750"/>
        <n v="976"/>
        <n v="981"/>
        <n v="1006"/>
        <n v="1036"/>
        <n v="1066"/>
        <n v="1068"/>
        <n v="1261"/>
        <n v="1390"/>
        <n v="1394"/>
        <n v="1436"/>
        <n v="1536"/>
        <n v="1755"/>
        <n v="1828"/>
        <n v="2991"/>
        <m/>
      </sharedItems>
    </cacheField>
    <cacheField name="TOTAL RELEVEES" numFmtId="0">
      <sharedItems containsSemiMixedTypes="0" containsString="0" containsNumber="1" containsInteger="1" minValue="133" maxValue="3948" count="92">
        <n v="133"/>
        <n v="220"/>
        <n v="243"/>
        <n v="258"/>
        <n v="267"/>
        <n v="277"/>
        <n v="285"/>
        <n v="291"/>
        <n v="292"/>
        <n v="300"/>
        <n v="304"/>
        <n v="306"/>
        <n v="344"/>
        <n v="363"/>
        <n v="368"/>
        <n v="407"/>
        <n v="410"/>
        <n v="411"/>
        <n v="434"/>
        <n v="441"/>
        <n v="443"/>
        <n v="449"/>
        <n v="486"/>
        <n v="514"/>
        <n v="521"/>
        <n v="537"/>
        <n v="538"/>
        <n v="552"/>
        <n v="565"/>
        <n v="569"/>
        <n v="581"/>
        <n v="591"/>
        <n v="615"/>
        <n v="618"/>
        <n v="625"/>
        <n v="657"/>
        <n v="659"/>
        <n v="685"/>
        <n v="686"/>
        <n v="690"/>
        <n v="700"/>
        <n v="706"/>
        <n v="744"/>
        <n v="755"/>
        <n v="756"/>
        <n v="766"/>
        <n v="858"/>
        <n v="859"/>
        <n v="862"/>
        <n v="899"/>
        <n v="911"/>
        <n v="947"/>
        <n v="958"/>
        <n v="967"/>
        <n v="981"/>
        <n v="1018"/>
        <n v="1037"/>
        <n v="1053"/>
        <n v="1069"/>
        <n v="1073"/>
        <n v="1087"/>
        <n v="1133"/>
        <n v="1139"/>
        <n v="1155"/>
        <n v="1202"/>
        <n v="1222"/>
        <n v="1255"/>
        <n v="1259"/>
        <n v="1299"/>
        <n v="1310"/>
        <n v="1341"/>
        <n v="1425"/>
        <n v="1488"/>
        <n v="1552"/>
        <n v="1617"/>
        <n v="1691"/>
        <n v="1718"/>
        <n v="1792"/>
        <n v="1829"/>
        <n v="1845"/>
        <n v="1891"/>
        <n v="2000"/>
        <n v="2082"/>
        <n v="2114"/>
        <n v="2205"/>
        <n v="2343"/>
        <n v="2495"/>
        <n v="2533"/>
        <n v="2871"/>
        <n v="2872"/>
        <n v="2982"/>
        <n v="3948"/>
      </sharedItems>
    </cacheField>
    <cacheField name="CADA VAC" numFmtId="0">
      <sharedItems containsString="0" containsBlank="1" containsNumber="1" containsInteger="1" minValue="1" maxValue="36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3"/>
        <n v="25"/>
        <n v="26"/>
        <n v="28"/>
        <n v="29"/>
        <n v="30"/>
        <n v="32"/>
        <n v="33"/>
        <n v="34"/>
        <n v="35"/>
        <n v="36"/>
        <m/>
      </sharedItems>
    </cacheField>
    <cacheField name="PRAHDA VAC" numFmtId="0">
      <sharedItems containsString="0" containsBlank="1" containsNumber="1" containsInteger="1" minValue="1" maxValue="21" count="13">
        <n v="1"/>
        <n v="2"/>
        <n v="3"/>
        <n v="5"/>
        <n v="6"/>
        <n v="7"/>
        <n v="8"/>
        <n v="10"/>
        <n v="11"/>
        <n v="12"/>
        <n v="13"/>
        <n v="21"/>
        <m/>
      </sharedItems>
    </cacheField>
    <cacheField name="HUDA VAC" numFmtId="0">
      <sharedItems containsString="0" containsBlank="1" containsNumber="1" containsInteger="1" minValue="1" maxValue="276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8"/>
        <n v="19"/>
        <n v="21"/>
        <n v="27"/>
        <n v="29"/>
        <n v="30"/>
        <n v="31"/>
        <n v="32"/>
        <n v="33"/>
        <n v="36"/>
        <n v="37"/>
        <n v="38"/>
        <n v="44"/>
        <n v="51"/>
        <n v="52"/>
        <n v="55"/>
        <n v="134"/>
        <n v="276"/>
        <m/>
      </sharedItems>
    </cacheField>
    <cacheField name="TOTAL VACANTES" numFmtId="0">
      <sharedItems containsSemiMixedTypes="0" containsString="0" containsNumber="1" containsInteger="1" minValue="0" maxValue="312" count="52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20"/>
        <n v="21"/>
        <n v="22"/>
        <n v="23"/>
        <n v="25"/>
        <n v="26"/>
        <n v="28"/>
        <n v="30"/>
        <n v="31"/>
        <n v="33"/>
        <n v="34"/>
        <n v="35"/>
        <n v="37"/>
        <n v="38"/>
        <n v="39"/>
        <n v="40"/>
        <n v="41"/>
        <n v="43"/>
        <n v="45"/>
        <n v="46"/>
        <n v="47"/>
        <n v="53"/>
        <n v="56"/>
        <n v="60"/>
        <n v="61"/>
        <n v="62"/>
        <n v="70"/>
        <n v="77"/>
        <n v="78"/>
        <n v="82"/>
        <n v="100"/>
        <n v="158"/>
        <n v="312"/>
      </sharedItems>
    </cacheField>
    <cacheField name="EN COURS ORIENTATION" numFmtId="0">
      <sharedItems containsString="0" containsBlank="1" containsNumber="1" containsInteger="1" minValue="1" maxValue="158" count="43">
        <n v="1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5"/>
        <n v="26"/>
        <n v="27"/>
        <n v="28"/>
        <n v="29"/>
        <n v="30"/>
        <n v="35"/>
        <n v="38"/>
        <n v="40"/>
        <n v="51"/>
        <n v="52"/>
        <n v="61"/>
        <n v="67"/>
        <n v="68"/>
        <n v="69"/>
        <n v="73"/>
        <n v="74"/>
        <n v="89"/>
        <n v="110"/>
        <n v="158"/>
        <m/>
      </sharedItems>
    </cacheField>
    <cacheField name="CADA OCCUPE" numFmtId="0">
      <sharedItems containsSemiMixedTypes="0" containsString="0" containsNumber="1" containsInteger="1" minValue="85" maxValue="1375" count="83">
        <n v="85"/>
        <n v="124"/>
        <n v="156"/>
        <n v="157"/>
        <n v="161"/>
        <n v="163"/>
        <n v="170"/>
        <n v="172"/>
        <n v="176"/>
        <n v="178"/>
        <n v="193"/>
        <n v="197"/>
        <n v="198"/>
        <n v="210"/>
        <n v="213"/>
        <n v="218"/>
        <n v="222"/>
        <n v="237"/>
        <n v="240"/>
        <n v="242"/>
        <n v="244"/>
        <n v="245"/>
        <n v="255"/>
        <n v="256"/>
        <n v="261"/>
        <n v="270"/>
        <n v="271"/>
        <n v="279"/>
        <n v="285"/>
        <n v="290"/>
        <n v="294"/>
        <n v="297"/>
        <n v="304"/>
        <n v="315"/>
        <n v="328"/>
        <n v="344"/>
        <n v="346"/>
        <n v="360"/>
        <n v="363"/>
        <n v="365"/>
        <n v="378"/>
        <n v="381"/>
        <n v="405"/>
        <n v="418"/>
        <n v="419"/>
        <n v="436"/>
        <n v="441"/>
        <n v="456"/>
        <n v="457"/>
        <n v="463"/>
        <n v="464"/>
        <n v="469"/>
        <n v="470"/>
        <n v="474"/>
        <n v="482"/>
        <n v="512"/>
        <n v="533"/>
        <n v="549"/>
        <n v="553"/>
        <n v="559"/>
        <n v="596"/>
        <n v="599"/>
        <n v="606"/>
        <n v="623"/>
        <n v="644"/>
        <n v="659"/>
        <n v="670"/>
        <n v="690"/>
        <n v="703"/>
        <n v="707"/>
        <n v="709"/>
        <n v="710"/>
        <n v="732"/>
        <n v="762"/>
        <n v="792"/>
        <n v="834"/>
        <n v="856"/>
        <n v="941"/>
        <n v="961"/>
        <n v="1000"/>
        <n v="1072"/>
        <n v="1184"/>
        <n v="1375"/>
      </sharedItems>
    </cacheField>
    <cacheField name="PRAHDA OCC" numFmtId="0">
      <sharedItems containsString="0" containsBlank="1" containsNumber="1" containsInteger="1" minValue="14" maxValue="335" count="37">
        <n v="14"/>
        <n v="20"/>
        <n v="28"/>
        <n v="36"/>
        <n v="41"/>
        <n v="58"/>
        <n v="61"/>
        <n v="65"/>
        <n v="68"/>
        <n v="69"/>
        <n v="70"/>
        <n v="71"/>
        <n v="73"/>
        <n v="74"/>
        <n v="76"/>
        <n v="78"/>
        <n v="79"/>
        <n v="81"/>
        <n v="83"/>
        <n v="85"/>
        <n v="89"/>
        <n v="94"/>
        <n v="98"/>
        <n v="105"/>
        <n v="109"/>
        <n v="114"/>
        <n v="120"/>
        <n v="132"/>
        <n v="156"/>
        <n v="160"/>
        <n v="165"/>
        <n v="176"/>
        <n v="184"/>
        <n v="187"/>
        <n v="216"/>
        <n v="335"/>
        <m/>
      </sharedItems>
    </cacheField>
    <cacheField name="HUDA OCC" numFmtId="0">
      <sharedItems containsString="0" containsBlank="1" containsNumber="1" containsInteger="1" minValue="17" maxValue="3936" count="90">
        <n v="17"/>
        <n v="22"/>
        <n v="27"/>
        <n v="37"/>
        <n v="39"/>
        <n v="57"/>
        <n v="69"/>
        <n v="75"/>
        <n v="76"/>
        <n v="79"/>
        <n v="84"/>
        <n v="96"/>
        <n v="97"/>
        <n v="98"/>
        <n v="108"/>
        <n v="110"/>
        <n v="111"/>
        <n v="118"/>
        <n v="120"/>
        <n v="122"/>
        <n v="128"/>
        <n v="134"/>
        <n v="135"/>
        <n v="143"/>
        <n v="144"/>
        <n v="145"/>
        <n v="157"/>
        <n v="160"/>
        <n v="174"/>
        <n v="180"/>
        <n v="181"/>
        <n v="207"/>
        <n v="215"/>
        <n v="216"/>
        <n v="219"/>
        <n v="222"/>
        <n v="223"/>
        <n v="248"/>
        <n v="249"/>
        <n v="251"/>
        <n v="266"/>
        <n v="272"/>
        <n v="296"/>
        <n v="309"/>
        <n v="314"/>
        <n v="315"/>
        <n v="318"/>
        <n v="319"/>
        <n v="328"/>
        <n v="353"/>
        <n v="358"/>
        <n v="363"/>
        <n v="369"/>
        <n v="391"/>
        <n v="410"/>
        <n v="420"/>
        <n v="423"/>
        <n v="426"/>
        <n v="435"/>
        <n v="439"/>
        <n v="447"/>
        <n v="471"/>
        <n v="498"/>
        <n v="510"/>
        <n v="513"/>
        <n v="518"/>
        <n v="523"/>
        <n v="542"/>
        <n v="547"/>
        <n v="574"/>
        <n v="581"/>
        <n v="612"/>
        <n v="615"/>
        <n v="630"/>
        <n v="646"/>
        <n v="647"/>
        <n v="648"/>
        <n v="680"/>
        <n v="725"/>
        <n v="803"/>
        <n v="825"/>
        <n v="880"/>
        <n v="1018"/>
        <n v="1103"/>
        <n v="1146"/>
        <n v="1188"/>
        <n v="1199"/>
        <n v="1371"/>
        <n v="3936"/>
        <m/>
      </sharedItems>
    </cacheField>
    <cacheField name="TOTAL OCC" numFmtId="0">
      <sharedItems containsSemiMixedTypes="0" containsString="0" containsNumber="1" containsInteger="1" minValue="112" maxValue="4643" count="91">
        <n v="112"/>
        <n v="196"/>
        <n v="199"/>
        <n v="209"/>
        <n v="218"/>
        <n v="220"/>
        <n v="222"/>
        <n v="237"/>
        <n v="252"/>
        <n v="266"/>
        <n v="274"/>
        <n v="277"/>
        <n v="294"/>
        <n v="295"/>
        <n v="306"/>
        <n v="315"/>
        <n v="335"/>
        <n v="355"/>
        <n v="383"/>
        <n v="401"/>
        <n v="402"/>
        <n v="411"/>
        <n v="426"/>
        <n v="440"/>
        <n v="441"/>
        <n v="459"/>
        <n v="461"/>
        <n v="464"/>
        <n v="482"/>
        <n v="498"/>
        <n v="510"/>
        <n v="512"/>
        <n v="523"/>
        <n v="532"/>
        <n v="560"/>
        <n v="575"/>
        <n v="578"/>
        <n v="582"/>
        <n v="587"/>
        <n v="589"/>
        <n v="594"/>
        <n v="605"/>
        <n v="616"/>
        <n v="636"/>
        <n v="640"/>
        <n v="666"/>
        <n v="695"/>
        <n v="723"/>
        <n v="737"/>
        <n v="756"/>
        <n v="790"/>
        <n v="802"/>
        <n v="856"/>
        <n v="861"/>
        <n v="882"/>
        <n v="893"/>
        <n v="902"/>
        <n v="921"/>
        <n v="928"/>
        <n v="950"/>
        <n v="966"/>
        <n v="979"/>
        <n v="1048"/>
        <n v="1053"/>
        <n v="1092"/>
        <n v="1122"/>
        <n v="1123"/>
        <n v="1133"/>
        <n v="1136"/>
        <n v="1169"/>
        <n v="1270"/>
        <n v="1316"/>
        <n v="1348"/>
        <n v="1378"/>
        <n v="1404"/>
        <n v="1454"/>
        <n v="1549"/>
        <n v="1593"/>
        <n v="1620"/>
        <n v="1622"/>
        <n v="1644"/>
        <n v="1706"/>
        <n v="1736"/>
        <n v="1763"/>
        <n v="1843"/>
        <n v="2044"/>
        <n v="2178"/>
        <n v="2214"/>
        <n v="2220"/>
        <n v="2418"/>
        <n v="4643"/>
      </sharedItems>
    </cacheField>
    <cacheField name="CADA BPI" numFmtId="0">
      <sharedItems containsSemiMixedTypes="0" containsString="0" containsNumber="1" containsInteger="1" minValue="4" maxValue="369" count="73">
        <n v="4"/>
        <n v="10"/>
        <n v="12"/>
        <n v="14"/>
        <n v="15"/>
        <n v="16"/>
        <n v="17"/>
        <n v="18"/>
        <n v="20"/>
        <n v="24"/>
        <n v="26"/>
        <n v="27"/>
        <n v="31"/>
        <n v="32"/>
        <n v="33"/>
        <n v="38"/>
        <n v="39"/>
        <n v="41"/>
        <n v="42"/>
        <n v="47"/>
        <n v="49"/>
        <n v="50"/>
        <n v="53"/>
        <n v="54"/>
        <n v="56"/>
        <n v="57"/>
        <n v="58"/>
        <n v="59"/>
        <n v="62"/>
        <n v="64"/>
        <n v="65"/>
        <n v="68"/>
        <n v="69"/>
        <n v="70"/>
        <n v="73"/>
        <n v="74"/>
        <n v="75"/>
        <n v="76"/>
        <n v="79"/>
        <n v="80"/>
        <n v="85"/>
        <n v="89"/>
        <n v="92"/>
        <n v="93"/>
        <n v="97"/>
        <n v="100"/>
        <n v="104"/>
        <n v="108"/>
        <n v="109"/>
        <n v="111"/>
        <n v="112"/>
        <n v="114"/>
        <n v="116"/>
        <n v="122"/>
        <n v="135"/>
        <n v="138"/>
        <n v="142"/>
        <n v="149"/>
        <n v="150"/>
        <n v="156"/>
        <n v="157"/>
        <n v="159"/>
        <n v="166"/>
        <n v="172"/>
        <n v="182"/>
        <n v="190"/>
        <n v="205"/>
        <n v="225"/>
        <n v="227"/>
        <n v="248"/>
        <n v="254"/>
        <n v="329"/>
        <n v="369"/>
      </sharedItems>
    </cacheField>
    <cacheField name="PRAHDA BPI " numFmtId="0">
      <sharedItems containsString="0" containsBlank="1" containsNumber="1" containsInteger="1" minValue="1" maxValue="45" count="26">
        <n v="1"/>
        <n v="2"/>
        <n v="3"/>
        <n v="4"/>
        <n v="5"/>
        <n v="6"/>
        <n v="7"/>
        <n v="8"/>
        <n v="9"/>
        <n v="10"/>
        <n v="12"/>
        <n v="13"/>
        <n v="14"/>
        <n v="15"/>
        <n v="16"/>
        <n v="18"/>
        <n v="19"/>
        <n v="21"/>
        <n v="23"/>
        <n v="24"/>
        <n v="26"/>
        <n v="29"/>
        <n v="30"/>
        <n v="38"/>
        <n v="45"/>
        <m/>
      </sharedItems>
    </cacheField>
    <cacheField name="HUDA BPI" numFmtId="0">
      <sharedItems containsString="0" containsBlank="1" containsNumber="1" containsInteger="1" minValue="1" maxValue="546" count="69">
        <n v="1"/>
        <n v="3"/>
        <n v="6"/>
        <n v="7"/>
        <n v="9"/>
        <n v="10"/>
        <n v="12"/>
        <n v="13"/>
        <n v="14"/>
        <n v="15"/>
        <n v="18"/>
        <n v="20"/>
        <n v="21"/>
        <n v="22"/>
        <n v="23"/>
        <n v="25"/>
        <n v="26"/>
        <n v="28"/>
        <n v="29"/>
        <n v="30"/>
        <n v="31"/>
        <n v="32"/>
        <n v="33"/>
        <n v="34"/>
        <n v="35"/>
        <n v="37"/>
        <n v="38"/>
        <n v="39"/>
        <n v="40"/>
        <n v="43"/>
        <n v="45"/>
        <n v="47"/>
        <n v="50"/>
        <n v="51"/>
        <n v="55"/>
        <n v="56"/>
        <n v="58"/>
        <n v="61"/>
        <n v="62"/>
        <n v="63"/>
        <n v="69"/>
        <n v="70"/>
        <n v="71"/>
        <n v="73"/>
        <n v="75"/>
        <n v="76"/>
        <n v="85"/>
        <n v="86"/>
        <n v="91"/>
        <n v="92"/>
        <n v="98"/>
        <n v="104"/>
        <n v="105"/>
        <n v="114"/>
        <n v="126"/>
        <n v="145"/>
        <n v="155"/>
        <n v="164"/>
        <n v="170"/>
        <n v="183"/>
        <n v="216"/>
        <n v="260"/>
        <n v="344"/>
        <n v="432"/>
        <n v="471"/>
        <n v="507"/>
        <n v="531"/>
        <n v="546"/>
        <m/>
      </sharedItems>
    </cacheField>
    <cacheField name="TOTAL BPI" numFmtId="0">
      <sharedItems containsSemiMixedTypes="0" containsString="0" containsNumber="1" containsInteger="1" minValue="14" maxValue="684" count="82">
        <n v="14"/>
        <n v="17"/>
        <n v="19"/>
        <n v="21"/>
        <n v="31"/>
        <n v="34"/>
        <n v="36"/>
        <n v="38"/>
        <n v="41"/>
        <n v="44"/>
        <n v="47"/>
        <n v="49"/>
        <n v="52"/>
        <n v="54"/>
        <n v="61"/>
        <n v="62"/>
        <n v="66"/>
        <n v="67"/>
        <n v="68"/>
        <n v="74"/>
        <n v="75"/>
        <n v="76"/>
        <n v="78"/>
        <n v="79"/>
        <n v="80"/>
        <n v="82"/>
        <n v="85"/>
        <n v="89"/>
        <n v="90"/>
        <n v="93"/>
        <n v="94"/>
        <n v="95"/>
        <n v="102"/>
        <n v="103"/>
        <n v="107"/>
        <n v="109"/>
        <n v="112"/>
        <n v="115"/>
        <n v="118"/>
        <n v="120"/>
        <n v="122"/>
        <n v="124"/>
        <n v="130"/>
        <n v="131"/>
        <n v="147"/>
        <n v="148"/>
        <n v="157"/>
        <n v="159"/>
        <n v="161"/>
        <n v="170"/>
        <n v="172"/>
        <n v="175"/>
        <n v="177"/>
        <n v="180"/>
        <n v="181"/>
        <n v="183"/>
        <n v="184"/>
        <n v="192"/>
        <n v="194"/>
        <n v="202"/>
        <n v="208"/>
        <n v="223"/>
        <n v="245"/>
        <n v="252"/>
        <n v="264"/>
        <n v="274"/>
        <n v="292"/>
        <n v="324"/>
        <n v="347"/>
        <n v="348"/>
        <n v="355"/>
        <n v="374"/>
        <n v="378"/>
        <n v="446"/>
        <n v="487"/>
        <n v="502"/>
        <n v="568"/>
        <n v="589"/>
        <n v="645"/>
        <n v="663"/>
        <n v="676"/>
        <n v="684"/>
      </sharedItems>
    </cacheField>
    <cacheField name="CADA DEB" numFmtId="0">
      <sharedItems containsSemiMixedTypes="0" containsString="0" containsNumber="1" containsInteger="1" minValue="1" maxValue="138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4"/>
        <n v="25"/>
        <n v="28"/>
        <n v="29"/>
        <n v="30"/>
        <n v="31"/>
        <n v="32"/>
        <n v="33"/>
        <n v="34"/>
        <n v="37"/>
        <n v="39"/>
        <n v="43"/>
        <n v="45"/>
        <n v="48"/>
        <n v="52"/>
        <n v="53"/>
        <n v="56"/>
        <n v="58"/>
        <n v="66"/>
        <n v="68"/>
        <n v="72"/>
        <n v="75"/>
        <n v="79"/>
        <n v="82"/>
        <n v="84"/>
        <n v="104"/>
        <n v="115"/>
        <n v="122"/>
        <n v="138"/>
      </sharedItems>
    </cacheField>
    <cacheField name="PRAHDA DEB" numFmtId="0">
      <sharedItems containsString="0" containsBlank="1" containsNumber="1" containsInteger="1" minValue="1" maxValue="36" count="16">
        <n v="1"/>
        <n v="2"/>
        <n v="3"/>
        <n v="4"/>
        <n v="5"/>
        <n v="6"/>
        <n v="7"/>
        <n v="8"/>
        <n v="10"/>
        <n v="13"/>
        <n v="15"/>
        <n v="16"/>
        <n v="17"/>
        <n v="20"/>
        <n v="36"/>
        <m/>
      </sharedItems>
    </cacheField>
    <cacheField name="HUDA DEB" numFmtId="0">
      <sharedItems containsString="0" containsBlank="1" containsNumber="1" containsInteger="1" minValue="0" maxValue="141" count="44">
        <n v="0"/>
        <n v="1"/>
        <n v="2"/>
        <n v="3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19"/>
        <n v="20"/>
        <n v="22"/>
        <n v="24"/>
        <n v="25"/>
        <n v="29"/>
        <n v="32"/>
        <n v="34"/>
        <n v="35"/>
        <n v="36"/>
        <n v="40"/>
        <n v="47"/>
        <n v="53"/>
        <n v="54"/>
        <n v="60"/>
        <n v="63"/>
        <n v="67"/>
        <n v="78"/>
        <n v="85"/>
        <n v="86"/>
        <n v="100"/>
        <n v="108"/>
        <n v="121"/>
        <n v="134"/>
        <n v="141"/>
        <m/>
      </sharedItems>
    </cacheField>
    <cacheField name="TOTAL DEB" numFmtId="0">
      <sharedItems containsSemiMixedTypes="0" containsString="0" containsNumber="1" containsInteger="1" minValue="3" maxValue="296" count="63">
        <n v="3"/>
        <n v="5"/>
        <n v="6"/>
        <n v="7"/>
        <n v="8"/>
        <n v="9"/>
        <n v="10"/>
        <n v="11"/>
        <n v="12"/>
        <n v="14"/>
        <n v="15"/>
        <n v="16"/>
        <n v="18"/>
        <n v="19"/>
        <n v="20"/>
        <n v="22"/>
        <n v="24"/>
        <n v="25"/>
        <n v="27"/>
        <n v="28"/>
        <n v="29"/>
        <n v="30"/>
        <n v="31"/>
        <n v="32"/>
        <n v="34"/>
        <n v="36"/>
        <n v="40"/>
        <n v="46"/>
        <n v="47"/>
        <n v="51"/>
        <n v="53"/>
        <n v="55"/>
        <n v="56"/>
        <n v="58"/>
        <n v="63"/>
        <n v="64"/>
        <n v="65"/>
        <n v="66"/>
        <n v="68"/>
        <n v="69"/>
        <n v="71"/>
        <n v="76"/>
        <n v="84"/>
        <n v="87"/>
        <n v="89"/>
        <n v="97"/>
        <n v="107"/>
        <n v="115"/>
        <n v="117"/>
        <n v="129"/>
        <n v="132"/>
        <n v="139"/>
        <n v="143"/>
        <n v="147"/>
        <n v="151"/>
        <n v="167"/>
        <n v="169"/>
        <n v="172"/>
        <n v="181"/>
        <n v="184"/>
        <n v="186"/>
        <n v="256"/>
        <n v="296"/>
      </sharedItems>
    </cacheField>
    <cacheField name="CADA DUBLINE" numFmtId="0">
      <sharedItems containsString="0" containsBlank="1" containsNumber="1" containsInteger="1" minValue="1" maxValue="10" count="8">
        <n v="1"/>
        <n v="2"/>
        <n v="3"/>
        <n v="4"/>
        <n v="5"/>
        <n v="7"/>
        <n v="10"/>
        <m/>
      </sharedItems>
    </cacheField>
    <cacheField name="PRAHDA DUBLINE" numFmtId="0">
      <sharedItems containsString="0" containsBlank="1" containsNumber="1" containsInteger="1" minValue="2" maxValue="130" count="34">
        <n v="2"/>
        <n v="3"/>
        <n v="4"/>
        <n v="6"/>
        <n v="7"/>
        <n v="8"/>
        <n v="9"/>
        <n v="10"/>
        <n v="11"/>
        <n v="12"/>
        <n v="13"/>
        <n v="15"/>
        <n v="17"/>
        <n v="19"/>
        <n v="20"/>
        <n v="22"/>
        <n v="23"/>
        <n v="25"/>
        <n v="26"/>
        <n v="27"/>
        <n v="31"/>
        <n v="33"/>
        <n v="37"/>
        <n v="42"/>
        <n v="46"/>
        <n v="52"/>
        <n v="63"/>
        <n v="76"/>
        <n v="78"/>
        <n v="79"/>
        <n v="95"/>
        <n v="111"/>
        <n v="130"/>
        <m/>
      </sharedItems>
    </cacheField>
    <cacheField name="HUDA DUBLINE" numFmtId="0">
      <sharedItems containsString="0" containsBlank="1" containsNumber="1" containsInteger="1" minValue="1" maxValue="203" count="59">
        <n v="1"/>
        <n v="3"/>
        <n v="4"/>
        <n v="6"/>
        <n v="9"/>
        <n v="10"/>
        <n v="11"/>
        <n v="12"/>
        <n v="14"/>
        <n v="15"/>
        <n v="16"/>
        <n v="18"/>
        <n v="19"/>
        <n v="20"/>
        <n v="22"/>
        <n v="23"/>
        <n v="25"/>
        <n v="26"/>
        <n v="29"/>
        <n v="30"/>
        <n v="32"/>
        <n v="34"/>
        <n v="37"/>
        <n v="38"/>
        <n v="39"/>
        <n v="40"/>
        <n v="42"/>
        <n v="43"/>
        <n v="46"/>
        <n v="47"/>
        <n v="48"/>
        <n v="49"/>
        <n v="51"/>
        <n v="54"/>
        <n v="55"/>
        <n v="58"/>
        <n v="59"/>
        <n v="60"/>
        <n v="73"/>
        <n v="79"/>
        <n v="80"/>
        <n v="82"/>
        <n v="83"/>
        <n v="86"/>
        <n v="94"/>
        <n v="101"/>
        <n v="118"/>
        <n v="120"/>
        <n v="130"/>
        <n v="140"/>
        <n v="149"/>
        <n v="156"/>
        <n v="175"/>
        <n v="177"/>
        <n v="181"/>
        <n v="184"/>
        <n v="200"/>
        <n v="203"/>
        <m/>
      </sharedItems>
    </cacheField>
    <cacheField name="TOTAL DUBLINE" numFmtId="0">
      <sharedItems containsSemiMixedTypes="0" containsString="0" containsNumber="1" containsInteger="1" minValue="0" maxValue="333" count="75">
        <n v="0"/>
        <n v="1"/>
        <n v="3"/>
        <n v="4"/>
        <n v="6"/>
        <n v="7"/>
        <n v="9"/>
        <n v="10"/>
        <n v="11"/>
        <n v="12"/>
        <n v="13"/>
        <n v="14"/>
        <n v="15"/>
        <n v="16"/>
        <n v="17"/>
        <n v="19"/>
        <n v="20"/>
        <n v="21"/>
        <n v="22"/>
        <n v="26"/>
        <n v="28"/>
        <n v="29"/>
        <n v="34"/>
        <n v="37"/>
        <n v="38"/>
        <n v="39"/>
        <n v="40"/>
        <n v="41"/>
        <n v="42"/>
        <n v="43"/>
        <n v="44"/>
        <n v="45"/>
        <n v="47"/>
        <n v="48"/>
        <n v="50"/>
        <n v="52"/>
        <n v="53"/>
        <n v="54"/>
        <n v="55"/>
        <n v="58"/>
        <n v="59"/>
        <n v="60"/>
        <n v="61"/>
        <n v="62"/>
        <n v="63"/>
        <n v="65"/>
        <n v="67"/>
        <n v="68"/>
        <n v="69"/>
        <n v="73"/>
        <n v="75"/>
        <n v="77"/>
        <n v="80"/>
        <n v="86"/>
        <n v="89"/>
        <n v="90"/>
        <n v="98"/>
        <n v="102"/>
        <n v="128"/>
        <n v="131"/>
        <n v="155"/>
        <n v="158"/>
        <n v="162"/>
        <n v="163"/>
        <n v="170"/>
        <n v="175"/>
        <n v="178"/>
        <n v="183"/>
        <n v="186"/>
        <n v="191"/>
        <n v="194"/>
        <n v="203"/>
        <n v="219"/>
        <n v="258"/>
        <n v="333"/>
      </sharedItems>
    </cacheField>
    <cacheField name="CADA OFPRA" numFmtId="0">
      <sharedItems containsSemiMixedTypes="0" containsString="0" containsNumber="1" containsInteger="1" minValue="73" maxValue="976" count="87">
        <n v="73"/>
        <n v="110"/>
        <n v="114"/>
        <n v="125"/>
        <n v="126"/>
        <n v="127"/>
        <n v="128"/>
        <n v="129"/>
        <n v="137"/>
        <n v="140"/>
        <n v="147"/>
        <n v="148"/>
        <n v="157"/>
        <n v="163"/>
        <n v="172"/>
        <n v="173"/>
        <n v="175"/>
        <n v="178"/>
        <n v="179"/>
        <n v="180"/>
        <n v="185"/>
        <n v="187"/>
        <n v="191"/>
        <n v="201"/>
        <n v="202"/>
        <n v="205"/>
        <n v="208"/>
        <n v="209"/>
        <n v="211"/>
        <n v="212"/>
        <n v="213"/>
        <n v="215"/>
        <n v="216"/>
        <n v="217"/>
        <n v="222"/>
        <n v="225"/>
        <n v="232"/>
        <n v="234"/>
        <n v="239"/>
        <n v="241"/>
        <n v="246"/>
        <n v="249"/>
        <n v="251"/>
        <n v="259"/>
        <n v="275"/>
        <n v="282"/>
        <n v="283"/>
        <n v="284"/>
        <n v="293"/>
        <n v="295"/>
        <n v="307"/>
        <n v="311"/>
        <n v="315"/>
        <n v="325"/>
        <n v="329"/>
        <n v="334"/>
        <n v="336"/>
        <n v="346"/>
        <n v="347"/>
        <n v="358"/>
        <n v="368"/>
        <n v="373"/>
        <n v="389"/>
        <n v="396"/>
        <n v="405"/>
        <n v="409"/>
        <n v="413"/>
        <n v="415"/>
        <n v="464"/>
        <n v="465"/>
        <n v="474"/>
        <n v="477"/>
        <n v="493"/>
        <n v="503"/>
        <n v="505"/>
        <n v="512"/>
        <n v="519"/>
        <n v="529"/>
        <n v="543"/>
        <n v="554"/>
        <n v="566"/>
        <n v="581"/>
        <n v="652"/>
        <n v="666"/>
        <n v="708"/>
        <n v="732"/>
        <n v="976"/>
      </sharedItems>
    </cacheField>
    <cacheField name="PRAHDA OFPRA" numFmtId="0">
      <sharedItems containsSemiMixedTypes="0" containsString="0" containsNumber="1" containsInteger="1" minValue="-12" maxValue="150" count="35">
        <n v="-12"/>
        <n v="-11"/>
        <n v="0"/>
        <n v="10"/>
        <n v="13"/>
        <n v="14"/>
        <n v="16"/>
        <n v="21"/>
        <n v="28"/>
        <n v="33"/>
        <n v="36"/>
        <n v="40"/>
        <n v="43"/>
        <n v="44"/>
        <n v="45"/>
        <n v="46"/>
        <n v="47"/>
        <n v="48"/>
        <n v="52"/>
        <n v="54"/>
        <n v="55"/>
        <n v="57"/>
        <n v="61"/>
        <n v="63"/>
        <n v="65"/>
        <n v="69"/>
        <n v="75"/>
        <n v="78"/>
        <n v="81"/>
        <n v="97"/>
        <n v="99"/>
        <n v="101"/>
        <n v="104"/>
        <n v="124"/>
        <n v="150"/>
      </sharedItems>
    </cacheField>
    <cacheField name="HUDA OFPRA" numFmtId="0">
      <sharedItems containsSemiMixedTypes="0" containsString="0" containsNumber="1" containsInteger="1" minValue="0" maxValue="3242" count="85">
        <n v="0"/>
        <n v="13"/>
        <n v="18"/>
        <n v="20"/>
        <n v="22"/>
        <n v="24"/>
        <n v="34"/>
        <n v="35"/>
        <n v="51"/>
        <n v="55"/>
        <n v="59"/>
        <n v="60"/>
        <n v="61"/>
        <n v="63"/>
        <n v="65"/>
        <n v="68"/>
        <n v="75"/>
        <n v="77"/>
        <n v="80"/>
        <n v="88"/>
        <n v="89"/>
        <n v="90"/>
        <n v="91"/>
        <n v="93"/>
        <n v="96"/>
        <n v="98"/>
        <n v="111"/>
        <n v="112"/>
        <n v="114"/>
        <n v="118"/>
        <n v="121"/>
        <n v="124"/>
        <n v="127"/>
        <n v="128"/>
        <n v="154"/>
        <n v="158"/>
        <n v="159"/>
        <n v="167"/>
        <n v="169"/>
        <n v="173"/>
        <n v="181"/>
        <n v="183"/>
        <n v="184"/>
        <n v="185"/>
        <n v="186"/>
        <n v="199"/>
        <n v="211"/>
        <n v="213"/>
        <n v="214"/>
        <n v="231"/>
        <n v="240"/>
        <n v="250"/>
        <n v="251"/>
        <n v="257"/>
        <n v="261"/>
        <n v="275"/>
        <n v="279"/>
        <n v="299"/>
        <n v="311"/>
        <n v="319"/>
        <n v="326"/>
        <n v="329"/>
        <n v="330"/>
        <n v="333"/>
        <n v="347"/>
        <n v="349"/>
        <n v="353"/>
        <n v="358"/>
        <n v="362"/>
        <n v="374"/>
        <n v="385"/>
        <n v="399"/>
        <n v="404"/>
        <n v="406"/>
        <n v="417"/>
        <n v="439"/>
        <n v="440"/>
        <n v="444"/>
        <n v="457"/>
        <n v="492"/>
        <n v="493"/>
        <n v="504"/>
        <n v="702"/>
        <n v="976"/>
        <n v="3242"/>
      </sharedItems>
    </cacheField>
    <cacheField name="TOTAL OFPRA" numFmtId="0">
      <sharedItems containsSemiMixedTypes="0" containsString="0" containsNumber="1" containsInteger="1" minValue="91" maxValue="3707" count="88">
        <n v="91"/>
        <n v="162"/>
        <n v="163"/>
        <n v="165"/>
        <n v="172"/>
        <n v="173"/>
        <n v="177"/>
        <n v="178"/>
        <n v="181"/>
        <n v="195"/>
        <n v="216"/>
        <n v="224"/>
        <n v="229"/>
        <n v="235"/>
        <n v="236"/>
        <n v="256"/>
        <n v="263"/>
        <n v="276"/>
        <n v="298"/>
        <n v="299"/>
        <n v="305"/>
        <n v="306"/>
        <n v="313"/>
        <n v="319"/>
        <n v="336"/>
        <n v="343"/>
        <n v="354"/>
        <n v="357"/>
        <n v="360"/>
        <n v="362"/>
        <n v="367"/>
        <n v="370"/>
        <n v="378"/>
        <n v="381"/>
        <n v="399"/>
        <n v="410"/>
        <n v="412"/>
        <n v="413"/>
        <n v="424"/>
        <n v="438"/>
        <n v="439"/>
        <n v="456"/>
        <n v="473"/>
        <n v="479"/>
        <n v="481"/>
        <n v="506"/>
        <n v="511"/>
        <n v="524"/>
        <n v="528"/>
        <n v="562"/>
        <n v="578"/>
        <n v="600"/>
        <n v="601"/>
        <n v="603"/>
        <n v="619"/>
        <n v="620"/>
        <n v="636"/>
        <n v="642"/>
        <n v="644"/>
        <n v="649"/>
        <n v="656"/>
        <n v="659"/>
        <n v="684"/>
        <n v="698"/>
        <n v="712"/>
        <n v="747"/>
        <n v="756"/>
        <n v="757"/>
        <n v="785"/>
        <n v="826"/>
        <n v="869"/>
        <n v="900"/>
        <n v="911"/>
        <n v="945"/>
        <n v="972"/>
        <n v="986"/>
        <n v="997"/>
        <n v="1000"/>
        <n v="1014"/>
        <n v="1016"/>
        <n v="1033"/>
        <n v="1044"/>
        <n v="1047"/>
        <n v="1139"/>
        <n v="1434"/>
        <n v="1503"/>
        <n v="1533"/>
        <n v="3707"/>
      </sharedItems>
    </cacheField>
    <cacheField name="CADA DA" numFmtId="0">
      <sharedItems containsSemiMixedTypes="0" containsString="0" containsNumber="1" containsInteger="1" minValue="73" maxValue="983" count="87">
        <n v="73"/>
        <n v="110"/>
        <n v="115"/>
        <n v="126"/>
        <n v="127"/>
        <n v="129"/>
        <n v="131"/>
        <n v="137"/>
        <n v="140"/>
        <n v="148"/>
        <n v="151"/>
        <n v="157"/>
        <n v="164"/>
        <n v="172"/>
        <n v="173"/>
        <n v="175"/>
        <n v="178"/>
        <n v="179"/>
        <n v="180"/>
        <n v="185"/>
        <n v="187"/>
        <n v="191"/>
        <n v="202"/>
        <n v="203"/>
        <n v="206"/>
        <n v="208"/>
        <n v="209"/>
        <n v="210"/>
        <n v="211"/>
        <n v="212"/>
        <n v="213"/>
        <n v="215"/>
        <n v="219"/>
        <n v="220"/>
        <n v="222"/>
        <n v="225"/>
        <n v="234"/>
        <n v="240"/>
        <n v="241"/>
        <n v="248"/>
        <n v="249"/>
        <n v="253"/>
        <n v="259"/>
        <n v="275"/>
        <n v="276"/>
        <n v="282"/>
        <n v="284"/>
        <n v="286"/>
        <n v="295"/>
        <n v="308"/>
        <n v="313"/>
        <n v="315"/>
        <n v="325"/>
        <n v="333"/>
        <n v="336"/>
        <n v="337"/>
        <n v="346"/>
        <n v="348"/>
        <n v="358"/>
        <n v="370"/>
        <n v="377"/>
        <n v="390"/>
        <n v="396"/>
        <n v="405"/>
        <n v="412"/>
        <n v="414"/>
        <n v="419"/>
        <n v="466"/>
        <n v="469"/>
        <n v="474"/>
        <n v="480"/>
        <n v="497"/>
        <n v="504"/>
        <n v="507"/>
        <n v="512"/>
        <n v="513"/>
        <n v="522"/>
        <n v="530"/>
        <n v="553"/>
        <n v="558"/>
        <n v="568"/>
        <n v="581"/>
        <n v="652"/>
        <n v="671"/>
        <n v="709"/>
        <n v="733"/>
        <n v="983"/>
      </sharedItems>
    </cacheField>
    <cacheField name="PRAHDA DA" numFmtId="0">
      <sharedItems containsSemiMixedTypes="0" containsString="0" containsNumber="1" containsInteger="1" minValue="0" maxValue="280" count="41">
        <n v="0"/>
        <n v="14"/>
        <n v="17"/>
        <n v="18"/>
        <n v="25"/>
        <n v="32"/>
        <n v="34"/>
        <n v="40"/>
        <n v="42"/>
        <n v="46"/>
        <n v="48"/>
        <n v="50"/>
        <n v="53"/>
        <n v="56"/>
        <n v="57"/>
        <n v="61"/>
        <n v="63"/>
        <n v="65"/>
        <n v="66"/>
        <n v="67"/>
        <n v="68"/>
        <n v="69"/>
        <n v="74"/>
        <n v="77"/>
        <n v="78"/>
        <n v="80"/>
        <n v="82"/>
        <n v="87"/>
        <n v="90"/>
        <n v="108"/>
        <n v="115"/>
        <n v="122"/>
        <n v="128"/>
        <n v="138"/>
        <n v="142"/>
        <n v="146"/>
        <n v="159"/>
        <n v="161"/>
        <n v="164"/>
        <n v="208"/>
        <n v="280"/>
      </sharedItems>
    </cacheField>
    <cacheField name="HUDA DA" numFmtId="0">
      <sharedItems containsSemiMixedTypes="0" containsString="0" containsNumber="1" containsInteger="1" minValue="0" maxValue="3419" count="88">
        <n v="0"/>
        <n v="16"/>
        <n v="19"/>
        <n v="21"/>
        <n v="24"/>
        <n v="32"/>
        <n v="41"/>
        <n v="45"/>
        <n v="57"/>
        <n v="61"/>
        <n v="63"/>
        <n v="67"/>
        <n v="75"/>
        <n v="77"/>
        <n v="82"/>
        <n v="83"/>
        <n v="88"/>
        <n v="90"/>
        <n v="93"/>
        <n v="94"/>
        <n v="98"/>
        <n v="99"/>
        <n v="100"/>
        <n v="106"/>
        <n v="112"/>
        <n v="115"/>
        <n v="116"/>
        <n v="130"/>
        <n v="140"/>
        <n v="143"/>
        <n v="148"/>
        <n v="149"/>
        <n v="152"/>
        <n v="154"/>
        <n v="168"/>
        <n v="170"/>
        <n v="178"/>
        <n v="188"/>
        <n v="197"/>
        <n v="201"/>
        <n v="211"/>
        <n v="218"/>
        <n v="221"/>
        <n v="222"/>
        <n v="237"/>
        <n v="245"/>
        <n v="249"/>
        <n v="253"/>
        <n v="264"/>
        <n v="268"/>
        <n v="270"/>
        <n v="272"/>
        <n v="283"/>
        <n v="290"/>
        <n v="303"/>
        <n v="317"/>
        <n v="329"/>
        <n v="339"/>
        <n v="344"/>
        <n v="351"/>
        <n v="355"/>
        <n v="365"/>
        <n v="367"/>
        <n v="370"/>
        <n v="384"/>
        <n v="385"/>
        <n v="402"/>
        <n v="433"/>
        <n v="439"/>
        <n v="440"/>
        <n v="454"/>
        <n v="471"/>
        <n v="475"/>
        <n v="485"/>
        <n v="486"/>
        <n v="492"/>
        <n v="539"/>
        <n v="542"/>
        <n v="547"/>
        <n v="558"/>
        <n v="565"/>
        <n v="575"/>
        <n v="581"/>
        <n v="587"/>
        <n v="588"/>
        <n v="781"/>
        <n v="1125"/>
        <n v="3419"/>
      </sharedItems>
    </cacheField>
    <cacheField name="TOTAL DA" numFmtId="0">
      <sharedItems containsSemiMixedTypes="0" containsString="0" containsNumber="1" containsInteger="1" minValue="92" maxValue="3885" count="88">
        <n v="92"/>
        <n v="172"/>
        <n v="178"/>
        <n v="187"/>
        <n v="196"/>
        <n v="215"/>
        <n v="220"/>
        <n v="225"/>
        <n v="236"/>
        <n v="241"/>
        <n v="243"/>
        <n v="250"/>
        <n v="263"/>
        <n v="270"/>
        <n v="298"/>
        <n v="308"/>
        <n v="310"/>
        <n v="313"/>
        <n v="323"/>
        <n v="359"/>
        <n v="364"/>
        <n v="368"/>
        <n v="370"/>
        <n v="375"/>
        <n v="378"/>
        <n v="380"/>
        <n v="383"/>
        <n v="389"/>
        <n v="390"/>
        <n v="397"/>
        <n v="408"/>
        <n v="422"/>
        <n v="424"/>
        <n v="447"/>
        <n v="454"/>
        <n v="462"/>
        <n v="464"/>
        <n v="487"/>
        <n v="489"/>
        <n v="491"/>
        <n v="493"/>
        <n v="509"/>
        <n v="516"/>
        <n v="566"/>
        <n v="575"/>
        <n v="578"/>
        <n v="579"/>
        <n v="631"/>
        <n v="643"/>
        <n v="645"/>
        <n v="648"/>
        <n v="679"/>
        <n v="683"/>
        <n v="691"/>
        <n v="694"/>
        <n v="706"/>
        <n v="718"/>
        <n v="723"/>
        <n v="747"/>
        <n v="751"/>
        <n v="794"/>
        <n v="809"/>
        <n v="822"/>
        <n v="824"/>
        <n v="825"/>
        <n v="829"/>
        <n v="847"/>
        <n v="853"/>
        <n v="903"/>
        <n v="928"/>
        <n v="969"/>
        <n v="993"/>
        <n v="1037"/>
        <n v="1058"/>
        <n v="1088"/>
        <n v="1105"/>
        <n v="1108"/>
        <n v="1145"/>
        <n v="1170"/>
        <n v="1191"/>
        <n v="1207"/>
        <n v="1217"/>
        <n v="1302"/>
        <n v="1349"/>
        <n v="1678"/>
        <n v="1692"/>
        <n v="1695"/>
        <n v="3885"/>
      </sharedItems>
    </cacheField>
    <cacheField name="TX OCCUPATION" numFmtId="0">
      <sharedItems containsSemiMixedTypes="0" containsString="0" containsNumber="1" minValue="0.717073170731707" maxValue="1.30531346640427" count="94">
        <n v="0.717073170731707"/>
        <n v="0.766423357664234"/>
        <n v="0.77914798206278"/>
        <n v="0.793668122270742"/>
        <n v="0.796116504854369"/>
        <n v="0.8014440433213"/>
        <n v="0.802768166089965"/>
        <n v="0.804056501267656"/>
        <n v="0.811643835616438"/>
        <n v="0.816371681415929"/>
        <n v="0.816479400749064"/>
        <n v="0.823655913978495"/>
        <n v="0.824362606232295"/>
        <n v="0.825070159027128"/>
        <n v="0.82716049382716"/>
        <n v="0.827956989247312"/>
        <n v="0.828651685393258"/>
        <n v="0.828947368421053"/>
        <n v="0.829369183040331"/>
        <n v="0.831521739130435"/>
        <n v="0.831654676258993"/>
        <n v="0.833580980683507"/>
        <n v="0.835144927536232"/>
        <n v="0.838747099767982"/>
        <n v="0.841452612931798"/>
        <n v="0.842105263157895"/>
        <n v="0.845244215938303"/>
        <n v="0.853061224489796"/>
        <n v="0.854651162790698"/>
        <n v="0.856929955290611"/>
        <n v="0.856940509915014"/>
        <n v="0.857610474631751"/>
        <n v="0.86105675146771"/>
        <n v="0.862944162436548"/>
        <n v="0.863414634146341"/>
        <n v="0.863436123348018"/>
        <n v="0.86815415821501"/>
        <n v="0.868217054263566"/>
        <n v="0.868274582560297"/>
        <n v="0.869565217391304"/>
        <n v="0.870851659336265"/>
        <n v="0.872189349112426"/>
        <n v="0.872235872235872"/>
        <n v="0.873204556711243"/>
        <n v="0.874111675126903"/>
        <n v="0.874703369719981"/>
        <n v="0.875452570601014"/>
        <n v="0.883289124668435"/>
        <n v="0.884408602150538"/>
        <n v="0.88563829787234"/>
        <n v="0.885654885654886"/>
        <n v="0.88717067583047"/>
        <n v="0.888138862102218"/>
        <n v="0.888684452621895"/>
        <n v="0.890595009596929"/>
        <n v="0.891228070175439"/>
        <n v="0.891424075531078"/>
        <n v="0.892107892107892"/>
        <n v="0.895424836601307"/>
        <n v="0.896551724137931"/>
        <n v="0.898464163822526"/>
        <n v="0.898916967509025"/>
        <n v="0.903076923076923"/>
        <n v="0.904545454545455"/>
        <n v="0.905225863596103"/>
        <n v="0.905389221556886"/>
        <n v="0.90744920993228"/>
        <n v="0.907563025210084"/>
        <n v="0.908485856905158"/>
        <n v="0.909871244635193"/>
        <n v="0.910048622366288"/>
        <n v="0.911149825783972"/>
        <n v="0.911153119092628"/>
        <n v="0.914089347079038"/>
        <n v="0.914285714285714"/>
        <n v="0.916094986807388"/>
        <n v="0.917410714285714"/>
        <n v="0.917562724014337"/>
        <n v="0.920542635658915"/>
        <n v="0.922714420358153"/>
        <n v="0.923333333333333"/>
        <n v="0.923963133640553"/>
        <n v="0.928980526918671"/>
        <n v="0.934973637961336"/>
        <n v="0.937129300118624"/>
        <n v="0.938202247191011"/>
        <n v="0.939571150097466"/>
        <n v="0.9424"/>
        <n v="0.944639103013315"/>
        <n v="0.964346349745331"/>
        <n v="0.970973249857712"/>
        <n v="0.974522292993631"/>
        <n v="0.98019801980198"/>
        <n v="1.30531346640427"/>
      </sharedItems>
    </cacheField>
    <cacheField name="PART BPI" numFmtId="0">
      <sharedItems containsSemiMixedTypes="0" containsString="0" containsNumber="1" minValue="0.0590717299578059" maxValue="0.429378531073446" count="93">
        <n v="0.0590717299578059"/>
        <n v="0.0685920577617329"/>
        <n v="0.0703517587939698"/>
        <n v="0.0847750865051903"/>
        <n v="0.0873860182370821"/>
        <n v="0.0931818181818182"/>
        <n v="0.0969387755102041"/>
        <n v="0.100478468899522"/>
        <n v="0.100722673893406"/>
        <n v="0.112230215827338"/>
        <n v="0.114355231143552"/>
        <n v="0.116535433070866"/>
        <n v="0.121733149931224"/>
        <n v="0.122033898305085"/>
        <n v="0.122065727699531"/>
        <n v="0.126857635149688"/>
        <n v="0.134920634920635"/>
        <n v="0.13785046728972"/>
        <n v="0.13968253968254"/>
        <n v="0.140909090909091"/>
        <n v="0.144312393887946"/>
        <n v="0.145232815964523"/>
        <n v="0.147505422993492"/>
        <n v="0.149367088607595"/>
        <n v="0.150375939849624"/>
        <n v="0.15076071922545"/>
        <n v="0.151785714285714"/>
        <n v="0.153625954198473"/>
        <n v="0.156306306306306"/>
        <n v="0.159609120521173"/>
        <n v="0.161512027491409"/>
        <n v="0.161518093556929"/>
        <n v="0.161839863713799"/>
        <n v="0.161949685534591"/>
        <n v="0.163846838824577"/>
        <n v="0.170124481327801"/>
        <n v="0.171171171171171"/>
        <n v="0.171889838556505"/>
        <n v="0.172413793103448"/>
        <n v="0.175811870100784"/>
        <n v="0.175983436853002"/>
        <n v="0.176390773405699"/>
        <n v="0.176470588235294"/>
        <n v="0.176888315041963"/>
        <n v="0.177655677655678"/>
        <n v="0.178753830439224"/>
        <n v="0.182873730043541"/>
        <n v="0.183183183183183"/>
        <n v="0.185123966942149"/>
        <n v="0.186688311688312"/>
        <n v="0.186746987951807"/>
        <n v="0.188073394495413"/>
        <n v="0.188732394366197"/>
        <n v="0.189054726368159"/>
        <n v="0.189473684210526"/>
        <n v="0.192620727075421"/>
        <n v="0.193211488250653"/>
        <n v="0.19375"/>
        <n v="0.193899782135076"/>
        <n v="0.193965517241379"/>
        <n v="0.195028680688337"/>
        <n v="0.197007481296758"/>
        <n v="0.197014925373134"/>
        <n v="0.198254364089776"/>
        <n v="0.198412698412698"/>
        <n v="0.199767711962834"/>
        <n v="0.202020202020202"/>
        <n v="0.203985932004689"/>
        <n v="0.205357142857143"/>
        <n v="0.207482993197279"/>
        <n v="0.207977207977208"/>
        <n v="0.208984375"/>
        <n v="0.215669014084507"/>
        <n v="0.218947368421053"/>
        <n v="0.221991701244813"/>
        <n v="0.225834046193328"/>
        <n v="0.227826086956522"/>
        <n v="0.233045622688039"/>
        <n v="0.233082706766917"/>
        <n v="0.23490488006617"/>
        <n v="0.252977878615995"/>
        <n v="0.253968253968254"/>
        <n v="0.267195767195767"/>
        <n v="0.273722627737226"/>
        <n v="0.277448071216617"/>
        <n v="0.280529953917051"/>
        <n v="0.288288288288288"/>
        <n v="0.288770053475936"/>
        <n v="0.296143250688705"/>
        <n v="0.305352798053528"/>
        <n v="0.330724070450098"/>
        <n v="0.409259259259259"/>
        <n v="0.429378531073446"/>
      </sharedItems>
    </cacheField>
    <cacheField name="PART DEB" numFmtId="0">
      <sharedItems containsSemiMixedTypes="0" containsString="0" containsNumber="1" minValue="0.0119047619047619" maxValue="0.147465437788018" count="94">
        <n v="0.0119047619047619"/>
        <n v="0.0121654501216545"/>
        <n v="0.0126582278481013"/>
        <n v="0.0145228215767635"/>
        <n v="0.0162337662337662"/>
        <n v="0.017910447761194"/>
        <n v="0.0194174757281553"/>
        <n v="0.02"/>
        <n v="0.0229357798165138"/>
        <n v="0.0254668930390492"/>
        <n v="0.0255102040816327"/>
        <n v="0.0266075388026608"/>
        <n v="0.0267716535433071"/>
        <n v="0.0267857142857143"/>
        <n v="0.027027027027027"/>
        <n v="0.0272108843537415"/>
        <n v="0.0287206266318538"/>
        <n v="0.0300751879699248"/>
        <n v="0.0301724137931034"/>
        <n v="0.030379746835443"/>
        <n v="0.0305084745762712"/>
        <n v="0.0323275862068966"/>
        <n v="0.0324427480916031"/>
        <n v="0.0325379609544469"/>
        <n v="0.0335946248600224"/>
        <n v="0.0346020761245675"/>
        <n v="0.0347826086956522"/>
        <n v="0.0349127182044888"/>
        <n v="0.0351758793969849"/>
        <n v="0.0352112676056338"/>
        <n v="0.036281179138322"/>
        <n v="0.0363988800344605"/>
        <n v="0.0398009950248756"/>
        <n v="0.0405405405405405"/>
        <n v="0.042042042042042"/>
        <n v="0.0425531914893617"/>
        <n v="0.04296875"/>
        <n v="0.0434192672998643"/>
        <n v="0.0437956204379562"/>
        <n v="0.0438992898644287"/>
        <n v="0.0453125"/>
        <n v="0.0458891013384321"/>
        <n v="0.0479338842975207"/>
        <n v="0.0496150556030796"/>
        <n v="0.0497925311203319"/>
        <n v="0.05"/>
        <n v="0.0502008032128514"/>
        <n v="0.0507042253521127"/>
        <n v="0.0510948905109489"/>
        <n v="0.0511073253833049"/>
        <n v="0.0522875816993464"/>
        <n v="0.0526706231454006"/>
        <n v="0.0534262485481998"/>
        <n v="0.0541368743615935"/>
        <n v="0.0541516245487365"/>
        <n v="0.0545454545454545"/>
        <n v="0.0546139359698682"/>
        <n v="0.056390977443609"/>
        <n v="0.0584192439862543"/>
        <n v="0.0598290598290598"/>
        <n v="0.0607843137254902"/>
        <n v="0.0628930817610063"/>
        <n v="0.0631868131868132"/>
        <n v="0.0642523364485981"/>
        <n v="0.0645863570391872"/>
        <n v="0.0711331679073615"/>
        <n v="0.0733812949640288"/>
        <n v="0.0738747553816047"/>
        <n v="0.0746887966804979"/>
        <n v="0.076555023923445"/>
        <n v="0.0798004987531172"/>
        <n v="0.08"/>
        <n v="0.0814814814814815"/>
        <n v="0.0815315315315315"/>
        <n v="0.0833806012478729"/>
        <n v="0.0844811753902663"/>
        <n v="0.085387323943662"/>
        <n v="0.0856966707768187"/>
        <n v="0.085978835978836"/>
        <n v="0.0861678004535147"/>
        <n v="0.0952380952380952"/>
        <n v="0.0953654188948307"/>
        <n v="0.0978898007033998"/>
        <n v="0.0982142857142857"/>
        <n v="0.100922409115572"/>
        <n v="0.101851851851852"/>
        <n v="0.10239651416122"/>
        <n v="0.102404274265361"/>
        <n v="0.111111111111111"/>
        <n v="0.116231086657497"/>
        <n v="0.12111801242236"/>
        <n v="0.133694670280036"/>
        <n v="0.140065146579805"/>
        <n v="0.147465437788018"/>
      </sharedItems>
    </cacheField>
    <cacheField name="PART DA" numFmtId="0">
      <sharedItems containsSemiMixedTypes="0" containsString="0" containsNumber="1" minValue="0.509259259259259" maxValue="0.928270042194093" count="94">
        <n v="0.509259259259259"/>
        <n v="0.516007532956685"/>
        <n v="0.572004608294931"/>
        <n v="0.595401174168297"/>
        <n v="0.615864527629234"/>
        <n v="0.619375573921028"/>
        <n v="0.643552311435523"/>
        <n v="0.646825396825397"/>
        <n v="0.663641520136132"/>
        <n v="0.669881305637982"/>
        <n v="0.671171171171171"/>
        <n v="0.681257706535142"/>
        <n v="0.682481751824817"/>
        <n v="0.686868686868687"/>
        <n v="0.69017094017094"/>
        <n v="0.693961952026468"/>
        <n v="0.696428571428571"/>
        <n v="0.698124267291911"/>
        <n v="0.698943661971831"/>
        <n v="0.700325732899023"/>
        <n v="0.702898550724638"/>
        <n v="0.703703703703704"/>
        <n v="0.706456863809007"/>
        <n v="0.709750566893424"/>
        <n v="0.715419501133787"/>
        <n v="0.721945137157107"/>
        <n v="0.724550898203593"/>
        <n v="0.730526315789474"/>
        <n v="0.733748886910062"/>
        <n v="0.736842105263158"/>
        <n v="0.737391304347826"/>
        <n v="0.746806039488966"/>
        <n v="0.748046875"/>
        <n v="0.752539912917271"/>
        <n v="0.755186721991701"/>
        <n v="0.759082217973231"/>
        <n v="0.759157509157509"/>
        <n v="0.76056338028169"/>
        <n v="0.7609375"/>
        <n v="0.761052631578947"/>
        <n v="0.762035763411279"/>
        <n v="0.762162162162162"/>
        <n v="0.762745098039216"/>
        <n v="0.763052208835341"/>
        <n v="0.763485477178423"/>
        <n v="0.765079365079365"/>
        <n v="0.76530612244898"/>
        <n v="0.765582655826558"/>
        <n v="0.766942148760331"/>
        <n v="0.767109295199183"/>
        <n v="0.768079800498753"/>
        <n v="0.768281101614435"/>
        <n v="0.771144278606965"/>
        <n v="0.77124183006536"/>
        <n v="0.773706896551724"/>
        <n v="0.774774774774775"/>
        <n v="0.775157232704403"/>
        <n v="0.778067885117493"/>
        <n v="0.779212395093609"/>
        <n v="0.780068728522337"/>
        <n v="0.780189959294437"/>
        <n v="0.785074626865672"/>
        <n v="0.787052810902896"/>
        <n v="0.788990825688073"/>
        <n v="0.790593505039194"/>
        <n v="0.793233082706767"/>
        <n v="0.797077922077922"/>
        <n v="0.797413793103448"/>
        <n v="0.797897196261682"/>
        <n v="0.799446749654219"/>
        <n v="0.801801801801802"/>
        <n v="0.809090909090909"/>
        <n v="0.813931297709924"/>
        <n v="0.814388489208633"/>
        <n v="0.819064430714916"/>
        <n v="0.819956616052061"/>
        <n v="0.820253164556962"/>
        <n v="0.821428571428571"/>
        <n v="0.822966507177033"/>
        <n v="0.828159645232816"/>
        <n v="0.830220713073005"/>
        <n v="0.836743484815852"/>
        <n v="0.842723004694836"/>
        <n v="0.847457627118644"/>
        <n v="0.852272727272727"/>
        <n v="0.853174603174603"/>
        <n v="0.856692913385827"/>
        <n v="0.870060790273556"/>
        <n v="0.873479318734793"/>
        <n v="0.877256317689531"/>
        <n v="0.877551020408163"/>
        <n v="0.880622837370242"/>
        <n v="0.894472361809045"/>
        <n v="0.928270042194093"/>
      </sharedItems>
    </cacheField>
    <cacheField name="PART DA/ PLACES" numFmtId="0">
      <sharedItems containsSemiMixedTypes="0" containsString="0" containsNumber="1" minValue="0.445528455284553" maxValue="1.09221253865617" count="94">
        <n v="0.445528455284553"/>
        <n v="0.46218487394958"/>
        <n v="0.508943089430894"/>
        <n v="0.513372956909361"/>
        <n v="0.52401055408971"/>
        <n v="0.538972542072631"/>
        <n v="0.539384246301479"/>
        <n v="0.543958868894602"/>
        <n v="0.579494799405646"/>
        <n v="0.58562874251497"/>
        <n v="0.586374695863747"/>
        <n v="0.590271281571562"/>
        <n v="0.592838196286472"/>
        <n v="0.59875904860393"/>
        <n v="0.599257884972171"/>
        <n v="0.604651162790698"/>
        <n v="0.604803493449782"/>
        <n v="0.607530774800869"/>
        <n v="0.611111111111111"/>
        <n v="0.6128214415067"/>
        <n v="0.614703277236492"/>
        <n v="0.617940199335548"/>
        <n v="0.621107266435986"/>
        <n v="0.62198649951784"/>
        <n v="0.624655013799448"/>
        <n v="0.625"/>
        <n v="0.631892697466468"/>
        <n v="0.632796075683252"/>
        <n v="0.632875143184422"/>
        <n v="0.634529147982063"/>
        <n v="0.640860215053763"/>
        <n v="0.641304347826087"/>
        <n v="0.642599277978339"/>
        <n v="0.643059490084986"/>
        <n v="0.644194756554307"/>
        <n v="0.649382716049383"/>
        <n v="0.652791878172589"/>
        <n v="0.654069767441861"/>
        <n v="0.657223796033994"/>
        <n v="0.658206429780034"/>
        <n v="0.659311562224184"/>
        <n v="0.65994623655914"/>
        <n v="0.663390663390663"/>
        <n v="0.6677471636953"/>
        <n v="0.670533642691415"/>
        <n v="0.673267326732673"/>
        <n v="0.673539518900344"/>
        <n v="0.67402376910017"/>
        <n v="0.674690956408588"/>
        <n v="0.677859988616961"/>
        <n v="0.679775280898876"/>
        <n v="0.680473372781065"/>
        <n v="0.684782608695652"/>
        <n v="0.685774946921444"/>
        <n v="0.685920577617329"/>
        <n v="0.686170212765957"/>
        <n v="0.686379928315412"/>
        <n v="0.688090737240076"/>
        <n v="0.689683860232945"/>
        <n v="0.690273037542662"/>
        <n v="0.691294387170676"/>
        <n v="0.691637630662021"/>
        <n v="0.691729323308271"/>
        <n v="0.692697768762678"/>
        <n v="0.695714285714286"/>
        <n v="0.698036006546645"/>
        <n v="0.699774266365689"/>
        <n v="0.700581395348837"/>
        <n v="0.702040816326531"/>
        <n v="0.702247191011236"/>
        <n v="0.703557312252964"/>
        <n v="0.705293276108727"/>
        <n v="0.705294705294705"/>
        <n v="0.707236842105263"/>
        <n v="0.707822808671065"/>
        <n v="0.709677419354839"/>
        <n v="0.710172744721689"/>
        <n v="0.710769230769231"/>
        <n v="0.717348927875244"/>
        <n v="0.730133752950433"/>
        <n v="0.732374100719424"/>
        <n v="0.73385518590998"/>
        <n v="0.741652021089631"/>
        <n v="0.746361746361746"/>
        <n v="0.753424657534247"/>
        <n v="0.757709251101322"/>
        <n v="0.763508771929825"/>
        <n v="0.768683274021352"/>
        <n v="0.769489247311828"/>
        <n v="0.7824"/>
        <n v="0.801339285714286"/>
        <n v="0.809090909090909"/>
        <n v="0.81"/>
        <n v="1.0922125386561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cordCount="208" createdVersion="3">
  <cacheSource type="worksheet">
    <worksheetSource ref="A1:BY209" sheet="DATA"/>
  </cacheSource>
  <cacheFields count="77">
    <cacheField name="ND" numFmtId="0">
      <sharedItems containsString="0" containsBlank="1" containsNumber="1" containsInteger="1" minValue="1" maxValue="95" count="9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m/>
      </sharedItems>
    </cacheField>
    <cacheField name="NR" numFmtId="0">
      <sharedItems containsString="0" containsBlank="1" containsNumber="1" containsInteger="1" minValue="11" maxValue="93" count="13">
        <n v="11"/>
        <n v="24"/>
        <n v="27"/>
        <n v="28"/>
        <n v="32"/>
        <n v="44"/>
        <n v="52"/>
        <n v="53"/>
        <n v="75"/>
        <n v="76"/>
        <n v="84"/>
        <n v="93"/>
        <m/>
      </sharedItems>
    </cacheField>
    <cacheField name="CADA PLACED" numFmtId="0">
      <sharedItems containsString="0" containsBlank="1" containsNumber="1" containsInteger="1" minValue="100" maxValue="1498" count="87">
        <n v="100"/>
        <n v="140"/>
        <n v="167"/>
        <n v="188"/>
        <n v="190"/>
        <n v="196"/>
        <n v="197"/>
        <n v="202"/>
        <n v="205"/>
        <n v="219"/>
        <n v="224"/>
        <n v="231"/>
        <n v="238"/>
        <n v="241"/>
        <n v="244"/>
        <n v="248"/>
        <n v="259"/>
        <n v="261"/>
        <n v="265"/>
        <n v="277"/>
        <n v="278"/>
        <n v="280"/>
        <n v="281"/>
        <n v="283"/>
        <n v="292"/>
        <n v="294"/>
        <n v="310"/>
        <n v="312"/>
        <n v="313"/>
        <n v="316"/>
        <n v="318"/>
        <n v="320"/>
        <n v="330"/>
        <n v="333"/>
        <n v="339"/>
        <n v="343"/>
        <n v="350"/>
        <n v="365"/>
        <n v="372"/>
        <n v="377"/>
        <n v="396"/>
        <n v="397"/>
        <n v="406"/>
        <n v="445"/>
        <n v="456"/>
        <n v="458"/>
        <n v="460"/>
        <n v="467"/>
        <n v="469"/>
        <n v="470"/>
        <n v="497"/>
        <n v="500"/>
        <n v="509"/>
        <n v="513"/>
        <n v="527"/>
        <n v="541"/>
        <n v="548"/>
        <n v="554"/>
        <n v="560"/>
        <n v="578"/>
        <n v="599"/>
        <n v="615"/>
        <n v="639"/>
        <n v="644"/>
        <n v="655"/>
        <n v="661"/>
        <n v="675"/>
        <n v="690"/>
        <n v="698"/>
        <n v="699"/>
        <n v="724"/>
        <n v="730"/>
        <n v="740"/>
        <n v="766"/>
        <n v="786"/>
        <n v="820"/>
        <n v="845"/>
        <n v="871"/>
        <n v="886"/>
        <n v="946"/>
        <n v="997"/>
        <n v="1066"/>
        <n v="1092"/>
        <n v="1225"/>
        <n v="1362"/>
        <n v="1498"/>
        <m/>
      </sharedItems>
    </cacheField>
    <cacheField name="PRAHDA" numFmtId="0">
      <sharedItems containsString="0" containsBlank="1" containsNumber="1" containsInteger="1" minValue="20" maxValue="339" count="37">
        <n v="20"/>
        <n v="34"/>
        <n v="37"/>
        <n v="49"/>
        <n v="60"/>
        <n v="70"/>
        <n v="71"/>
        <n v="75"/>
        <n v="82"/>
        <n v="84"/>
        <n v="85"/>
        <n v="86"/>
        <n v="90"/>
        <n v="92"/>
        <n v="93"/>
        <n v="94"/>
        <n v="96"/>
        <n v="99"/>
        <n v="100"/>
        <n v="106"/>
        <n v="107"/>
        <n v="110"/>
        <n v="114"/>
        <n v="123"/>
        <n v="133"/>
        <n v="140"/>
        <n v="157"/>
        <n v="164"/>
        <n v="176"/>
        <n v="192"/>
        <n v="197"/>
        <n v="200"/>
        <n v="212"/>
        <n v="226"/>
        <n v="248"/>
        <n v="339"/>
        <m/>
      </sharedItems>
    </cacheField>
    <cacheField name="HUDA" numFmtId="0">
      <sharedItems containsString="0" containsBlank="1" containsNumber="1" containsInteger="1" minValue="21" maxValue="2817" count="90">
        <n v="21"/>
        <n v="22"/>
        <n v="33"/>
        <n v="39"/>
        <n v="55"/>
        <n v="65"/>
        <n v="72"/>
        <n v="80"/>
        <n v="97"/>
        <n v="100"/>
        <n v="107"/>
        <n v="108"/>
        <n v="110"/>
        <n v="117"/>
        <n v="121"/>
        <n v="123"/>
        <n v="125"/>
        <n v="132"/>
        <n v="133"/>
        <n v="141"/>
        <n v="144"/>
        <n v="146"/>
        <n v="157"/>
        <n v="163"/>
        <n v="168"/>
        <n v="170"/>
        <n v="185"/>
        <n v="186"/>
        <n v="187"/>
        <n v="197"/>
        <n v="200"/>
        <n v="218"/>
        <n v="234"/>
        <n v="245"/>
        <n v="246"/>
        <n v="248"/>
        <n v="253"/>
        <n v="265"/>
        <n v="266"/>
        <n v="271"/>
        <n v="284"/>
        <n v="296"/>
        <n v="311"/>
        <n v="328"/>
        <n v="338"/>
        <n v="339"/>
        <n v="353"/>
        <n v="362"/>
        <n v="377"/>
        <n v="383"/>
        <n v="392"/>
        <n v="398"/>
        <n v="405"/>
        <n v="418"/>
        <n v="439"/>
        <n v="476"/>
        <n v="496"/>
        <n v="503"/>
        <n v="508"/>
        <n v="509"/>
        <n v="532"/>
        <n v="552"/>
        <n v="555"/>
        <n v="556"/>
        <n v="578"/>
        <n v="582"/>
        <n v="590"/>
        <n v="620"/>
        <n v="631"/>
        <n v="679"/>
        <n v="686"/>
        <n v="691"/>
        <n v="712"/>
        <n v="735"/>
        <n v="744"/>
        <n v="750"/>
        <n v="758"/>
        <n v="969"/>
        <n v="992"/>
        <n v="993"/>
        <n v="1009"/>
        <n v="1066"/>
        <n v="1174"/>
        <n v="1258"/>
        <n v="1261"/>
        <n v="1400"/>
        <n v="1464"/>
        <n v="1755"/>
        <n v="2817"/>
        <m/>
      </sharedItems>
    </cacheField>
    <cacheField name="TOTAL CADA HUDA PRAHDA" numFmtId="0">
      <sharedItems containsString="0" containsBlank="1" containsNumber="1" containsInteger="1" minValue="133" maxValue="3557" count="93">
        <n v="133"/>
        <n v="220"/>
        <n v="227"/>
        <n v="245"/>
        <n v="253"/>
        <n v="267"/>
        <n v="277"/>
        <n v="291"/>
        <n v="292"/>
        <n v="300"/>
        <n v="304"/>
        <n v="306"/>
        <n v="344"/>
        <n v="356"/>
        <n v="368"/>
        <n v="405"/>
        <n v="407"/>
        <n v="411"/>
        <n v="434"/>
        <n v="443"/>
        <n v="448"/>
        <n v="465"/>
        <n v="471"/>
        <n v="481"/>
        <n v="511"/>
        <n v="513"/>
        <n v="521"/>
        <n v="529"/>
        <n v="552"/>
        <n v="554"/>
        <n v="558"/>
        <n v="569"/>
        <n v="574"/>
        <n v="591"/>
        <n v="606"/>
        <n v="615"/>
        <n v="625"/>
        <n v="645"/>
        <n v="650"/>
        <n v="671"/>
        <n v="695"/>
        <n v="699"/>
        <n v="700"/>
        <n v="706"/>
        <n v="744"/>
        <n v="752"/>
        <n v="754"/>
        <n v="835"/>
        <n v="843"/>
        <n v="845"/>
        <n v="862"/>
        <n v="892"/>
        <n v="967"/>
        <n v="985"/>
        <n v="986"/>
        <n v="1001"/>
        <n v="1032"/>
        <n v="1037"/>
        <n v="1061"/>
        <n v="1069"/>
        <n v="1087"/>
        <n v="1129"/>
        <n v="1133"/>
        <n v="1156"/>
        <n v="1172"/>
        <n v="1178"/>
        <n v="1202"/>
        <n v="1222"/>
        <n v="1234"/>
        <n v="1246"/>
        <n v="1271"/>
        <n v="1346"/>
        <n v="1425"/>
        <n v="1427"/>
        <n v="1488"/>
        <n v="1537"/>
        <n v="1617"/>
        <n v="1746"/>
        <n v="1757"/>
        <n v="1785"/>
        <n v="1832"/>
        <n v="1845"/>
        <n v="1895"/>
        <n v="1945"/>
        <n v="2019"/>
        <n v="2107"/>
        <n v="2258"/>
        <n v="2501"/>
        <n v="2712"/>
        <n v="2761"/>
        <n v="2762"/>
        <n v="3557"/>
        <m/>
      </sharedItems>
    </cacheField>
    <cacheField name="CAES" numFmtId="0">
      <sharedItems containsString="0" containsBlank="1" containsNumber="1" containsInteger="1" minValue="10" maxValue="315" count="29">
        <n v="10"/>
        <n v="16"/>
        <n v="20"/>
        <n v="22"/>
        <n v="25"/>
        <n v="30"/>
        <n v="32"/>
        <n v="35"/>
        <n v="40"/>
        <n v="54"/>
        <n v="65"/>
        <n v="74"/>
        <n v="77"/>
        <n v="80"/>
        <n v="90"/>
        <n v="93"/>
        <n v="100"/>
        <n v="110"/>
        <n v="120"/>
        <n v="130"/>
        <n v="165"/>
        <n v="175"/>
        <n v="195"/>
        <n v="215"/>
        <n v="254"/>
        <n v="265"/>
        <n v="280"/>
        <n v="315"/>
        <m/>
      </sharedItems>
    </cacheField>
    <cacheField name="CPH" numFmtId="0">
      <sharedItems containsString="0" containsBlank="1" containsNumber="1" containsInteger="1" minValue="20" maxValue="465" count="47">
        <n v="20"/>
        <n v="27"/>
        <n v="30"/>
        <n v="33"/>
        <n v="35"/>
        <n v="37"/>
        <n v="40"/>
        <n v="45"/>
        <n v="50"/>
        <n v="55"/>
        <n v="56"/>
        <n v="57"/>
        <n v="60"/>
        <n v="64"/>
        <n v="69"/>
        <n v="70"/>
        <n v="75"/>
        <n v="80"/>
        <n v="84"/>
        <n v="85"/>
        <n v="97"/>
        <n v="98"/>
        <n v="100"/>
        <n v="101"/>
        <n v="110"/>
        <n v="112"/>
        <n v="116"/>
        <n v="120"/>
        <n v="121"/>
        <n v="124"/>
        <n v="140"/>
        <n v="156"/>
        <n v="169"/>
        <n v="170"/>
        <n v="176"/>
        <n v="183"/>
        <n v="200"/>
        <n v="210"/>
        <n v="245"/>
        <n v="299"/>
        <n v="318"/>
        <n v="350"/>
        <n v="401"/>
        <n v="410"/>
        <n v="461"/>
        <n v="465"/>
        <m/>
      </sharedItems>
    </cacheField>
    <cacheField name="TOTAL" numFmtId="0">
      <sharedItems containsString="0" containsBlank="1" containsNumber="1" containsInteger="1" minValue="133" maxValue="4031" count="93">
        <n v="133"/>
        <n v="260"/>
        <n v="287"/>
        <n v="294"/>
        <n v="295"/>
        <n v="306"/>
        <n v="311"/>
        <n v="313"/>
        <n v="333"/>
        <n v="337"/>
        <n v="344"/>
        <n v="349"/>
        <n v="352"/>
        <n v="396"/>
        <n v="418"/>
        <n v="431"/>
        <n v="437"/>
        <n v="455"/>
        <n v="474"/>
        <n v="503"/>
        <n v="510"/>
        <n v="521"/>
        <n v="546"/>
        <n v="561"/>
        <n v="563"/>
        <n v="582"/>
        <n v="601"/>
        <n v="604"/>
        <n v="609"/>
        <n v="619"/>
        <n v="636"/>
        <n v="638"/>
        <n v="656"/>
        <n v="665"/>
        <n v="682"/>
        <n v="690"/>
        <n v="721"/>
        <n v="737"/>
        <n v="750"/>
        <n v="762"/>
        <n v="769"/>
        <n v="786"/>
        <n v="788"/>
        <n v="846"/>
        <n v="885"/>
        <n v="889"/>
        <n v="927"/>
        <n v="943"/>
        <n v="955"/>
        <n v="982"/>
        <n v="1017"/>
        <n v="1042"/>
        <n v="1060"/>
        <n v="1109"/>
        <n v="1119"/>
        <n v="1120"/>
        <n v="1141"/>
        <n v="1163"/>
        <n v="1172"/>
        <n v="1186"/>
        <n v="1199"/>
        <n v="1233"/>
        <n v="1284"/>
        <n v="1327"/>
        <n v="1334"/>
        <n v="1347"/>
        <n v="1361"/>
        <n v="1411"/>
        <n v="1442"/>
        <n v="1505"/>
        <n v="1512"/>
        <n v="1593"/>
        <n v="1672"/>
        <n v="1712"/>
        <n v="1717"/>
        <n v="1952"/>
        <n v="2009"/>
        <n v="2033"/>
        <n v="2038"/>
        <n v="2046"/>
        <n v="2103"/>
        <n v="2206"/>
        <n v="2273"/>
        <n v="2310"/>
        <n v="2328"/>
        <n v="2581"/>
        <n v="2759"/>
        <n v="2911"/>
        <n v="2977"/>
        <n v="3187"/>
        <n v="3224"/>
        <n v="4031"/>
        <m/>
      </sharedItems>
    </cacheField>
    <cacheField name="CADA RELEVEES" numFmtId="0">
      <sharedItems containsString="0" containsBlank="1" containsNumber="1" containsInteger="1" minValue="100" maxValue="1609" count="90">
        <n v="100"/>
        <n v="140"/>
        <n v="175"/>
        <n v="190"/>
        <n v="196"/>
        <n v="197"/>
        <n v="202"/>
        <n v="204"/>
        <n v="219"/>
        <n v="224"/>
        <n v="236"/>
        <n v="238"/>
        <n v="241"/>
        <n v="244"/>
        <n v="248"/>
        <n v="259"/>
        <n v="266"/>
        <n v="277"/>
        <n v="278"/>
        <n v="280"/>
        <n v="281"/>
        <n v="283"/>
        <n v="292"/>
        <n v="294"/>
        <n v="309"/>
        <n v="310"/>
        <n v="312"/>
        <n v="313"/>
        <n v="318"/>
        <n v="320"/>
        <n v="325"/>
        <n v="332"/>
        <n v="333"/>
        <n v="336"/>
        <n v="339"/>
        <n v="345"/>
        <n v="350"/>
        <n v="356"/>
        <n v="365"/>
        <n v="372"/>
        <n v="396"/>
        <n v="404"/>
        <n v="407"/>
        <n v="449"/>
        <n v="450"/>
        <n v="456"/>
        <n v="457"/>
        <n v="458"/>
        <n v="460"/>
        <n v="463"/>
        <n v="467"/>
        <n v="470"/>
        <n v="479"/>
        <n v="500"/>
        <n v="513"/>
        <n v="543"/>
        <n v="553"/>
        <n v="554"/>
        <n v="569"/>
        <n v="578"/>
        <n v="599"/>
        <n v="610"/>
        <n v="638"/>
        <n v="639"/>
        <n v="646"/>
        <n v="655"/>
        <n v="661"/>
        <n v="663"/>
        <n v="675"/>
        <n v="690"/>
        <n v="704"/>
        <n v="717"/>
        <n v="724"/>
        <n v="740"/>
        <n v="757"/>
        <n v="781"/>
        <n v="820"/>
        <n v="826"/>
        <n v="834"/>
        <n v="865"/>
        <n v="871"/>
        <n v="910"/>
        <n v="946"/>
        <n v="997"/>
        <n v="1091"/>
        <n v="1235"/>
        <n v="1273"/>
        <n v="1362"/>
        <n v="1609"/>
        <m/>
      </sharedItems>
    </cacheField>
    <cacheField name="PRAHDA RELEVEES" numFmtId="0">
      <sharedItems containsString="0" containsBlank="1" containsNumber="1" containsInteger="1" minValue="20" maxValue="339" count="38">
        <n v="20"/>
        <n v="34"/>
        <n v="37"/>
        <n v="49"/>
        <n v="60"/>
        <n v="68"/>
        <n v="71"/>
        <n v="80"/>
        <n v="82"/>
        <n v="84"/>
        <n v="85"/>
        <n v="86"/>
        <n v="90"/>
        <n v="92"/>
        <n v="93"/>
        <n v="94"/>
        <n v="96"/>
        <n v="99"/>
        <n v="100"/>
        <n v="106"/>
        <n v="107"/>
        <n v="110"/>
        <n v="114"/>
        <n v="123"/>
        <n v="133"/>
        <n v="140"/>
        <n v="157"/>
        <n v="164"/>
        <n v="176"/>
        <n v="183"/>
        <n v="192"/>
        <n v="197"/>
        <n v="200"/>
        <n v="226"/>
        <n v="227"/>
        <n v="248"/>
        <n v="339"/>
        <m/>
      </sharedItems>
    </cacheField>
    <cacheField name="HUDA RELEVEES" numFmtId="0">
      <sharedItems containsString="0" containsBlank="1" containsNumber="1" containsInteger="1" minValue="21" maxValue="2991" count="89">
        <n v="21"/>
        <n v="22"/>
        <n v="33"/>
        <n v="39"/>
        <n v="65"/>
        <n v="72"/>
        <n v="80"/>
        <n v="95"/>
        <n v="97"/>
        <n v="100"/>
        <n v="105"/>
        <n v="107"/>
        <n v="110"/>
        <n v="112"/>
        <n v="115"/>
        <n v="121"/>
        <n v="123"/>
        <n v="126"/>
        <n v="132"/>
        <n v="134"/>
        <n v="140"/>
        <n v="144"/>
        <n v="146"/>
        <n v="157"/>
        <n v="168"/>
        <n v="170"/>
        <n v="180"/>
        <n v="187"/>
        <n v="197"/>
        <n v="205"/>
        <n v="215"/>
        <n v="218"/>
        <n v="234"/>
        <n v="245"/>
        <n v="246"/>
        <n v="253"/>
        <n v="265"/>
        <n v="289"/>
        <n v="299"/>
        <n v="311"/>
        <n v="336"/>
        <n v="338"/>
        <n v="353"/>
        <n v="359"/>
        <n v="362"/>
        <n v="370"/>
        <n v="391"/>
        <n v="392"/>
        <n v="401"/>
        <n v="405"/>
        <n v="410"/>
        <n v="418"/>
        <n v="464"/>
        <n v="475"/>
        <n v="476"/>
        <n v="494"/>
        <n v="503"/>
        <n v="507"/>
        <n v="514"/>
        <n v="538"/>
        <n v="562"/>
        <n v="565"/>
        <n v="582"/>
        <n v="620"/>
        <n v="652"/>
        <n v="664"/>
        <n v="678"/>
        <n v="679"/>
        <n v="686"/>
        <n v="729"/>
        <n v="731"/>
        <n v="740"/>
        <n v="747"/>
        <n v="750"/>
        <n v="976"/>
        <n v="981"/>
        <n v="1006"/>
        <n v="1036"/>
        <n v="1066"/>
        <n v="1068"/>
        <n v="1261"/>
        <n v="1390"/>
        <n v="1394"/>
        <n v="1436"/>
        <n v="1536"/>
        <n v="1755"/>
        <n v="1828"/>
        <n v="2991"/>
        <m/>
      </sharedItems>
    </cacheField>
    <cacheField name="TOTAL RELEVEES" numFmtId="0">
      <sharedItems containsString="0" containsBlank="1" containsNumber="1" containsInteger="1" minValue="133" maxValue="3948" count="93">
        <n v="133"/>
        <n v="220"/>
        <n v="243"/>
        <n v="258"/>
        <n v="267"/>
        <n v="277"/>
        <n v="285"/>
        <n v="291"/>
        <n v="292"/>
        <n v="300"/>
        <n v="304"/>
        <n v="306"/>
        <n v="344"/>
        <n v="363"/>
        <n v="368"/>
        <n v="407"/>
        <n v="410"/>
        <n v="411"/>
        <n v="434"/>
        <n v="441"/>
        <n v="443"/>
        <n v="449"/>
        <n v="486"/>
        <n v="514"/>
        <n v="521"/>
        <n v="537"/>
        <n v="538"/>
        <n v="552"/>
        <n v="565"/>
        <n v="569"/>
        <n v="581"/>
        <n v="591"/>
        <n v="615"/>
        <n v="618"/>
        <n v="625"/>
        <n v="657"/>
        <n v="659"/>
        <n v="685"/>
        <n v="686"/>
        <n v="690"/>
        <n v="700"/>
        <n v="706"/>
        <n v="744"/>
        <n v="755"/>
        <n v="756"/>
        <n v="766"/>
        <n v="858"/>
        <n v="859"/>
        <n v="862"/>
        <n v="899"/>
        <n v="911"/>
        <n v="947"/>
        <n v="958"/>
        <n v="967"/>
        <n v="981"/>
        <n v="1018"/>
        <n v="1037"/>
        <n v="1053"/>
        <n v="1069"/>
        <n v="1073"/>
        <n v="1087"/>
        <n v="1133"/>
        <n v="1139"/>
        <n v="1155"/>
        <n v="1202"/>
        <n v="1222"/>
        <n v="1255"/>
        <n v="1259"/>
        <n v="1299"/>
        <n v="1310"/>
        <n v="1341"/>
        <n v="1425"/>
        <n v="1488"/>
        <n v="1552"/>
        <n v="1617"/>
        <n v="1691"/>
        <n v="1718"/>
        <n v="1792"/>
        <n v="1829"/>
        <n v="1845"/>
        <n v="1891"/>
        <n v="2000"/>
        <n v="2082"/>
        <n v="2114"/>
        <n v="2205"/>
        <n v="2343"/>
        <n v="2495"/>
        <n v="2533"/>
        <n v="2871"/>
        <n v="2872"/>
        <n v="2982"/>
        <n v="3948"/>
        <m/>
      </sharedItems>
    </cacheField>
    <cacheField name="CADA VAC" numFmtId="0">
      <sharedItems containsString="0" containsBlank="1" containsNumber="1" containsInteger="1" minValue="1" maxValue="36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3"/>
        <n v="25"/>
        <n v="26"/>
        <n v="28"/>
        <n v="29"/>
        <n v="30"/>
        <n v="32"/>
        <n v="33"/>
        <n v="34"/>
        <n v="35"/>
        <n v="36"/>
        <m/>
      </sharedItems>
    </cacheField>
    <cacheField name="PRAHDA VAC" numFmtId="0">
      <sharedItems containsString="0" containsBlank="1" containsNumber="1" containsInteger="1" minValue="1" maxValue="21" count="13">
        <n v="1"/>
        <n v="2"/>
        <n v="3"/>
        <n v="5"/>
        <n v="6"/>
        <n v="7"/>
        <n v="8"/>
        <n v="10"/>
        <n v="11"/>
        <n v="12"/>
        <n v="13"/>
        <n v="21"/>
        <m/>
      </sharedItems>
    </cacheField>
    <cacheField name="HUDA VAC" numFmtId="0">
      <sharedItems containsString="0" containsBlank="1" containsNumber="1" containsInteger="1" minValue="1" maxValue="276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8"/>
        <n v="19"/>
        <n v="21"/>
        <n v="27"/>
        <n v="29"/>
        <n v="30"/>
        <n v="31"/>
        <n v="32"/>
        <n v="33"/>
        <n v="36"/>
        <n v="37"/>
        <n v="38"/>
        <n v="44"/>
        <n v="51"/>
        <n v="52"/>
        <n v="55"/>
        <n v="134"/>
        <n v="276"/>
        <m/>
      </sharedItems>
    </cacheField>
    <cacheField name="TOTAL VACANTES" numFmtId="0">
      <sharedItems containsString="0" containsBlank="1" containsNumber="1" containsInteger="1" minValue="0" maxValue="312" count="53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20"/>
        <n v="21"/>
        <n v="22"/>
        <n v="23"/>
        <n v="25"/>
        <n v="26"/>
        <n v="28"/>
        <n v="30"/>
        <n v="31"/>
        <n v="33"/>
        <n v="34"/>
        <n v="35"/>
        <n v="37"/>
        <n v="38"/>
        <n v="39"/>
        <n v="40"/>
        <n v="41"/>
        <n v="43"/>
        <n v="45"/>
        <n v="46"/>
        <n v="47"/>
        <n v="53"/>
        <n v="56"/>
        <n v="60"/>
        <n v="61"/>
        <n v="62"/>
        <n v="70"/>
        <n v="77"/>
        <n v="78"/>
        <n v="82"/>
        <n v="100"/>
        <n v="158"/>
        <n v="312"/>
        <m/>
      </sharedItems>
    </cacheField>
    <cacheField name="EN COURS ORIENTATION" numFmtId="0">
      <sharedItems containsString="0" containsBlank="1" containsNumber="1" containsInteger="1" minValue="1" maxValue="158" count="43">
        <n v="1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5"/>
        <n v="26"/>
        <n v="27"/>
        <n v="28"/>
        <n v="29"/>
        <n v="30"/>
        <n v="35"/>
        <n v="38"/>
        <n v="40"/>
        <n v="51"/>
        <n v="52"/>
        <n v="61"/>
        <n v="67"/>
        <n v="68"/>
        <n v="69"/>
        <n v="73"/>
        <n v="74"/>
        <n v="89"/>
        <n v="110"/>
        <n v="158"/>
        <m/>
      </sharedItems>
    </cacheField>
    <cacheField name="CADA OCCUPE" numFmtId="0">
      <sharedItems containsString="0" containsBlank="1" containsNumber="1" containsInteger="1" minValue="85" maxValue="1375" count="84">
        <n v="85"/>
        <n v="124"/>
        <n v="156"/>
        <n v="157"/>
        <n v="161"/>
        <n v="163"/>
        <n v="170"/>
        <n v="172"/>
        <n v="176"/>
        <n v="178"/>
        <n v="193"/>
        <n v="197"/>
        <n v="198"/>
        <n v="210"/>
        <n v="213"/>
        <n v="218"/>
        <n v="222"/>
        <n v="237"/>
        <n v="240"/>
        <n v="242"/>
        <n v="244"/>
        <n v="245"/>
        <n v="255"/>
        <n v="256"/>
        <n v="261"/>
        <n v="270"/>
        <n v="271"/>
        <n v="279"/>
        <n v="285"/>
        <n v="290"/>
        <n v="294"/>
        <n v="297"/>
        <n v="304"/>
        <n v="315"/>
        <n v="328"/>
        <n v="344"/>
        <n v="346"/>
        <n v="360"/>
        <n v="363"/>
        <n v="365"/>
        <n v="378"/>
        <n v="381"/>
        <n v="405"/>
        <n v="418"/>
        <n v="419"/>
        <n v="436"/>
        <n v="441"/>
        <n v="456"/>
        <n v="457"/>
        <n v="463"/>
        <n v="464"/>
        <n v="469"/>
        <n v="470"/>
        <n v="474"/>
        <n v="482"/>
        <n v="512"/>
        <n v="533"/>
        <n v="549"/>
        <n v="553"/>
        <n v="559"/>
        <n v="596"/>
        <n v="599"/>
        <n v="606"/>
        <n v="623"/>
        <n v="644"/>
        <n v="659"/>
        <n v="670"/>
        <n v="690"/>
        <n v="703"/>
        <n v="707"/>
        <n v="709"/>
        <n v="710"/>
        <n v="732"/>
        <n v="762"/>
        <n v="792"/>
        <n v="834"/>
        <n v="856"/>
        <n v="941"/>
        <n v="961"/>
        <n v="1000"/>
        <n v="1072"/>
        <n v="1184"/>
        <n v="1375"/>
        <m/>
      </sharedItems>
    </cacheField>
    <cacheField name="PRAHDA OCC" numFmtId="0">
      <sharedItems containsString="0" containsBlank="1" containsNumber="1" containsInteger="1" minValue="14" maxValue="335" count="37">
        <n v="14"/>
        <n v="20"/>
        <n v="28"/>
        <n v="36"/>
        <n v="41"/>
        <n v="58"/>
        <n v="61"/>
        <n v="65"/>
        <n v="68"/>
        <n v="69"/>
        <n v="70"/>
        <n v="71"/>
        <n v="73"/>
        <n v="74"/>
        <n v="76"/>
        <n v="78"/>
        <n v="79"/>
        <n v="81"/>
        <n v="83"/>
        <n v="85"/>
        <n v="89"/>
        <n v="94"/>
        <n v="98"/>
        <n v="105"/>
        <n v="109"/>
        <n v="114"/>
        <n v="120"/>
        <n v="132"/>
        <n v="156"/>
        <n v="160"/>
        <n v="165"/>
        <n v="176"/>
        <n v="184"/>
        <n v="187"/>
        <n v="216"/>
        <n v="335"/>
        <m/>
      </sharedItems>
    </cacheField>
    <cacheField name="HUDA OCC" numFmtId="0">
      <sharedItems containsString="0" containsBlank="1" containsNumber="1" containsInteger="1" minValue="17" maxValue="3936" count="90">
        <n v="17"/>
        <n v="22"/>
        <n v="27"/>
        <n v="37"/>
        <n v="39"/>
        <n v="57"/>
        <n v="69"/>
        <n v="75"/>
        <n v="76"/>
        <n v="79"/>
        <n v="84"/>
        <n v="96"/>
        <n v="97"/>
        <n v="98"/>
        <n v="108"/>
        <n v="110"/>
        <n v="111"/>
        <n v="118"/>
        <n v="120"/>
        <n v="122"/>
        <n v="128"/>
        <n v="134"/>
        <n v="135"/>
        <n v="143"/>
        <n v="144"/>
        <n v="145"/>
        <n v="157"/>
        <n v="160"/>
        <n v="174"/>
        <n v="180"/>
        <n v="181"/>
        <n v="207"/>
        <n v="215"/>
        <n v="216"/>
        <n v="219"/>
        <n v="222"/>
        <n v="223"/>
        <n v="248"/>
        <n v="249"/>
        <n v="251"/>
        <n v="266"/>
        <n v="272"/>
        <n v="296"/>
        <n v="309"/>
        <n v="314"/>
        <n v="315"/>
        <n v="318"/>
        <n v="319"/>
        <n v="328"/>
        <n v="353"/>
        <n v="358"/>
        <n v="363"/>
        <n v="369"/>
        <n v="391"/>
        <n v="410"/>
        <n v="420"/>
        <n v="423"/>
        <n v="426"/>
        <n v="435"/>
        <n v="439"/>
        <n v="447"/>
        <n v="471"/>
        <n v="498"/>
        <n v="510"/>
        <n v="513"/>
        <n v="518"/>
        <n v="523"/>
        <n v="542"/>
        <n v="547"/>
        <n v="574"/>
        <n v="581"/>
        <n v="612"/>
        <n v="615"/>
        <n v="630"/>
        <n v="646"/>
        <n v="647"/>
        <n v="648"/>
        <n v="680"/>
        <n v="725"/>
        <n v="803"/>
        <n v="825"/>
        <n v="880"/>
        <n v="1018"/>
        <n v="1103"/>
        <n v="1146"/>
        <n v="1188"/>
        <n v="1199"/>
        <n v="1371"/>
        <n v="3936"/>
        <m/>
      </sharedItems>
    </cacheField>
    <cacheField name="TOTAL OCC" numFmtId="0">
      <sharedItems containsString="0" containsBlank="1" containsNumber="1" containsInteger="1" minValue="112" maxValue="4643" count="92">
        <n v="112"/>
        <n v="196"/>
        <n v="199"/>
        <n v="209"/>
        <n v="218"/>
        <n v="220"/>
        <n v="222"/>
        <n v="237"/>
        <n v="252"/>
        <n v="266"/>
        <n v="274"/>
        <n v="277"/>
        <n v="294"/>
        <n v="295"/>
        <n v="306"/>
        <n v="315"/>
        <n v="335"/>
        <n v="355"/>
        <n v="383"/>
        <n v="401"/>
        <n v="402"/>
        <n v="411"/>
        <n v="426"/>
        <n v="440"/>
        <n v="441"/>
        <n v="459"/>
        <n v="461"/>
        <n v="464"/>
        <n v="482"/>
        <n v="498"/>
        <n v="510"/>
        <n v="512"/>
        <n v="523"/>
        <n v="532"/>
        <n v="560"/>
        <n v="575"/>
        <n v="578"/>
        <n v="582"/>
        <n v="587"/>
        <n v="589"/>
        <n v="594"/>
        <n v="605"/>
        <n v="616"/>
        <n v="636"/>
        <n v="640"/>
        <n v="666"/>
        <n v="695"/>
        <n v="723"/>
        <n v="737"/>
        <n v="756"/>
        <n v="790"/>
        <n v="802"/>
        <n v="856"/>
        <n v="861"/>
        <n v="882"/>
        <n v="893"/>
        <n v="902"/>
        <n v="921"/>
        <n v="928"/>
        <n v="950"/>
        <n v="966"/>
        <n v="979"/>
        <n v="1048"/>
        <n v="1053"/>
        <n v="1092"/>
        <n v="1122"/>
        <n v="1123"/>
        <n v="1133"/>
        <n v="1136"/>
        <n v="1169"/>
        <n v="1270"/>
        <n v="1316"/>
        <n v="1348"/>
        <n v="1378"/>
        <n v="1404"/>
        <n v="1454"/>
        <n v="1549"/>
        <n v="1593"/>
        <n v="1620"/>
        <n v="1622"/>
        <n v="1644"/>
        <n v="1706"/>
        <n v="1736"/>
        <n v="1763"/>
        <n v="1843"/>
        <n v="2044"/>
        <n v="2178"/>
        <n v="2214"/>
        <n v="2220"/>
        <n v="2418"/>
        <n v="4643"/>
        <m/>
      </sharedItems>
    </cacheField>
    <cacheField name="CADA BPI" numFmtId="0">
      <sharedItems containsString="0" containsBlank="1" containsNumber="1" containsInteger="1" minValue="4" maxValue="369" count="74">
        <n v="4"/>
        <n v="10"/>
        <n v="12"/>
        <n v="14"/>
        <n v="15"/>
        <n v="16"/>
        <n v="17"/>
        <n v="18"/>
        <n v="20"/>
        <n v="24"/>
        <n v="26"/>
        <n v="27"/>
        <n v="31"/>
        <n v="32"/>
        <n v="33"/>
        <n v="38"/>
        <n v="39"/>
        <n v="41"/>
        <n v="42"/>
        <n v="47"/>
        <n v="49"/>
        <n v="50"/>
        <n v="53"/>
        <n v="54"/>
        <n v="56"/>
        <n v="57"/>
        <n v="58"/>
        <n v="59"/>
        <n v="62"/>
        <n v="64"/>
        <n v="65"/>
        <n v="68"/>
        <n v="69"/>
        <n v="70"/>
        <n v="73"/>
        <n v="74"/>
        <n v="75"/>
        <n v="76"/>
        <n v="79"/>
        <n v="80"/>
        <n v="85"/>
        <n v="89"/>
        <n v="92"/>
        <n v="93"/>
        <n v="97"/>
        <n v="100"/>
        <n v="104"/>
        <n v="108"/>
        <n v="109"/>
        <n v="111"/>
        <n v="112"/>
        <n v="114"/>
        <n v="116"/>
        <n v="122"/>
        <n v="135"/>
        <n v="138"/>
        <n v="142"/>
        <n v="149"/>
        <n v="150"/>
        <n v="156"/>
        <n v="157"/>
        <n v="159"/>
        <n v="166"/>
        <n v="172"/>
        <n v="182"/>
        <n v="190"/>
        <n v="205"/>
        <n v="225"/>
        <n v="227"/>
        <n v="248"/>
        <n v="254"/>
        <n v="329"/>
        <n v="369"/>
        <m/>
      </sharedItems>
    </cacheField>
    <cacheField name="PRAHDA BPI " numFmtId="0">
      <sharedItems containsString="0" containsBlank="1" containsNumber="1" containsInteger="1" minValue="1" maxValue="45" count="26">
        <n v="1"/>
        <n v="2"/>
        <n v="3"/>
        <n v="4"/>
        <n v="5"/>
        <n v="6"/>
        <n v="7"/>
        <n v="8"/>
        <n v="9"/>
        <n v="10"/>
        <n v="12"/>
        <n v="13"/>
        <n v="14"/>
        <n v="15"/>
        <n v="16"/>
        <n v="18"/>
        <n v="19"/>
        <n v="21"/>
        <n v="23"/>
        <n v="24"/>
        <n v="26"/>
        <n v="29"/>
        <n v="30"/>
        <n v="38"/>
        <n v="45"/>
        <m/>
      </sharedItems>
    </cacheField>
    <cacheField name="HUDA BPI" numFmtId="0">
      <sharedItems containsString="0" containsBlank="1" containsNumber="1" containsInteger="1" minValue="1" maxValue="546" count="69">
        <n v="1"/>
        <n v="3"/>
        <n v="6"/>
        <n v="7"/>
        <n v="9"/>
        <n v="10"/>
        <n v="12"/>
        <n v="13"/>
        <n v="14"/>
        <n v="15"/>
        <n v="18"/>
        <n v="20"/>
        <n v="21"/>
        <n v="22"/>
        <n v="23"/>
        <n v="25"/>
        <n v="26"/>
        <n v="28"/>
        <n v="29"/>
        <n v="30"/>
        <n v="31"/>
        <n v="32"/>
        <n v="33"/>
        <n v="34"/>
        <n v="35"/>
        <n v="37"/>
        <n v="38"/>
        <n v="39"/>
        <n v="40"/>
        <n v="43"/>
        <n v="45"/>
        <n v="47"/>
        <n v="50"/>
        <n v="51"/>
        <n v="55"/>
        <n v="56"/>
        <n v="58"/>
        <n v="61"/>
        <n v="62"/>
        <n v="63"/>
        <n v="69"/>
        <n v="70"/>
        <n v="71"/>
        <n v="73"/>
        <n v="75"/>
        <n v="76"/>
        <n v="85"/>
        <n v="86"/>
        <n v="91"/>
        <n v="92"/>
        <n v="98"/>
        <n v="104"/>
        <n v="105"/>
        <n v="114"/>
        <n v="126"/>
        <n v="145"/>
        <n v="155"/>
        <n v="164"/>
        <n v="170"/>
        <n v="183"/>
        <n v="216"/>
        <n v="260"/>
        <n v="344"/>
        <n v="432"/>
        <n v="471"/>
        <n v="507"/>
        <n v="531"/>
        <n v="546"/>
        <m/>
      </sharedItems>
    </cacheField>
    <cacheField name="TOTAL BPI" numFmtId="0">
      <sharedItems containsString="0" containsBlank="1" containsNumber="1" containsInteger="1" minValue="14" maxValue="684" count="83">
        <n v="14"/>
        <n v="17"/>
        <n v="19"/>
        <n v="21"/>
        <n v="31"/>
        <n v="34"/>
        <n v="36"/>
        <n v="38"/>
        <n v="41"/>
        <n v="44"/>
        <n v="47"/>
        <n v="49"/>
        <n v="52"/>
        <n v="54"/>
        <n v="61"/>
        <n v="62"/>
        <n v="66"/>
        <n v="67"/>
        <n v="68"/>
        <n v="74"/>
        <n v="75"/>
        <n v="76"/>
        <n v="78"/>
        <n v="79"/>
        <n v="80"/>
        <n v="82"/>
        <n v="85"/>
        <n v="89"/>
        <n v="90"/>
        <n v="93"/>
        <n v="94"/>
        <n v="95"/>
        <n v="102"/>
        <n v="103"/>
        <n v="107"/>
        <n v="109"/>
        <n v="112"/>
        <n v="115"/>
        <n v="118"/>
        <n v="120"/>
        <n v="122"/>
        <n v="124"/>
        <n v="130"/>
        <n v="131"/>
        <n v="147"/>
        <n v="148"/>
        <n v="157"/>
        <n v="159"/>
        <n v="161"/>
        <n v="170"/>
        <n v="172"/>
        <n v="175"/>
        <n v="177"/>
        <n v="180"/>
        <n v="181"/>
        <n v="183"/>
        <n v="184"/>
        <n v="192"/>
        <n v="194"/>
        <n v="202"/>
        <n v="208"/>
        <n v="223"/>
        <n v="245"/>
        <n v="252"/>
        <n v="264"/>
        <n v="274"/>
        <n v="292"/>
        <n v="324"/>
        <n v="347"/>
        <n v="348"/>
        <n v="355"/>
        <n v="374"/>
        <n v="378"/>
        <n v="446"/>
        <n v="487"/>
        <n v="502"/>
        <n v="568"/>
        <n v="589"/>
        <n v="645"/>
        <n v="663"/>
        <n v="676"/>
        <n v="684"/>
        <m/>
      </sharedItems>
    </cacheField>
    <cacheField name="CADA DEB" numFmtId="0">
      <sharedItems containsString="0" containsBlank="1" containsNumber="1" containsInteger="1" minValue="1" maxValue="138" count="5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4"/>
        <n v="25"/>
        <n v="28"/>
        <n v="29"/>
        <n v="30"/>
        <n v="31"/>
        <n v="32"/>
        <n v="33"/>
        <n v="34"/>
        <n v="37"/>
        <n v="39"/>
        <n v="43"/>
        <n v="45"/>
        <n v="48"/>
        <n v="52"/>
        <n v="53"/>
        <n v="56"/>
        <n v="58"/>
        <n v="66"/>
        <n v="68"/>
        <n v="72"/>
        <n v="75"/>
        <n v="79"/>
        <n v="82"/>
        <n v="84"/>
        <n v="104"/>
        <n v="115"/>
        <n v="122"/>
        <n v="138"/>
        <m/>
      </sharedItems>
    </cacheField>
    <cacheField name="PRAHDA DEB" numFmtId="0">
      <sharedItems containsString="0" containsBlank="1" containsNumber="1" containsInteger="1" minValue="1" maxValue="36" count="16">
        <n v="1"/>
        <n v="2"/>
        <n v="3"/>
        <n v="4"/>
        <n v="5"/>
        <n v="6"/>
        <n v="7"/>
        <n v="8"/>
        <n v="10"/>
        <n v="13"/>
        <n v="15"/>
        <n v="16"/>
        <n v="17"/>
        <n v="20"/>
        <n v="36"/>
        <m/>
      </sharedItems>
    </cacheField>
    <cacheField name="HUDA DEB" numFmtId="0">
      <sharedItems containsString="0" containsBlank="1" containsNumber="1" containsInteger="1" minValue="0" maxValue="141" count="44">
        <n v="0"/>
        <n v="1"/>
        <n v="2"/>
        <n v="3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19"/>
        <n v="20"/>
        <n v="22"/>
        <n v="24"/>
        <n v="25"/>
        <n v="29"/>
        <n v="32"/>
        <n v="34"/>
        <n v="35"/>
        <n v="36"/>
        <n v="40"/>
        <n v="47"/>
        <n v="53"/>
        <n v="54"/>
        <n v="60"/>
        <n v="63"/>
        <n v="67"/>
        <n v="78"/>
        <n v="85"/>
        <n v="86"/>
        <n v="100"/>
        <n v="108"/>
        <n v="121"/>
        <n v="134"/>
        <n v="141"/>
        <m/>
      </sharedItems>
    </cacheField>
    <cacheField name="TOTAL DEB" numFmtId="0">
      <sharedItems containsString="0" containsBlank="1" containsNumber="1" containsInteger="1" minValue="3" maxValue="296" count="64">
        <n v="3"/>
        <n v="5"/>
        <n v="6"/>
        <n v="7"/>
        <n v="8"/>
        <n v="9"/>
        <n v="10"/>
        <n v="11"/>
        <n v="12"/>
        <n v="14"/>
        <n v="15"/>
        <n v="16"/>
        <n v="18"/>
        <n v="19"/>
        <n v="20"/>
        <n v="22"/>
        <n v="24"/>
        <n v="25"/>
        <n v="27"/>
        <n v="28"/>
        <n v="29"/>
        <n v="30"/>
        <n v="31"/>
        <n v="32"/>
        <n v="34"/>
        <n v="36"/>
        <n v="40"/>
        <n v="46"/>
        <n v="47"/>
        <n v="51"/>
        <n v="53"/>
        <n v="55"/>
        <n v="56"/>
        <n v="58"/>
        <n v="63"/>
        <n v="64"/>
        <n v="65"/>
        <n v="66"/>
        <n v="68"/>
        <n v="69"/>
        <n v="71"/>
        <n v="76"/>
        <n v="84"/>
        <n v="87"/>
        <n v="89"/>
        <n v="97"/>
        <n v="107"/>
        <n v="115"/>
        <n v="117"/>
        <n v="129"/>
        <n v="132"/>
        <n v="139"/>
        <n v="143"/>
        <n v="147"/>
        <n v="151"/>
        <n v="167"/>
        <n v="169"/>
        <n v="172"/>
        <n v="181"/>
        <n v="184"/>
        <n v="186"/>
        <n v="256"/>
        <n v="296"/>
        <m/>
      </sharedItems>
    </cacheField>
    <cacheField name="CADA DUBLINE" numFmtId="0">
      <sharedItems containsString="0" containsBlank="1" containsNumber="1" containsInteger="1" minValue="1" maxValue="10" count="8">
        <n v="1"/>
        <n v="2"/>
        <n v="3"/>
        <n v="4"/>
        <n v="5"/>
        <n v="7"/>
        <n v="10"/>
        <m/>
      </sharedItems>
    </cacheField>
    <cacheField name="PRAHDA DUBLINE" numFmtId="0">
      <sharedItems containsString="0" containsBlank="1" containsNumber="1" containsInteger="1" minValue="2" maxValue="130" count="34">
        <n v="2"/>
        <n v="3"/>
        <n v="4"/>
        <n v="6"/>
        <n v="7"/>
        <n v="8"/>
        <n v="9"/>
        <n v="10"/>
        <n v="11"/>
        <n v="12"/>
        <n v="13"/>
        <n v="15"/>
        <n v="17"/>
        <n v="19"/>
        <n v="20"/>
        <n v="22"/>
        <n v="23"/>
        <n v="25"/>
        <n v="26"/>
        <n v="27"/>
        <n v="31"/>
        <n v="33"/>
        <n v="37"/>
        <n v="42"/>
        <n v="46"/>
        <n v="52"/>
        <n v="63"/>
        <n v="76"/>
        <n v="78"/>
        <n v="79"/>
        <n v="95"/>
        <n v="111"/>
        <n v="130"/>
        <m/>
      </sharedItems>
    </cacheField>
    <cacheField name="HUDA DUBLINE" numFmtId="0">
      <sharedItems containsString="0" containsBlank="1" containsNumber="1" containsInteger="1" minValue="1" maxValue="203" count="59">
        <n v="1"/>
        <n v="3"/>
        <n v="4"/>
        <n v="6"/>
        <n v="9"/>
        <n v="10"/>
        <n v="11"/>
        <n v="12"/>
        <n v="14"/>
        <n v="15"/>
        <n v="16"/>
        <n v="18"/>
        <n v="19"/>
        <n v="20"/>
        <n v="22"/>
        <n v="23"/>
        <n v="25"/>
        <n v="26"/>
        <n v="29"/>
        <n v="30"/>
        <n v="32"/>
        <n v="34"/>
        <n v="37"/>
        <n v="38"/>
        <n v="39"/>
        <n v="40"/>
        <n v="42"/>
        <n v="43"/>
        <n v="46"/>
        <n v="47"/>
        <n v="48"/>
        <n v="49"/>
        <n v="51"/>
        <n v="54"/>
        <n v="55"/>
        <n v="58"/>
        <n v="59"/>
        <n v="60"/>
        <n v="73"/>
        <n v="79"/>
        <n v="80"/>
        <n v="82"/>
        <n v="83"/>
        <n v="86"/>
        <n v="94"/>
        <n v="101"/>
        <n v="118"/>
        <n v="120"/>
        <n v="130"/>
        <n v="140"/>
        <n v="149"/>
        <n v="156"/>
        <n v="175"/>
        <n v="177"/>
        <n v="181"/>
        <n v="184"/>
        <n v="200"/>
        <n v="203"/>
        <m/>
      </sharedItems>
    </cacheField>
    <cacheField name="TOTAL DUBLINE" numFmtId="0">
      <sharedItems containsString="0" containsBlank="1" containsNumber="1" containsInteger="1" minValue="0" maxValue="333" count="76">
        <n v="0"/>
        <n v="1"/>
        <n v="3"/>
        <n v="4"/>
        <n v="6"/>
        <n v="7"/>
        <n v="9"/>
        <n v="10"/>
        <n v="11"/>
        <n v="12"/>
        <n v="13"/>
        <n v="14"/>
        <n v="15"/>
        <n v="16"/>
        <n v="17"/>
        <n v="19"/>
        <n v="20"/>
        <n v="21"/>
        <n v="22"/>
        <n v="26"/>
        <n v="28"/>
        <n v="29"/>
        <n v="34"/>
        <n v="37"/>
        <n v="38"/>
        <n v="39"/>
        <n v="40"/>
        <n v="41"/>
        <n v="42"/>
        <n v="43"/>
        <n v="44"/>
        <n v="45"/>
        <n v="47"/>
        <n v="48"/>
        <n v="50"/>
        <n v="52"/>
        <n v="53"/>
        <n v="54"/>
        <n v="55"/>
        <n v="58"/>
        <n v="59"/>
        <n v="60"/>
        <n v="61"/>
        <n v="62"/>
        <n v="63"/>
        <n v="65"/>
        <n v="67"/>
        <n v="68"/>
        <n v="69"/>
        <n v="73"/>
        <n v="75"/>
        <n v="77"/>
        <n v="80"/>
        <n v="86"/>
        <n v="89"/>
        <n v="90"/>
        <n v="98"/>
        <n v="102"/>
        <n v="128"/>
        <n v="131"/>
        <n v="155"/>
        <n v="158"/>
        <n v="162"/>
        <n v="163"/>
        <n v="170"/>
        <n v="175"/>
        <n v="178"/>
        <n v="183"/>
        <n v="186"/>
        <n v="191"/>
        <n v="194"/>
        <n v="203"/>
        <n v="219"/>
        <n v="258"/>
        <n v="333"/>
        <m/>
      </sharedItems>
    </cacheField>
    <cacheField name="CADA OFPRA" numFmtId="0">
      <sharedItems containsString="0" containsBlank="1" containsNumber="1" containsInteger="1" minValue="73" maxValue="976" count="88">
        <n v="73"/>
        <n v="110"/>
        <n v="114"/>
        <n v="125"/>
        <n v="126"/>
        <n v="127"/>
        <n v="128"/>
        <n v="129"/>
        <n v="137"/>
        <n v="140"/>
        <n v="147"/>
        <n v="148"/>
        <n v="157"/>
        <n v="163"/>
        <n v="172"/>
        <n v="173"/>
        <n v="175"/>
        <n v="178"/>
        <n v="179"/>
        <n v="180"/>
        <n v="185"/>
        <n v="187"/>
        <n v="191"/>
        <n v="201"/>
        <n v="202"/>
        <n v="205"/>
        <n v="208"/>
        <n v="209"/>
        <n v="211"/>
        <n v="212"/>
        <n v="213"/>
        <n v="215"/>
        <n v="216"/>
        <n v="217"/>
        <n v="222"/>
        <n v="225"/>
        <n v="232"/>
        <n v="234"/>
        <n v="239"/>
        <n v="241"/>
        <n v="246"/>
        <n v="249"/>
        <n v="251"/>
        <n v="259"/>
        <n v="275"/>
        <n v="282"/>
        <n v="283"/>
        <n v="284"/>
        <n v="293"/>
        <n v="295"/>
        <n v="307"/>
        <n v="311"/>
        <n v="315"/>
        <n v="325"/>
        <n v="329"/>
        <n v="334"/>
        <n v="336"/>
        <n v="346"/>
        <n v="347"/>
        <n v="358"/>
        <n v="368"/>
        <n v="373"/>
        <n v="389"/>
        <n v="396"/>
        <n v="405"/>
        <n v="409"/>
        <n v="413"/>
        <n v="415"/>
        <n v="464"/>
        <n v="465"/>
        <n v="474"/>
        <n v="477"/>
        <n v="493"/>
        <n v="503"/>
        <n v="505"/>
        <n v="512"/>
        <n v="519"/>
        <n v="529"/>
        <n v="543"/>
        <n v="554"/>
        <n v="566"/>
        <n v="581"/>
        <n v="652"/>
        <n v="666"/>
        <n v="708"/>
        <n v="732"/>
        <n v="976"/>
        <m/>
      </sharedItems>
    </cacheField>
    <cacheField name="PRAHDA OFPRA" numFmtId="0">
      <sharedItems containsString="0" containsBlank="1" containsNumber="1" containsInteger="1" minValue="-12" maxValue="150" count="36">
        <n v="-12"/>
        <n v="-11"/>
        <n v="0"/>
        <n v="10"/>
        <n v="13"/>
        <n v="14"/>
        <n v="16"/>
        <n v="21"/>
        <n v="28"/>
        <n v="33"/>
        <n v="36"/>
        <n v="40"/>
        <n v="43"/>
        <n v="44"/>
        <n v="45"/>
        <n v="46"/>
        <n v="47"/>
        <n v="48"/>
        <n v="52"/>
        <n v="54"/>
        <n v="55"/>
        <n v="57"/>
        <n v="61"/>
        <n v="63"/>
        <n v="65"/>
        <n v="69"/>
        <n v="75"/>
        <n v="78"/>
        <n v="81"/>
        <n v="97"/>
        <n v="99"/>
        <n v="101"/>
        <n v="104"/>
        <n v="124"/>
        <n v="150"/>
        <m/>
      </sharedItems>
    </cacheField>
    <cacheField name="HUDA OFPRA" numFmtId="0">
      <sharedItems containsString="0" containsBlank="1" containsNumber="1" containsInteger="1" minValue="0" maxValue="3242" count="86">
        <n v="0"/>
        <n v="13"/>
        <n v="18"/>
        <n v="20"/>
        <n v="22"/>
        <n v="24"/>
        <n v="34"/>
        <n v="35"/>
        <n v="51"/>
        <n v="55"/>
        <n v="59"/>
        <n v="60"/>
        <n v="61"/>
        <n v="63"/>
        <n v="65"/>
        <n v="68"/>
        <n v="75"/>
        <n v="77"/>
        <n v="80"/>
        <n v="88"/>
        <n v="89"/>
        <n v="90"/>
        <n v="91"/>
        <n v="93"/>
        <n v="96"/>
        <n v="98"/>
        <n v="111"/>
        <n v="112"/>
        <n v="114"/>
        <n v="118"/>
        <n v="121"/>
        <n v="124"/>
        <n v="127"/>
        <n v="128"/>
        <n v="154"/>
        <n v="158"/>
        <n v="159"/>
        <n v="167"/>
        <n v="169"/>
        <n v="173"/>
        <n v="181"/>
        <n v="183"/>
        <n v="184"/>
        <n v="185"/>
        <n v="186"/>
        <n v="199"/>
        <n v="211"/>
        <n v="213"/>
        <n v="214"/>
        <n v="231"/>
        <n v="240"/>
        <n v="250"/>
        <n v="251"/>
        <n v="257"/>
        <n v="261"/>
        <n v="275"/>
        <n v="279"/>
        <n v="299"/>
        <n v="311"/>
        <n v="319"/>
        <n v="326"/>
        <n v="329"/>
        <n v="330"/>
        <n v="333"/>
        <n v="347"/>
        <n v="349"/>
        <n v="353"/>
        <n v="358"/>
        <n v="362"/>
        <n v="374"/>
        <n v="385"/>
        <n v="399"/>
        <n v="404"/>
        <n v="406"/>
        <n v="417"/>
        <n v="439"/>
        <n v="440"/>
        <n v="444"/>
        <n v="457"/>
        <n v="492"/>
        <n v="493"/>
        <n v="504"/>
        <n v="702"/>
        <n v="976"/>
        <n v="3242"/>
        <m/>
      </sharedItems>
    </cacheField>
    <cacheField name="TOTAL OFPRA" numFmtId="0">
      <sharedItems containsString="0" containsBlank="1" containsNumber="1" containsInteger="1" minValue="91" maxValue="3707" count="89">
        <n v="91"/>
        <n v="162"/>
        <n v="163"/>
        <n v="165"/>
        <n v="172"/>
        <n v="173"/>
        <n v="177"/>
        <n v="178"/>
        <n v="181"/>
        <n v="195"/>
        <n v="216"/>
        <n v="224"/>
        <n v="229"/>
        <n v="235"/>
        <n v="236"/>
        <n v="256"/>
        <n v="263"/>
        <n v="276"/>
        <n v="298"/>
        <n v="299"/>
        <n v="305"/>
        <n v="306"/>
        <n v="313"/>
        <n v="319"/>
        <n v="336"/>
        <n v="343"/>
        <n v="354"/>
        <n v="357"/>
        <n v="360"/>
        <n v="362"/>
        <n v="367"/>
        <n v="370"/>
        <n v="378"/>
        <n v="381"/>
        <n v="399"/>
        <n v="410"/>
        <n v="412"/>
        <n v="413"/>
        <n v="424"/>
        <n v="438"/>
        <n v="439"/>
        <n v="456"/>
        <n v="473"/>
        <n v="479"/>
        <n v="481"/>
        <n v="506"/>
        <n v="511"/>
        <n v="524"/>
        <n v="528"/>
        <n v="562"/>
        <n v="578"/>
        <n v="600"/>
        <n v="601"/>
        <n v="603"/>
        <n v="619"/>
        <n v="620"/>
        <n v="636"/>
        <n v="642"/>
        <n v="644"/>
        <n v="649"/>
        <n v="656"/>
        <n v="659"/>
        <n v="684"/>
        <n v="698"/>
        <n v="712"/>
        <n v="747"/>
        <n v="756"/>
        <n v="757"/>
        <n v="785"/>
        <n v="826"/>
        <n v="869"/>
        <n v="900"/>
        <n v="911"/>
        <n v="945"/>
        <n v="972"/>
        <n v="986"/>
        <n v="997"/>
        <n v="1000"/>
        <n v="1014"/>
        <n v="1016"/>
        <n v="1033"/>
        <n v="1044"/>
        <n v="1047"/>
        <n v="1139"/>
        <n v="1434"/>
        <n v="1503"/>
        <n v="1533"/>
        <n v="3707"/>
        <m/>
      </sharedItems>
    </cacheField>
    <cacheField name="CADA DA" numFmtId="0">
      <sharedItems containsString="0" containsBlank="1" containsNumber="1" containsInteger="1" minValue="73" maxValue="983" count="88">
        <n v="73"/>
        <n v="110"/>
        <n v="115"/>
        <n v="126"/>
        <n v="127"/>
        <n v="129"/>
        <n v="131"/>
        <n v="137"/>
        <n v="140"/>
        <n v="148"/>
        <n v="151"/>
        <n v="157"/>
        <n v="164"/>
        <n v="172"/>
        <n v="173"/>
        <n v="175"/>
        <n v="178"/>
        <n v="179"/>
        <n v="180"/>
        <n v="185"/>
        <n v="187"/>
        <n v="191"/>
        <n v="202"/>
        <n v="203"/>
        <n v="206"/>
        <n v="208"/>
        <n v="209"/>
        <n v="210"/>
        <n v="211"/>
        <n v="212"/>
        <n v="213"/>
        <n v="215"/>
        <n v="219"/>
        <n v="220"/>
        <n v="222"/>
        <n v="225"/>
        <n v="234"/>
        <n v="240"/>
        <n v="241"/>
        <n v="248"/>
        <n v="249"/>
        <n v="253"/>
        <n v="259"/>
        <n v="275"/>
        <n v="276"/>
        <n v="282"/>
        <n v="284"/>
        <n v="286"/>
        <n v="295"/>
        <n v="308"/>
        <n v="313"/>
        <n v="315"/>
        <n v="325"/>
        <n v="333"/>
        <n v="336"/>
        <n v="337"/>
        <n v="346"/>
        <n v="348"/>
        <n v="358"/>
        <n v="370"/>
        <n v="377"/>
        <n v="390"/>
        <n v="396"/>
        <n v="405"/>
        <n v="412"/>
        <n v="414"/>
        <n v="419"/>
        <n v="466"/>
        <n v="469"/>
        <n v="474"/>
        <n v="480"/>
        <n v="497"/>
        <n v="504"/>
        <n v="507"/>
        <n v="512"/>
        <n v="513"/>
        <n v="522"/>
        <n v="530"/>
        <n v="553"/>
        <n v="558"/>
        <n v="568"/>
        <n v="581"/>
        <n v="652"/>
        <n v="671"/>
        <n v="709"/>
        <n v="733"/>
        <n v="983"/>
        <m/>
      </sharedItems>
    </cacheField>
    <cacheField name="PRAHDA DA" numFmtId="0">
      <sharedItems containsString="0" containsBlank="1" containsNumber="1" containsInteger="1" minValue="0" maxValue="280" count="42">
        <n v="0"/>
        <n v="14"/>
        <n v="17"/>
        <n v="18"/>
        <n v="25"/>
        <n v="32"/>
        <n v="34"/>
        <n v="40"/>
        <n v="42"/>
        <n v="46"/>
        <n v="48"/>
        <n v="50"/>
        <n v="53"/>
        <n v="56"/>
        <n v="57"/>
        <n v="61"/>
        <n v="63"/>
        <n v="65"/>
        <n v="66"/>
        <n v="67"/>
        <n v="68"/>
        <n v="69"/>
        <n v="74"/>
        <n v="77"/>
        <n v="78"/>
        <n v="80"/>
        <n v="82"/>
        <n v="87"/>
        <n v="90"/>
        <n v="108"/>
        <n v="115"/>
        <n v="122"/>
        <n v="128"/>
        <n v="138"/>
        <n v="142"/>
        <n v="146"/>
        <n v="159"/>
        <n v="161"/>
        <n v="164"/>
        <n v="208"/>
        <n v="280"/>
        <m/>
      </sharedItems>
    </cacheField>
    <cacheField name="HUDA DA" numFmtId="0">
      <sharedItems containsString="0" containsBlank="1" containsNumber="1" containsInteger="1" minValue="0" maxValue="3419" count="89">
        <n v="0"/>
        <n v="16"/>
        <n v="19"/>
        <n v="21"/>
        <n v="24"/>
        <n v="32"/>
        <n v="41"/>
        <n v="45"/>
        <n v="57"/>
        <n v="61"/>
        <n v="63"/>
        <n v="67"/>
        <n v="75"/>
        <n v="77"/>
        <n v="82"/>
        <n v="83"/>
        <n v="88"/>
        <n v="90"/>
        <n v="93"/>
        <n v="94"/>
        <n v="98"/>
        <n v="99"/>
        <n v="100"/>
        <n v="106"/>
        <n v="112"/>
        <n v="115"/>
        <n v="116"/>
        <n v="130"/>
        <n v="140"/>
        <n v="143"/>
        <n v="148"/>
        <n v="149"/>
        <n v="152"/>
        <n v="154"/>
        <n v="168"/>
        <n v="170"/>
        <n v="178"/>
        <n v="188"/>
        <n v="197"/>
        <n v="201"/>
        <n v="211"/>
        <n v="218"/>
        <n v="221"/>
        <n v="222"/>
        <n v="237"/>
        <n v="245"/>
        <n v="249"/>
        <n v="253"/>
        <n v="264"/>
        <n v="268"/>
        <n v="270"/>
        <n v="272"/>
        <n v="283"/>
        <n v="290"/>
        <n v="303"/>
        <n v="317"/>
        <n v="329"/>
        <n v="339"/>
        <n v="344"/>
        <n v="351"/>
        <n v="355"/>
        <n v="365"/>
        <n v="367"/>
        <n v="370"/>
        <n v="384"/>
        <n v="385"/>
        <n v="402"/>
        <n v="433"/>
        <n v="439"/>
        <n v="440"/>
        <n v="454"/>
        <n v="471"/>
        <n v="475"/>
        <n v="485"/>
        <n v="486"/>
        <n v="492"/>
        <n v="539"/>
        <n v="542"/>
        <n v="547"/>
        <n v="558"/>
        <n v="565"/>
        <n v="575"/>
        <n v="581"/>
        <n v="587"/>
        <n v="588"/>
        <n v="781"/>
        <n v="1125"/>
        <n v="3419"/>
        <m/>
      </sharedItems>
    </cacheField>
    <cacheField name="TOTAL DA" numFmtId="0">
      <sharedItems containsString="0" containsBlank="1" containsNumber="1" containsInteger="1" minValue="92" maxValue="3885" count="89">
        <n v="92"/>
        <n v="172"/>
        <n v="178"/>
        <n v="187"/>
        <n v="196"/>
        <n v="215"/>
        <n v="220"/>
        <n v="225"/>
        <n v="236"/>
        <n v="241"/>
        <n v="243"/>
        <n v="250"/>
        <n v="263"/>
        <n v="270"/>
        <n v="298"/>
        <n v="308"/>
        <n v="310"/>
        <n v="313"/>
        <n v="323"/>
        <n v="359"/>
        <n v="364"/>
        <n v="368"/>
        <n v="370"/>
        <n v="375"/>
        <n v="378"/>
        <n v="380"/>
        <n v="383"/>
        <n v="389"/>
        <n v="390"/>
        <n v="397"/>
        <n v="408"/>
        <n v="422"/>
        <n v="424"/>
        <n v="447"/>
        <n v="454"/>
        <n v="462"/>
        <n v="464"/>
        <n v="487"/>
        <n v="489"/>
        <n v="491"/>
        <n v="493"/>
        <n v="509"/>
        <n v="516"/>
        <n v="566"/>
        <n v="575"/>
        <n v="578"/>
        <n v="579"/>
        <n v="631"/>
        <n v="643"/>
        <n v="645"/>
        <n v="648"/>
        <n v="679"/>
        <n v="683"/>
        <n v="691"/>
        <n v="694"/>
        <n v="706"/>
        <n v="718"/>
        <n v="723"/>
        <n v="747"/>
        <n v="751"/>
        <n v="794"/>
        <n v="809"/>
        <n v="822"/>
        <n v="824"/>
        <n v="825"/>
        <n v="829"/>
        <n v="847"/>
        <n v="853"/>
        <n v="903"/>
        <n v="928"/>
        <n v="969"/>
        <n v="993"/>
        <n v="1037"/>
        <n v="1058"/>
        <n v="1088"/>
        <n v="1105"/>
        <n v="1108"/>
        <n v="1145"/>
        <n v="1170"/>
        <n v="1191"/>
        <n v="1207"/>
        <n v="1217"/>
        <n v="1302"/>
        <n v="1349"/>
        <n v="1678"/>
        <n v="1692"/>
        <n v="1695"/>
        <n v="3885"/>
        <m/>
      </sharedItems>
    </cacheField>
    <cacheField name="TX OCCUPATION" numFmtId="0">
      <sharedItems containsString="0" containsBlank="1" containsNumber="1" minValue="0.717073170731707" maxValue="1.30531346640427" count="95">
        <n v="0.717073170731707"/>
        <n v="0.766423357664234"/>
        <n v="0.77914798206278"/>
        <n v="0.793668122270742"/>
        <n v="0.796116504854369"/>
        <n v="0.8014440433213"/>
        <n v="0.802768166089965"/>
        <n v="0.804056501267656"/>
        <n v="0.811643835616438"/>
        <n v="0.816371681415929"/>
        <n v="0.816479400749064"/>
        <n v="0.823655913978495"/>
        <n v="0.824362606232295"/>
        <n v="0.825070159027128"/>
        <n v="0.82716049382716"/>
        <n v="0.827956989247312"/>
        <n v="0.828651685393258"/>
        <n v="0.828947368421053"/>
        <n v="0.829369183040331"/>
        <n v="0.831521739130435"/>
        <n v="0.831654676258993"/>
        <n v="0.833580980683507"/>
        <n v="0.835144927536232"/>
        <n v="0.838747099767982"/>
        <n v="0.841452612931798"/>
        <n v="0.842105263157895"/>
        <n v="0.845244215938303"/>
        <n v="0.853061224489796"/>
        <n v="0.854651162790698"/>
        <n v="0.856929955290611"/>
        <n v="0.856940509915014"/>
        <n v="0.857610474631751"/>
        <n v="0.86105675146771"/>
        <n v="0.862944162436548"/>
        <n v="0.863414634146341"/>
        <n v="0.863436123348018"/>
        <n v="0.86815415821501"/>
        <n v="0.868217054263566"/>
        <n v="0.868274582560297"/>
        <n v="0.869565217391304"/>
        <n v="0.870851659336265"/>
        <n v="0.872189349112426"/>
        <n v="0.872235872235872"/>
        <n v="0.873204556711243"/>
        <n v="0.874111675126903"/>
        <n v="0.874703369719981"/>
        <n v="0.875452570601014"/>
        <n v="0.883289124668435"/>
        <n v="0.884408602150538"/>
        <n v="0.88563829787234"/>
        <n v="0.885654885654886"/>
        <n v="0.88717067583047"/>
        <n v="0.888138862102218"/>
        <n v="0.888684452621895"/>
        <n v="0.890595009596929"/>
        <n v="0.891228070175439"/>
        <n v="0.891424075531078"/>
        <n v="0.892107892107892"/>
        <n v="0.895424836601307"/>
        <n v="0.896551724137931"/>
        <n v="0.898464163822526"/>
        <n v="0.898916967509025"/>
        <n v="0.903076923076923"/>
        <n v="0.904545454545455"/>
        <n v="0.905225863596103"/>
        <n v="0.905389221556886"/>
        <n v="0.90744920993228"/>
        <n v="0.907563025210084"/>
        <n v="0.908485856905158"/>
        <n v="0.909871244635193"/>
        <n v="0.910048622366288"/>
        <n v="0.911149825783972"/>
        <n v="0.911153119092628"/>
        <n v="0.914089347079038"/>
        <n v="0.914285714285714"/>
        <n v="0.916094986807388"/>
        <n v="0.917410714285714"/>
        <n v="0.917562724014337"/>
        <n v="0.920542635658915"/>
        <n v="0.922714420358153"/>
        <n v="0.923333333333333"/>
        <n v="0.923963133640553"/>
        <n v="0.928980526918671"/>
        <n v="0.934973637961336"/>
        <n v="0.937129300118624"/>
        <n v="0.938202247191011"/>
        <n v="0.939571150097466"/>
        <n v="0.9424"/>
        <n v="0.944639103013315"/>
        <n v="0.964346349745331"/>
        <n v="0.970973249857712"/>
        <n v="0.974522292993631"/>
        <n v="0.98019801980198"/>
        <n v="1.30531346640427"/>
        <m/>
      </sharedItems>
    </cacheField>
    <cacheField name="PART BPI" numFmtId="0">
      <sharedItems containsString="0" containsBlank="1" containsNumber="1" minValue="0.0590717299578059" maxValue="0.429378531073446" count="94">
        <n v="0.0590717299578059"/>
        <n v="0.0685920577617329"/>
        <n v="0.0703517587939698"/>
        <n v="0.0847750865051903"/>
        <n v="0.0873860182370821"/>
        <n v="0.0931818181818182"/>
        <n v="0.0969387755102041"/>
        <n v="0.100478468899522"/>
        <n v="0.100722673893406"/>
        <n v="0.112230215827338"/>
        <n v="0.114355231143552"/>
        <n v="0.116535433070866"/>
        <n v="0.121733149931224"/>
        <n v="0.122033898305085"/>
        <n v="0.122065727699531"/>
        <n v="0.126857635149688"/>
        <n v="0.134920634920635"/>
        <n v="0.13785046728972"/>
        <n v="0.13968253968254"/>
        <n v="0.140909090909091"/>
        <n v="0.144312393887946"/>
        <n v="0.145232815964523"/>
        <n v="0.147505422993492"/>
        <n v="0.149367088607595"/>
        <n v="0.150375939849624"/>
        <n v="0.15076071922545"/>
        <n v="0.151785714285714"/>
        <n v="0.153625954198473"/>
        <n v="0.156306306306306"/>
        <n v="0.159609120521173"/>
        <n v="0.161512027491409"/>
        <n v="0.161518093556929"/>
        <n v="0.161839863713799"/>
        <n v="0.161949685534591"/>
        <n v="0.163846838824577"/>
        <n v="0.170124481327801"/>
        <n v="0.171171171171171"/>
        <n v="0.171889838556505"/>
        <n v="0.172413793103448"/>
        <n v="0.175811870100784"/>
        <n v="0.175983436853002"/>
        <n v="0.176390773405699"/>
        <n v="0.176470588235294"/>
        <n v="0.176888315041963"/>
        <n v="0.177655677655678"/>
        <n v="0.178753830439224"/>
        <n v="0.182873730043541"/>
        <n v="0.183183183183183"/>
        <n v="0.185123966942149"/>
        <n v="0.186688311688312"/>
        <n v="0.186746987951807"/>
        <n v="0.188073394495413"/>
        <n v="0.188732394366197"/>
        <n v="0.189054726368159"/>
        <n v="0.189473684210526"/>
        <n v="0.192620727075421"/>
        <n v="0.193211488250653"/>
        <n v="0.19375"/>
        <n v="0.193899782135076"/>
        <n v="0.193965517241379"/>
        <n v="0.195028680688337"/>
        <n v="0.197007481296758"/>
        <n v="0.197014925373134"/>
        <n v="0.198254364089776"/>
        <n v="0.198412698412698"/>
        <n v="0.199767711962834"/>
        <n v="0.202020202020202"/>
        <n v="0.203985932004689"/>
        <n v="0.205357142857143"/>
        <n v="0.207482993197279"/>
        <n v="0.207977207977208"/>
        <n v="0.208984375"/>
        <n v="0.215669014084507"/>
        <n v="0.218947368421053"/>
        <n v="0.221991701244813"/>
        <n v="0.225834046193328"/>
        <n v="0.227826086956522"/>
        <n v="0.233045622688039"/>
        <n v="0.233082706766917"/>
        <n v="0.23490488006617"/>
        <n v="0.252977878615995"/>
        <n v="0.253968253968254"/>
        <n v="0.267195767195767"/>
        <n v="0.273722627737226"/>
        <n v="0.277448071216617"/>
        <n v="0.280529953917051"/>
        <n v="0.288288288288288"/>
        <n v="0.288770053475936"/>
        <n v="0.296143250688705"/>
        <n v="0.305352798053528"/>
        <n v="0.330724070450098"/>
        <n v="0.409259259259259"/>
        <n v="0.429378531073446"/>
        <m/>
      </sharedItems>
    </cacheField>
    <cacheField name="PART DEB" numFmtId="0">
      <sharedItems containsString="0" containsBlank="1" containsNumber="1" minValue="0.0119047619047619" maxValue="0.147465437788018" count="95">
        <n v="0.0119047619047619"/>
        <n v="0.0121654501216545"/>
        <n v="0.0126582278481013"/>
        <n v="0.0145228215767635"/>
        <n v="0.0162337662337662"/>
        <n v="0.017910447761194"/>
        <n v="0.0194174757281553"/>
        <n v="0.02"/>
        <n v="0.0229357798165138"/>
        <n v="0.0254668930390492"/>
        <n v="0.0255102040816327"/>
        <n v="0.0266075388026608"/>
        <n v="0.0267716535433071"/>
        <n v="0.0267857142857143"/>
        <n v="0.027027027027027"/>
        <n v="0.0272108843537415"/>
        <n v="0.0287206266318538"/>
        <n v="0.0300751879699248"/>
        <n v="0.0301724137931034"/>
        <n v="0.030379746835443"/>
        <n v="0.0305084745762712"/>
        <n v="0.0323275862068966"/>
        <n v="0.0324427480916031"/>
        <n v="0.0325379609544469"/>
        <n v="0.0335946248600224"/>
        <n v="0.0346020761245675"/>
        <n v="0.0347826086956522"/>
        <n v="0.0349127182044888"/>
        <n v="0.0351758793969849"/>
        <n v="0.0352112676056338"/>
        <n v="0.036281179138322"/>
        <n v="0.0363988800344605"/>
        <n v="0.0398009950248756"/>
        <n v="0.0405405405405405"/>
        <n v="0.042042042042042"/>
        <n v="0.0425531914893617"/>
        <n v="0.04296875"/>
        <n v="0.0434192672998643"/>
        <n v="0.0437956204379562"/>
        <n v="0.0438992898644287"/>
        <n v="0.0453125"/>
        <n v="0.0458891013384321"/>
        <n v="0.0479338842975207"/>
        <n v="0.0496150556030796"/>
        <n v="0.0497925311203319"/>
        <n v="0.05"/>
        <n v="0.0502008032128514"/>
        <n v="0.0507042253521127"/>
        <n v="0.0510948905109489"/>
        <n v="0.0511073253833049"/>
        <n v="0.0522875816993464"/>
        <n v="0.0526706231454006"/>
        <n v="0.0534262485481998"/>
        <n v="0.0541368743615935"/>
        <n v="0.0541516245487365"/>
        <n v="0.0545454545454545"/>
        <n v="0.0546139359698682"/>
        <n v="0.056390977443609"/>
        <n v="0.0584192439862543"/>
        <n v="0.0598290598290598"/>
        <n v="0.0607843137254902"/>
        <n v="0.0628930817610063"/>
        <n v="0.0631868131868132"/>
        <n v="0.0642523364485981"/>
        <n v="0.0645863570391872"/>
        <n v="0.0711331679073615"/>
        <n v="0.0733812949640288"/>
        <n v="0.0738747553816047"/>
        <n v="0.0746887966804979"/>
        <n v="0.076555023923445"/>
        <n v="0.0798004987531172"/>
        <n v="0.08"/>
        <n v="0.0814814814814815"/>
        <n v="0.0815315315315315"/>
        <n v="0.0833806012478729"/>
        <n v="0.0844811753902663"/>
        <n v="0.085387323943662"/>
        <n v="0.0856966707768187"/>
        <n v="0.085978835978836"/>
        <n v="0.0861678004535147"/>
        <n v="0.0952380952380952"/>
        <n v="0.0953654188948307"/>
        <n v="0.0978898007033998"/>
        <n v="0.0982142857142857"/>
        <n v="0.100922409115572"/>
        <n v="0.101851851851852"/>
        <n v="0.10239651416122"/>
        <n v="0.102404274265361"/>
        <n v="0.111111111111111"/>
        <n v="0.116231086657497"/>
        <n v="0.12111801242236"/>
        <n v="0.133694670280036"/>
        <n v="0.140065146579805"/>
        <n v="0.147465437788018"/>
        <m/>
      </sharedItems>
    </cacheField>
    <cacheField name="PART DA" numFmtId="0">
      <sharedItems containsString="0" containsBlank="1" containsNumber="1" minValue="0.509259259259259" maxValue="0.928270042194093" count="95">
        <n v="0.509259259259259"/>
        <n v="0.516007532956685"/>
        <n v="0.572004608294931"/>
        <n v="0.595401174168297"/>
        <n v="0.615864527629234"/>
        <n v="0.619375573921028"/>
        <n v="0.643552311435523"/>
        <n v="0.646825396825397"/>
        <n v="0.663641520136132"/>
        <n v="0.669881305637982"/>
        <n v="0.671171171171171"/>
        <n v="0.681257706535142"/>
        <n v="0.682481751824817"/>
        <n v="0.686868686868687"/>
        <n v="0.69017094017094"/>
        <n v="0.693961952026468"/>
        <n v="0.696428571428571"/>
        <n v="0.698124267291911"/>
        <n v="0.698943661971831"/>
        <n v="0.700325732899023"/>
        <n v="0.702898550724638"/>
        <n v="0.703703703703704"/>
        <n v="0.706456863809007"/>
        <n v="0.709750566893424"/>
        <n v="0.715419501133787"/>
        <n v="0.721945137157107"/>
        <n v="0.724550898203593"/>
        <n v="0.730526315789474"/>
        <n v="0.733748886910062"/>
        <n v="0.736842105263158"/>
        <n v="0.737391304347826"/>
        <n v="0.746806039488966"/>
        <n v="0.748046875"/>
        <n v="0.752539912917271"/>
        <n v="0.755186721991701"/>
        <n v="0.759082217973231"/>
        <n v="0.759157509157509"/>
        <n v="0.76056338028169"/>
        <n v="0.7609375"/>
        <n v="0.761052631578947"/>
        <n v="0.762035763411279"/>
        <n v="0.762162162162162"/>
        <n v="0.762745098039216"/>
        <n v="0.763052208835341"/>
        <n v="0.763485477178423"/>
        <n v="0.765079365079365"/>
        <n v="0.76530612244898"/>
        <n v="0.765582655826558"/>
        <n v="0.766942148760331"/>
        <n v="0.767109295199183"/>
        <n v="0.768079800498753"/>
        <n v="0.768281101614435"/>
        <n v="0.771144278606965"/>
        <n v="0.77124183006536"/>
        <n v="0.773706896551724"/>
        <n v="0.774774774774775"/>
        <n v="0.775157232704403"/>
        <n v="0.778067885117493"/>
        <n v="0.779212395093609"/>
        <n v="0.780068728522337"/>
        <n v="0.780189959294437"/>
        <n v="0.785074626865672"/>
        <n v="0.787052810902896"/>
        <n v="0.788990825688073"/>
        <n v="0.790593505039194"/>
        <n v="0.793233082706767"/>
        <n v="0.797077922077922"/>
        <n v="0.797413793103448"/>
        <n v="0.797897196261682"/>
        <n v="0.799446749654219"/>
        <n v="0.801801801801802"/>
        <n v="0.809090909090909"/>
        <n v="0.813931297709924"/>
        <n v="0.814388489208633"/>
        <n v="0.819064430714916"/>
        <n v="0.819956616052061"/>
        <n v="0.820253164556962"/>
        <n v="0.821428571428571"/>
        <n v="0.822966507177033"/>
        <n v="0.828159645232816"/>
        <n v="0.830220713073005"/>
        <n v="0.836743484815852"/>
        <n v="0.842723004694836"/>
        <n v="0.847457627118644"/>
        <n v="0.852272727272727"/>
        <n v="0.853174603174603"/>
        <n v="0.856692913385827"/>
        <n v="0.870060790273556"/>
        <n v="0.873479318734793"/>
        <n v="0.877256317689531"/>
        <n v="0.877551020408163"/>
        <n v="0.880622837370242"/>
        <n v="0.894472361809045"/>
        <n v="0.928270042194093"/>
        <m/>
      </sharedItems>
    </cacheField>
    <cacheField name="PART DA/ PLACES" numFmtId="0">
      <sharedItems containsString="0" containsBlank="1" containsNumber="1" minValue="0.445528455284553" maxValue="1.09221253865617" count="95">
        <n v="0.445528455284553"/>
        <n v="0.46218487394958"/>
        <n v="0.508943089430894"/>
        <n v="0.513372956909361"/>
        <n v="0.52401055408971"/>
        <n v="0.538972542072631"/>
        <n v="0.539384246301479"/>
        <n v="0.543958868894602"/>
        <n v="0.579494799405646"/>
        <n v="0.58562874251497"/>
        <n v="0.586374695863747"/>
        <n v="0.590271281571562"/>
        <n v="0.592838196286472"/>
        <n v="0.59875904860393"/>
        <n v="0.599257884972171"/>
        <n v="0.604651162790698"/>
        <n v="0.604803493449782"/>
        <n v="0.607530774800869"/>
        <n v="0.611111111111111"/>
        <n v="0.6128214415067"/>
        <n v="0.614703277236492"/>
        <n v="0.617940199335548"/>
        <n v="0.621107266435986"/>
        <n v="0.62198649951784"/>
        <n v="0.624655013799448"/>
        <n v="0.625"/>
        <n v="0.631892697466468"/>
        <n v="0.632796075683252"/>
        <n v="0.632875143184422"/>
        <n v="0.634529147982063"/>
        <n v="0.640860215053763"/>
        <n v="0.641304347826087"/>
        <n v="0.642599277978339"/>
        <n v="0.643059490084986"/>
        <n v="0.644194756554307"/>
        <n v="0.649382716049383"/>
        <n v="0.652791878172589"/>
        <n v="0.654069767441861"/>
        <n v="0.657223796033994"/>
        <n v="0.658206429780034"/>
        <n v="0.659311562224184"/>
        <n v="0.65994623655914"/>
        <n v="0.663390663390663"/>
        <n v="0.6677471636953"/>
        <n v="0.670533642691415"/>
        <n v="0.673267326732673"/>
        <n v="0.673539518900344"/>
        <n v="0.67402376910017"/>
        <n v="0.674690956408588"/>
        <n v="0.677859988616961"/>
        <n v="0.679775280898876"/>
        <n v="0.680473372781065"/>
        <n v="0.684782608695652"/>
        <n v="0.685774946921444"/>
        <n v="0.685920577617329"/>
        <n v="0.686170212765957"/>
        <n v="0.686379928315412"/>
        <n v="0.688090737240076"/>
        <n v="0.689683860232945"/>
        <n v="0.690273037542662"/>
        <n v="0.691294387170676"/>
        <n v="0.691637630662021"/>
        <n v="0.691729323308271"/>
        <n v="0.692697768762678"/>
        <n v="0.695714285714286"/>
        <n v="0.698036006546645"/>
        <n v="0.699774266365689"/>
        <n v="0.700581395348837"/>
        <n v="0.702040816326531"/>
        <n v="0.702247191011236"/>
        <n v="0.703557312252964"/>
        <n v="0.705293276108727"/>
        <n v="0.705294705294705"/>
        <n v="0.707236842105263"/>
        <n v="0.707822808671065"/>
        <n v="0.709677419354839"/>
        <n v="0.710172744721689"/>
        <n v="0.710769230769231"/>
        <n v="0.717348927875244"/>
        <n v="0.730133752950433"/>
        <n v="0.732374100719424"/>
        <n v="0.73385518590998"/>
        <n v="0.741652021089631"/>
        <n v="0.746361746361746"/>
        <n v="0.753424657534247"/>
        <n v="0.757709251101322"/>
        <n v="0.763508771929825"/>
        <n v="0.768683274021352"/>
        <n v="0.769489247311828"/>
        <n v="0.7824"/>
        <n v="0.801339285714286"/>
        <n v="0.809090909090909"/>
        <n v="0.81"/>
        <n v="1.09221253865617"/>
        <m/>
      </sharedItems>
    </cacheField>
    <cacheField name="CADA ENTREES ISOLES" numFmtId="0">
      <sharedItems containsString="0" containsBlank="1" containsNumber="1" containsInteger="1" minValue="21" maxValue="345" count="79">
        <n v="21"/>
        <n v="24"/>
        <n v="29"/>
        <n v="30"/>
        <n v="31"/>
        <n v="33"/>
        <n v="35"/>
        <n v="38"/>
        <n v="41"/>
        <n v="43"/>
        <n v="44"/>
        <n v="48"/>
        <n v="49"/>
        <n v="54"/>
        <n v="55"/>
        <n v="56"/>
        <n v="57"/>
        <n v="60"/>
        <n v="61"/>
        <n v="62"/>
        <n v="64"/>
        <n v="66"/>
        <n v="68"/>
        <n v="69"/>
        <n v="70"/>
        <n v="72"/>
        <n v="76"/>
        <n v="77"/>
        <n v="78"/>
        <n v="80"/>
        <n v="81"/>
        <n v="82"/>
        <n v="83"/>
        <n v="91"/>
        <n v="94"/>
        <n v="95"/>
        <n v="96"/>
        <n v="101"/>
        <n v="103"/>
        <n v="104"/>
        <n v="105"/>
        <n v="106"/>
        <n v="108"/>
        <n v="111"/>
        <n v="112"/>
        <n v="114"/>
        <n v="118"/>
        <n v="119"/>
        <n v="121"/>
        <n v="125"/>
        <n v="127"/>
        <n v="129"/>
        <n v="130"/>
        <n v="132"/>
        <n v="133"/>
        <n v="134"/>
        <n v="136"/>
        <n v="137"/>
        <n v="143"/>
        <n v="152"/>
        <n v="159"/>
        <n v="163"/>
        <n v="167"/>
        <n v="169"/>
        <n v="170"/>
        <n v="173"/>
        <n v="175"/>
        <n v="177"/>
        <n v="178"/>
        <n v="188"/>
        <n v="194"/>
        <n v="195"/>
        <n v="229"/>
        <n v="237"/>
        <n v="243"/>
        <n v="253"/>
        <n v="267"/>
        <n v="345"/>
        <m/>
      </sharedItems>
    </cacheField>
    <cacheField name="PRAHDA ENTREES ISOLES" numFmtId="0">
      <sharedItems containsString="0" containsBlank="1" containsNumber="1" containsInteger="1" minValue="1" maxValue="209" count="36">
        <n v="1"/>
        <n v="3"/>
        <n v="7"/>
        <n v="8"/>
        <n v="10"/>
        <n v="16"/>
        <n v="18"/>
        <n v="22"/>
        <n v="25"/>
        <n v="27"/>
        <n v="30"/>
        <n v="32"/>
        <n v="35"/>
        <n v="39"/>
        <n v="42"/>
        <n v="47"/>
        <n v="48"/>
        <n v="50"/>
        <n v="51"/>
        <n v="66"/>
        <n v="69"/>
        <n v="72"/>
        <n v="74"/>
        <n v="76"/>
        <n v="78"/>
        <n v="82"/>
        <n v="85"/>
        <n v="100"/>
        <n v="112"/>
        <n v="127"/>
        <n v="147"/>
        <n v="163"/>
        <n v="181"/>
        <n v="202"/>
        <n v="209"/>
        <m/>
      </sharedItems>
    </cacheField>
    <cacheField name="HUDA ENTREES ISOLES" numFmtId="0">
      <sharedItems containsString="0" containsBlank="1" containsNumber="1" containsInteger="1" minValue="7" maxValue="590" count="77">
        <n v="7"/>
        <n v="9"/>
        <n v="17"/>
        <n v="21"/>
        <n v="34"/>
        <n v="36"/>
        <n v="38"/>
        <n v="42"/>
        <n v="44"/>
        <n v="46"/>
        <n v="52"/>
        <n v="53"/>
        <n v="54"/>
        <n v="55"/>
        <n v="56"/>
        <n v="63"/>
        <n v="64"/>
        <n v="65"/>
        <n v="66"/>
        <n v="67"/>
        <n v="70"/>
        <n v="73"/>
        <n v="80"/>
        <n v="82"/>
        <n v="84"/>
        <n v="89"/>
        <n v="94"/>
        <n v="97"/>
        <n v="98"/>
        <n v="99"/>
        <n v="100"/>
        <n v="105"/>
        <n v="106"/>
        <n v="111"/>
        <n v="114"/>
        <n v="119"/>
        <n v="125"/>
        <n v="130"/>
        <n v="131"/>
        <n v="135"/>
        <n v="139"/>
        <n v="140"/>
        <n v="142"/>
        <n v="143"/>
        <n v="144"/>
        <n v="145"/>
        <n v="151"/>
        <n v="155"/>
        <n v="159"/>
        <n v="160"/>
        <n v="167"/>
        <n v="170"/>
        <n v="177"/>
        <n v="179"/>
        <n v="180"/>
        <n v="181"/>
        <n v="182"/>
        <n v="184"/>
        <n v="210"/>
        <n v="240"/>
        <n v="253"/>
        <n v="278"/>
        <n v="296"/>
        <n v="299"/>
        <n v="326"/>
        <n v="339"/>
        <n v="397"/>
        <n v="402"/>
        <n v="404"/>
        <n v="422"/>
        <n v="424"/>
        <n v="463"/>
        <n v="508"/>
        <n v="514"/>
        <n v="571"/>
        <n v="590"/>
        <m/>
      </sharedItems>
    </cacheField>
    <cacheField name="TOTAL ENTREES ISOLES" numFmtId="0">
      <sharedItems containsString="0" containsBlank="1" containsNumber="1" containsInteger="1" minValue="24" maxValue="930" count="88">
        <n v="24"/>
        <n v="40"/>
        <n v="41"/>
        <n v="49"/>
        <n v="62"/>
        <n v="65"/>
        <n v="71"/>
        <n v="74"/>
        <n v="77"/>
        <n v="87"/>
        <n v="96"/>
        <n v="99"/>
        <n v="108"/>
        <n v="119"/>
        <n v="121"/>
        <n v="125"/>
        <n v="129"/>
        <n v="134"/>
        <n v="140"/>
        <n v="144"/>
        <n v="145"/>
        <n v="154"/>
        <n v="156"/>
        <n v="162"/>
        <n v="166"/>
        <n v="168"/>
        <n v="169"/>
        <n v="179"/>
        <n v="185"/>
        <n v="187"/>
        <n v="190"/>
        <n v="193"/>
        <n v="197"/>
        <n v="198"/>
        <n v="203"/>
        <n v="205"/>
        <n v="206"/>
        <n v="217"/>
        <n v="222"/>
        <n v="225"/>
        <n v="230"/>
        <n v="232"/>
        <n v="241"/>
        <n v="242"/>
        <n v="245"/>
        <n v="254"/>
        <n v="260"/>
        <n v="276"/>
        <n v="282"/>
        <n v="289"/>
        <n v="290"/>
        <n v="291"/>
        <n v="297"/>
        <n v="298"/>
        <n v="299"/>
        <n v="303"/>
        <n v="306"/>
        <n v="308"/>
        <n v="330"/>
        <n v="335"/>
        <n v="344"/>
        <n v="353"/>
        <n v="356"/>
        <n v="360"/>
        <n v="385"/>
        <n v="395"/>
        <n v="406"/>
        <n v="411"/>
        <n v="417"/>
        <n v="423"/>
        <n v="428"/>
        <n v="456"/>
        <n v="482"/>
        <n v="485"/>
        <n v="504"/>
        <n v="506"/>
        <n v="577"/>
        <n v="605"/>
        <n v="630"/>
        <n v="683"/>
        <n v="685"/>
        <n v="698"/>
        <n v="705"/>
        <n v="769"/>
        <n v="786"/>
        <n v="898"/>
        <n v="930"/>
        <m/>
      </sharedItems>
    </cacheField>
    <cacheField name="CADA E FAMILLES" numFmtId="0">
      <sharedItems containsString="0" containsBlank="1" containsNumber="1" containsInteger="1" minValue="33" maxValue="559" count="77">
        <n v="33"/>
        <n v="55"/>
        <n v="60"/>
        <n v="64"/>
        <n v="68"/>
        <n v="69"/>
        <n v="77"/>
        <n v="81"/>
        <n v="83"/>
        <n v="84"/>
        <n v="85"/>
        <n v="86"/>
        <n v="92"/>
        <n v="93"/>
        <n v="94"/>
        <n v="95"/>
        <n v="100"/>
        <n v="103"/>
        <n v="104"/>
        <n v="107"/>
        <n v="108"/>
        <n v="109"/>
        <n v="110"/>
        <n v="112"/>
        <n v="114"/>
        <n v="116"/>
        <n v="118"/>
        <n v="119"/>
        <n v="122"/>
        <n v="123"/>
        <n v="125"/>
        <n v="126"/>
        <n v="128"/>
        <n v="129"/>
        <n v="132"/>
        <n v="138"/>
        <n v="139"/>
        <n v="147"/>
        <n v="150"/>
        <n v="165"/>
        <n v="167"/>
        <n v="173"/>
        <n v="174"/>
        <n v="178"/>
        <n v="180"/>
        <n v="184"/>
        <n v="188"/>
        <n v="196"/>
        <n v="206"/>
        <n v="212"/>
        <n v="226"/>
        <n v="228"/>
        <n v="229"/>
        <n v="230"/>
        <n v="231"/>
        <n v="242"/>
        <n v="253"/>
        <n v="256"/>
        <n v="261"/>
        <n v="265"/>
        <n v="270"/>
        <n v="276"/>
        <n v="279"/>
        <n v="281"/>
        <n v="283"/>
        <n v="292"/>
        <n v="296"/>
        <n v="309"/>
        <n v="341"/>
        <n v="347"/>
        <n v="348"/>
        <n v="353"/>
        <n v="355"/>
        <n v="401"/>
        <n v="497"/>
        <n v="559"/>
        <m/>
      </sharedItems>
    </cacheField>
    <cacheField name="PRAHDA E FAMILLES" numFmtId="0">
      <sharedItems containsString="0" containsBlank="1" containsNumber="1" containsInteger="1" minValue="0" maxValue="177" count="38">
        <n v="0"/>
        <n v="1"/>
        <n v="2"/>
        <n v="3"/>
        <n v="4"/>
        <n v="5"/>
        <n v="7"/>
        <n v="10"/>
        <n v="11"/>
        <n v="14"/>
        <n v="17"/>
        <n v="19"/>
        <n v="21"/>
        <n v="23"/>
        <n v="24"/>
        <n v="26"/>
        <n v="28"/>
        <n v="31"/>
        <n v="36"/>
        <n v="39"/>
        <n v="40"/>
        <n v="41"/>
        <n v="44"/>
        <n v="46"/>
        <n v="50"/>
        <n v="51"/>
        <n v="57"/>
        <n v="59"/>
        <n v="64"/>
        <n v="87"/>
        <n v="88"/>
        <n v="92"/>
        <n v="98"/>
        <n v="104"/>
        <n v="120"/>
        <n v="140"/>
        <n v="177"/>
        <m/>
      </sharedItems>
    </cacheField>
    <cacheField name="HUDA E FAMILLES" numFmtId="0">
      <sharedItems containsString="0" containsBlank="1" containsNumber="1" containsInteger="1" minValue="0" maxValue="961" count="76">
        <n v="0"/>
        <n v="2"/>
        <n v="3"/>
        <n v="4"/>
        <n v="5"/>
        <n v="9"/>
        <n v="10"/>
        <n v="11"/>
        <n v="13"/>
        <n v="14"/>
        <n v="15"/>
        <n v="17"/>
        <n v="18"/>
        <n v="23"/>
        <n v="25"/>
        <n v="26"/>
        <n v="28"/>
        <n v="31"/>
        <n v="33"/>
        <n v="34"/>
        <n v="36"/>
        <n v="39"/>
        <n v="41"/>
        <n v="44"/>
        <n v="45"/>
        <n v="48"/>
        <n v="52"/>
        <n v="54"/>
        <n v="56"/>
        <n v="57"/>
        <n v="61"/>
        <n v="65"/>
        <n v="68"/>
        <n v="74"/>
        <n v="76"/>
        <n v="78"/>
        <n v="83"/>
        <n v="88"/>
        <n v="94"/>
        <n v="102"/>
        <n v="110"/>
        <n v="115"/>
        <n v="120"/>
        <n v="123"/>
        <n v="126"/>
        <n v="129"/>
        <n v="137"/>
        <n v="140"/>
        <n v="149"/>
        <n v="155"/>
        <n v="159"/>
        <n v="174"/>
        <n v="181"/>
        <n v="186"/>
        <n v="191"/>
        <n v="207"/>
        <n v="210"/>
        <n v="217"/>
        <n v="222"/>
        <n v="225"/>
        <n v="226"/>
        <n v="245"/>
        <n v="247"/>
        <n v="258"/>
        <n v="265"/>
        <n v="298"/>
        <n v="309"/>
        <n v="350"/>
        <n v="383"/>
        <n v="391"/>
        <n v="427"/>
        <n v="485"/>
        <n v="609"/>
        <n v="738"/>
        <n v="961"/>
        <m/>
      </sharedItems>
    </cacheField>
    <cacheField name="TOTAL ENTREE FAMILLES" numFmtId="0">
      <sharedItems containsString="0" containsBlank="1" containsNumber="1" containsInteger="1" minValue="35" maxValue="1352" count="88">
        <n v="35"/>
        <n v="58"/>
        <n v="89"/>
        <n v="90"/>
        <n v="94"/>
        <n v="97"/>
        <n v="100"/>
        <n v="103"/>
        <n v="104"/>
        <n v="109"/>
        <n v="113"/>
        <n v="117"/>
        <n v="118"/>
        <n v="122"/>
        <n v="126"/>
        <n v="127"/>
        <n v="130"/>
        <n v="135"/>
        <n v="136"/>
        <n v="140"/>
        <n v="141"/>
        <n v="146"/>
        <n v="148"/>
        <n v="149"/>
        <n v="150"/>
        <n v="153"/>
        <n v="154"/>
        <n v="167"/>
        <n v="168"/>
        <n v="173"/>
        <n v="180"/>
        <n v="187"/>
        <n v="191"/>
        <n v="195"/>
        <n v="201"/>
        <n v="209"/>
        <n v="215"/>
        <n v="230"/>
        <n v="233"/>
        <n v="240"/>
        <n v="241"/>
        <n v="255"/>
        <n v="260"/>
        <n v="266"/>
        <n v="271"/>
        <n v="273"/>
        <n v="287"/>
        <n v="301"/>
        <n v="315"/>
        <n v="318"/>
        <n v="321"/>
        <n v="331"/>
        <n v="339"/>
        <n v="341"/>
        <n v="345"/>
        <n v="351"/>
        <n v="364"/>
        <n v="371"/>
        <n v="388"/>
        <n v="403"/>
        <n v="408"/>
        <n v="409"/>
        <n v="413"/>
        <n v="418"/>
        <n v="425"/>
        <n v="430"/>
        <n v="442"/>
        <n v="450"/>
        <n v="474"/>
        <n v="475"/>
        <n v="494"/>
        <n v="498"/>
        <n v="515"/>
        <n v="551"/>
        <n v="558"/>
        <n v="631"/>
        <n v="685"/>
        <n v="702"/>
        <n v="719"/>
        <n v="720"/>
        <n v="745"/>
        <n v="750"/>
        <n v="757"/>
        <n v="764"/>
        <n v="1185"/>
        <n v="1274"/>
        <n v="1352"/>
        <m/>
      </sharedItems>
    </cacheField>
    <cacheField name="CADA E" numFmtId="0">
      <sharedItems containsString="0" containsBlank="1" containsNumber="1" containsInteger="1" minValue="79" maxValue="796" count="85">
        <n v="79"/>
        <n v="89"/>
        <n v="106"/>
        <n v="108"/>
        <n v="109"/>
        <n v="113"/>
        <n v="125"/>
        <n v="129"/>
        <n v="135"/>
        <n v="142"/>
        <n v="144"/>
        <n v="147"/>
        <n v="150"/>
        <n v="153"/>
        <n v="159"/>
        <n v="163"/>
        <n v="164"/>
        <n v="166"/>
        <n v="175"/>
        <n v="177"/>
        <n v="179"/>
        <n v="182"/>
        <n v="183"/>
        <n v="185"/>
        <n v="187"/>
        <n v="191"/>
        <n v="192"/>
        <n v="193"/>
        <n v="195"/>
        <n v="196"/>
        <n v="202"/>
        <n v="203"/>
        <n v="207"/>
        <n v="212"/>
        <n v="214"/>
        <n v="216"/>
        <n v="220"/>
        <n v="224"/>
        <n v="228"/>
        <n v="234"/>
        <n v="241"/>
        <n v="243"/>
        <n v="244"/>
        <n v="245"/>
        <n v="255"/>
        <n v="259"/>
        <n v="262"/>
        <n v="264"/>
        <n v="269"/>
        <n v="270"/>
        <n v="273"/>
        <n v="290"/>
        <n v="305"/>
        <n v="307"/>
        <n v="316"/>
        <n v="322"/>
        <n v="327"/>
        <n v="333"/>
        <n v="344"/>
        <n v="348"/>
        <n v="349"/>
        <n v="354"/>
        <n v="357"/>
        <n v="373"/>
        <n v="388"/>
        <n v="404"/>
        <n v="408"/>
        <n v="409"/>
        <n v="417"/>
        <n v="424"/>
        <n v="432"/>
        <n v="435"/>
        <n v="442"/>
        <n v="455"/>
        <n v="474"/>
        <n v="497"/>
        <n v="520"/>
        <n v="523"/>
        <n v="528"/>
        <n v="547"/>
        <n v="578"/>
        <n v="624"/>
        <n v="750"/>
        <n v="796"/>
        <m/>
      </sharedItems>
    </cacheField>
    <cacheField name="PRAHDA E" numFmtId="0">
      <sharedItems containsString="0" containsBlank="1" containsNumber="1" containsInteger="1" minValue="8" maxValue="358" count="42">
        <n v="8"/>
        <n v="12"/>
        <n v="18"/>
        <n v="29"/>
        <n v="30"/>
        <n v="33"/>
        <n v="35"/>
        <n v="46"/>
        <n v="47"/>
        <n v="48"/>
        <n v="51"/>
        <n v="52"/>
        <n v="53"/>
        <n v="59"/>
        <n v="63"/>
        <n v="67"/>
        <n v="69"/>
        <n v="75"/>
        <n v="78"/>
        <n v="86"/>
        <n v="88"/>
        <n v="89"/>
        <n v="90"/>
        <n v="92"/>
        <n v="100"/>
        <n v="102"/>
        <n v="107"/>
        <n v="120"/>
        <n v="129"/>
        <n v="137"/>
        <n v="161"/>
        <n v="164"/>
        <n v="167"/>
        <n v="169"/>
        <n v="180"/>
        <n v="184"/>
        <n v="202"/>
        <n v="210"/>
        <n v="252"/>
        <n v="266"/>
        <n v="358"/>
        <m/>
      </sharedItems>
    </cacheField>
    <cacheField name="HUDA E" numFmtId="0">
      <sharedItems containsString="0" containsBlank="1" containsNumber="1" containsInteger="1" minValue="5" maxValue="1551" count="87">
        <n v="5"/>
        <n v="14"/>
        <n v="16"/>
        <n v="20"/>
        <n v="21"/>
        <n v="24"/>
        <n v="47"/>
        <n v="61"/>
        <n v="64"/>
        <n v="67"/>
        <n v="72"/>
        <n v="80"/>
        <n v="82"/>
        <n v="85"/>
        <n v="90"/>
        <n v="94"/>
        <n v="101"/>
        <n v="103"/>
        <n v="108"/>
        <n v="110"/>
        <n v="111"/>
        <n v="114"/>
        <n v="118"/>
        <n v="124"/>
        <n v="127"/>
        <n v="135"/>
        <n v="136"/>
        <n v="144"/>
        <n v="147"/>
        <n v="148"/>
        <n v="150"/>
        <n v="156"/>
        <n v="161"/>
        <n v="167"/>
        <n v="168"/>
        <n v="183"/>
        <n v="190"/>
        <n v="198"/>
        <n v="204"/>
        <n v="205"/>
        <n v="206"/>
        <n v="217"/>
        <n v="218"/>
        <n v="238"/>
        <n v="243"/>
        <n v="259"/>
        <n v="263"/>
        <n v="267"/>
        <n v="270"/>
        <n v="272"/>
        <n v="275"/>
        <n v="284"/>
        <n v="288"/>
        <n v="291"/>
        <n v="300"/>
        <n v="304"/>
        <n v="321"/>
        <n v="335"/>
        <n v="356"/>
        <n v="377"/>
        <n v="382"/>
        <n v="392"/>
        <n v="395"/>
        <n v="408"/>
        <n v="410"/>
        <n v="419"/>
        <n v="425"/>
        <n v="433"/>
        <n v="439"/>
        <n v="464"/>
        <n v="478"/>
        <n v="483"/>
        <n v="509"/>
        <n v="517"/>
        <n v="538"/>
        <n v="544"/>
        <n v="553"/>
        <n v="573"/>
        <n v="589"/>
        <n v="604"/>
        <n v="623"/>
        <n v="817"/>
        <n v="824"/>
        <n v="1011"/>
        <n v="1252"/>
        <n v="1551"/>
        <m/>
      </sharedItems>
    </cacheField>
    <cacheField name="TOTAL ENTREES" numFmtId="0">
      <sharedItems containsString="0" containsBlank="1" containsNumber="1" containsInteger="1" minValue="99" maxValue="2204" count="91">
        <n v="99"/>
        <n v="114"/>
        <n v="174"/>
        <n v="175"/>
        <n v="177"/>
        <n v="180"/>
        <n v="190"/>
        <n v="207"/>
        <n v="214"/>
        <n v="235"/>
        <n v="238"/>
        <n v="241"/>
        <n v="254"/>
        <n v="269"/>
        <n v="273"/>
        <n v="276"/>
        <n v="278"/>
        <n v="287"/>
        <n v="291"/>
        <n v="294"/>
        <n v="306"/>
        <n v="324"/>
        <n v="326"/>
        <n v="327"/>
        <n v="330"/>
        <n v="332"/>
        <n v="333"/>
        <n v="335"/>
        <n v="349"/>
        <n v="358"/>
        <n v="362"/>
        <n v="366"/>
        <n v="380"/>
        <n v="381"/>
        <n v="383"/>
        <n v="385"/>
        <n v="392"/>
        <n v="408"/>
        <n v="414"/>
        <n v="417"/>
        <n v="418"/>
        <n v="455"/>
        <n v="459"/>
        <n v="469"/>
        <n v="481"/>
        <n v="531"/>
        <n v="532"/>
        <n v="569"/>
        <n v="577"/>
        <n v="579"/>
        <n v="590"/>
        <n v="608"/>
        <n v="620"/>
        <n v="627"/>
        <n v="629"/>
        <n v="653"/>
        <n v="659"/>
        <n v="672"/>
        <n v="675"/>
        <n v="688"/>
        <n v="701"/>
        <n v="729"/>
        <n v="736"/>
        <n v="741"/>
        <n v="794"/>
        <n v="810"/>
        <n v="832"/>
        <n v="841"/>
        <n v="854"/>
        <n v="871"/>
        <n v="892"/>
        <n v="938"/>
        <n v="945"/>
        <n v="959"/>
        <n v="994"/>
        <n v="1008"/>
        <n v="1011"/>
        <n v="1035"/>
        <n v="1037"/>
        <n v="1094"/>
        <n v="1141"/>
        <n v="1169"/>
        <n v="1177"/>
        <n v="1224"/>
        <n v="1227"/>
        <n v="1234"/>
        <n v="1256"/>
        <n v="1971"/>
        <n v="2037"/>
        <n v="2204"/>
        <m/>
      </sharedItems>
    </cacheField>
    <cacheField name="ND2" numFmtId="0">
      <sharedItems containsBlank="1" containsMixedTypes="1" containsNumber="1" containsInteger="1" minValue="1" maxValue="95" count="10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s v="R11"/>
        <s v="R24"/>
        <s v="R27"/>
        <s v="R28"/>
        <s v="R32"/>
        <s v="R44"/>
        <s v="R52"/>
        <s v="R53"/>
        <s v="R75"/>
        <s v="R76"/>
        <s v="R84"/>
        <s v="R93"/>
        <s v="TOTAL"/>
        <m/>
      </sharedItems>
    </cacheField>
    <cacheField name="Département" numFmtId="0">
      <sharedItems containsBlank="1" count="105">
        <s v="Ain"/>
        <s v="Aisne"/>
        <s v="Allier"/>
        <s v="Alpes-de-Hautes-Provence"/>
        <s v="Alpes-Maritimes"/>
        <s v="Ardèche"/>
        <s v="Ardennes"/>
        <s v="Ariège"/>
        <s v="Aube"/>
        <s v="Aude"/>
        <s v="AURA"/>
        <s v="Aveyron"/>
        <s v="Bas-Rhin"/>
        <s v="BFC"/>
        <s v="Bouches-du-Rhône"/>
        <s v="Bretagne"/>
        <s v="Calvados"/>
        <s v="Cantal"/>
        <s v="Centre-Val"/>
        <s v="Charente"/>
        <s v="Charente-Maritime"/>
        <s v="Cher"/>
        <s v="Corrèze"/>
        <s v="Côte-d'Or"/>
        <s v="Côtes-d'Armor"/>
        <s v="Creuse"/>
        <s v="Deux-Sèvres"/>
        <s v="Dordogne"/>
        <s v="Doubs"/>
        <s v="Drôme"/>
        <s v="Essonne"/>
        <s v="Eure"/>
        <s v="Eure-et-Loir"/>
        <s v="Finistère"/>
        <s v="Gard"/>
        <s v="Gers"/>
        <s v="Gironde"/>
        <s v="Haut-Rhin"/>
        <s v="Haute-Garonne"/>
        <s v="Haute-Loire"/>
        <s v="Haute-Marne"/>
        <s v="Haute-Saône"/>
        <s v="Haute-Savoie"/>
        <s v="Haute-Vienne"/>
        <s v="Hautes-Alpes"/>
        <s v="Hautes-Pyrénées"/>
        <s v="Hauts-de-Seine"/>
        <s v="Hérault"/>
        <s v="Ille-et-Vilaine"/>
        <s v="Indre"/>
        <s v="Indre-et-Loire"/>
        <s v="Isère"/>
        <s v="Jura"/>
        <s v="Landes"/>
        <s v="Loir-et-Cher"/>
        <s v="Loire"/>
        <s v="Loire-Atlantique"/>
        <s v="Loiret"/>
        <s v="Lot"/>
        <s v="Lot-et-Garonne"/>
        <s v="Lozère"/>
        <s v="Maine-et-Loire"/>
        <s v="Manche"/>
        <s v="Marne"/>
        <s v="Mayenne"/>
        <s v="Meurthe-et-Moselle"/>
        <s v="Meuse"/>
        <s v="Morbihan"/>
        <s v="Moselle"/>
        <s v="Nièvre"/>
        <s v="Nord"/>
        <s v="Nouvelle-Aquitaine"/>
        <s v="Occitanie"/>
        <s v="Oise"/>
        <s v="Orne"/>
        <s v="Paris"/>
        <s v="Pas-de-Calais"/>
        <s v="Pays de la Loire"/>
        <s v="Provence-Alpes-Côte"/>
        <s v="Puy-de-Dôme"/>
        <s v="Pyrénées-Atlantiques"/>
        <s v="Pyrénées-Orientales"/>
        <s v="Rhône"/>
        <s v="Saône-et-Loire"/>
        <s v="Sarthe"/>
        <s v="Savoie"/>
        <s v="Seine-et-Marne"/>
        <s v="Seine-Maritime"/>
        <s v="Seine-Saint-Denis"/>
        <s v="Somme"/>
        <s v="Tarn"/>
        <s v="Tarn-et-Garonne"/>
        <s v="Territoire"/>
        <s v="Total"/>
        <s v="total idf"/>
        <s v="Val-d'Oise"/>
        <s v="Val-de-Marne"/>
        <s v="Var"/>
        <s v="Vaucluse"/>
        <s v="Vendée"/>
        <s v="Vienne"/>
        <s v="Vosges"/>
        <s v="Yonne"/>
        <s v="Yvelines"/>
        <m/>
      </sharedItems>
    </cacheField>
    <cacheField name="CADA " numFmtId="0">
      <sharedItems containsString="0" containsBlank="1" containsNumber="1" containsInteger="1" minValue="71" maxValue="25843" count="97">
        <n v="71"/>
        <n v="74"/>
        <n v="80"/>
        <n v="86"/>
        <n v="88"/>
        <n v="92"/>
        <n v="109"/>
        <n v="121"/>
        <n v="131"/>
        <n v="133"/>
        <n v="134"/>
        <n v="144"/>
        <n v="146"/>
        <n v="148"/>
        <n v="151"/>
        <n v="154"/>
        <n v="163"/>
        <n v="167"/>
        <n v="169"/>
        <n v="170"/>
        <n v="171"/>
        <n v="174"/>
        <n v="175"/>
        <n v="178"/>
        <n v="180"/>
        <n v="181"/>
        <n v="188"/>
        <n v="190"/>
        <n v="192"/>
        <n v="193"/>
        <n v="194"/>
        <n v="196"/>
        <n v="202"/>
        <n v="203"/>
        <n v="205"/>
        <n v="214"/>
        <n v="218"/>
        <n v="225"/>
        <n v="228"/>
        <n v="230"/>
        <n v="231"/>
        <n v="234"/>
        <n v="235"/>
        <n v="238"/>
        <n v="253"/>
        <n v="254"/>
        <n v="260"/>
        <n v="263"/>
        <n v="266"/>
        <n v="270"/>
        <n v="271"/>
        <n v="278"/>
        <n v="286"/>
        <n v="300"/>
        <n v="314"/>
        <n v="327"/>
        <n v="331"/>
        <n v="350"/>
        <n v="353"/>
        <n v="358"/>
        <n v="359"/>
        <n v="362"/>
        <n v="380"/>
        <n v="381"/>
        <n v="388"/>
        <n v="408"/>
        <n v="420"/>
        <n v="422"/>
        <n v="426"/>
        <n v="448"/>
        <n v="454"/>
        <n v="456"/>
        <n v="475"/>
        <n v="524"/>
        <n v="525"/>
        <n v="527"/>
        <n v="559"/>
        <n v="560"/>
        <n v="577"/>
        <n v="613"/>
        <n v="625"/>
        <n v="643"/>
        <n v="769"/>
        <n v="1222"/>
        <n v="1269"/>
        <n v="1318"/>
        <n v="1421"/>
        <n v="1442"/>
        <n v="1647"/>
        <n v="1836"/>
        <n v="2604"/>
        <n v="2761"/>
        <n v="3210"/>
        <n v="3477"/>
        <n v="3636"/>
        <n v="25843"/>
        <m/>
      </sharedItems>
    </cacheField>
    <cacheField name="PRAHDA " numFmtId="0">
      <sharedItems containsString="0" containsBlank="1" containsNumber="1" containsInteger="1" minValue="12" maxValue="4652" count="54">
        <n v="12"/>
        <n v="13"/>
        <n v="15"/>
        <n v="30"/>
        <n v="35"/>
        <n v="36"/>
        <n v="37"/>
        <n v="44"/>
        <n v="45"/>
        <n v="46"/>
        <n v="48"/>
        <n v="49"/>
        <n v="52"/>
        <n v="58"/>
        <n v="59"/>
        <n v="70"/>
        <n v="76"/>
        <n v="78"/>
        <n v="80"/>
        <n v="82"/>
        <n v="88"/>
        <n v="92"/>
        <n v="93"/>
        <n v="98"/>
        <n v="100"/>
        <n v="105"/>
        <n v="118"/>
        <n v="122"/>
        <n v="132"/>
        <n v="133"/>
        <n v="137"/>
        <n v="146"/>
        <n v="158"/>
        <n v="159"/>
        <n v="170"/>
        <n v="186"/>
        <n v="192"/>
        <n v="212"/>
        <n v="214"/>
        <n v="216"/>
        <n v="247"/>
        <n v="248"/>
        <n v="250"/>
        <n v="334"/>
        <n v="349"/>
        <n v="356"/>
        <n v="379"/>
        <n v="433"/>
        <n v="490"/>
        <n v="615"/>
        <n v="669"/>
        <n v="705"/>
        <n v="4652"/>
        <m/>
      </sharedItems>
    </cacheField>
    <cacheField name="HUDA2" numFmtId="0">
      <sharedItems containsString="0" containsBlank="1" containsNumber="1" containsInteger="1" minValue="7" maxValue="25893" count="102">
        <n v="7"/>
        <n v="18"/>
        <n v="20"/>
        <n v="21"/>
        <n v="23"/>
        <n v="54"/>
        <n v="58"/>
        <n v="61"/>
        <n v="65"/>
        <n v="67"/>
        <n v="69"/>
        <n v="72"/>
        <n v="76"/>
        <n v="84"/>
        <n v="85"/>
        <n v="95"/>
        <n v="96"/>
        <n v="98"/>
        <n v="99"/>
        <n v="102"/>
        <n v="107"/>
        <n v="109"/>
        <n v="110"/>
        <n v="120"/>
        <n v="122"/>
        <n v="130"/>
        <n v="131"/>
        <n v="136"/>
        <n v="138"/>
        <n v="139"/>
        <n v="147"/>
        <n v="150"/>
        <n v="151"/>
        <n v="154"/>
        <n v="158"/>
        <n v="165"/>
        <n v="167"/>
        <n v="172"/>
        <n v="177"/>
        <n v="180"/>
        <n v="186"/>
        <n v="197"/>
        <n v="198"/>
        <n v="209"/>
        <n v="217"/>
        <n v="219"/>
        <n v="235"/>
        <n v="240"/>
        <n v="256"/>
        <n v="257"/>
        <n v="259"/>
        <n v="264"/>
        <n v="266"/>
        <n v="273"/>
        <n v="274"/>
        <n v="279"/>
        <n v="280"/>
        <n v="306"/>
        <n v="313"/>
        <n v="322"/>
        <n v="323"/>
        <n v="338"/>
        <n v="340"/>
        <n v="341"/>
        <n v="380"/>
        <n v="383"/>
        <n v="394"/>
        <n v="445"/>
        <n v="446"/>
        <n v="453"/>
        <n v="471"/>
        <n v="476"/>
        <n v="487"/>
        <n v="512"/>
        <n v="521"/>
        <n v="523"/>
        <n v="525"/>
        <n v="543"/>
        <n v="569"/>
        <n v="593"/>
        <n v="609"/>
        <n v="653"/>
        <n v="702"/>
        <n v="722"/>
        <n v="791"/>
        <n v="860"/>
        <n v="861"/>
        <n v="897"/>
        <n v="1144"/>
        <n v="1249"/>
        <n v="1277"/>
        <n v="1337"/>
        <n v="1540"/>
        <n v="1746"/>
        <n v="1747"/>
        <n v="1805"/>
        <n v="2289"/>
        <n v="3058"/>
        <n v="4534"/>
        <n v="5198"/>
        <n v="25893"/>
        <m/>
      </sharedItems>
    </cacheField>
    <cacheField name="SORTIES" numFmtId="0">
      <sharedItems containsString="0" containsBlank="1" containsNumber="1" containsInteger="1" minValue="91" maxValue="56388" count="104">
        <n v="91"/>
        <n v="99"/>
        <n v="141"/>
        <n v="163"/>
        <n v="175"/>
        <n v="176"/>
        <n v="181"/>
        <n v="186"/>
        <n v="206"/>
        <n v="215"/>
        <n v="219"/>
        <n v="222"/>
        <n v="223"/>
        <n v="230"/>
        <n v="247"/>
        <n v="255"/>
        <n v="272"/>
        <n v="282"/>
        <n v="285"/>
        <n v="288"/>
        <n v="297"/>
        <n v="298"/>
        <n v="303"/>
        <n v="304"/>
        <n v="305"/>
        <n v="313"/>
        <n v="332"/>
        <n v="344"/>
        <n v="345"/>
        <n v="365"/>
        <n v="375"/>
        <n v="383"/>
        <n v="384"/>
        <n v="387"/>
        <n v="390"/>
        <n v="393"/>
        <n v="397"/>
        <n v="402"/>
        <n v="422"/>
        <n v="423"/>
        <n v="441"/>
        <n v="449"/>
        <n v="460"/>
        <n v="472"/>
        <n v="489"/>
        <n v="501"/>
        <n v="522"/>
        <n v="523"/>
        <n v="541"/>
        <n v="555"/>
        <n v="557"/>
        <n v="559"/>
        <n v="575"/>
        <n v="581"/>
        <n v="586"/>
        <n v="597"/>
        <n v="619"/>
        <n v="658"/>
        <n v="680"/>
        <n v="683"/>
        <n v="696"/>
        <n v="700"/>
        <n v="758"/>
        <n v="760"/>
        <n v="764"/>
        <n v="765"/>
        <n v="770"/>
        <n v="846"/>
        <n v="852"/>
        <n v="876"/>
        <n v="893"/>
        <n v="906"/>
        <n v="955"/>
        <n v="1005"/>
        <n v="1041"/>
        <n v="1064"/>
        <n v="1068"/>
        <n v="1078"/>
        <n v="1080"/>
        <n v="1115"/>
        <n v="1156"/>
        <n v="1225"/>
        <n v="1230"/>
        <n v="1252"/>
        <n v="1260"/>
        <n v="1288"/>
        <n v="1335"/>
        <n v="1574"/>
        <n v="2008"/>
        <n v="2210"/>
        <n v="2324"/>
        <n v="2448"/>
        <n v="2638"/>
        <n v="2966"/>
        <n v="3278"/>
        <n v="4016"/>
        <n v="4270"/>
        <n v="4767"/>
        <n v="4899"/>
        <n v="7240"/>
        <n v="8519"/>
        <n v="9023"/>
        <n v="56388"/>
        <m/>
      </sharedItems>
    </cacheField>
    <cacheField name="cada bpi2" numFmtId="0">
      <sharedItems containsString="0" containsBlank="1" containsNumber="1" containsInteger="1" minValue="18" maxValue="10428" count="84">
        <n v="18"/>
        <n v="26"/>
        <n v="27"/>
        <n v="30"/>
        <n v="32"/>
        <n v="45"/>
        <n v="47"/>
        <n v="49"/>
        <n v="51"/>
        <n v="53"/>
        <n v="54"/>
        <n v="55"/>
        <n v="57"/>
        <n v="60"/>
        <n v="61"/>
        <n v="63"/>
        <n v="64"/>
        <n v="65"/>
        <n v="67"/>
        <n v="68"/>
        <n v="69"/>
        <n v="70"/>
        <n v="73"/>
        <n v="75"/>
        <n v="77"/>
        <n v="78"/>
        <n v="79"/>
        <n v="80"/>
        <n v="86"/>
        <n v="88"/>
        <n v="92"/>
        <n v="93"/>
        <n v="95"/>
        <n v="100"/>
        <n v="102"/>
        <n v="103"/>
        <n v="104"/>
        <n v="108"/>
        <n v="110"/>
        <n v="113"/>
        <n v="117"/>
        <n v="121"/>
        <n v="124"/>
        <n v="125"/>
        <n v="126"/>
        <n v="127"/>
        <n v="129"/>
        <n v="141"/>
        <n v="142"/>
        <n v="145"/>
        <n v="149"/>
        <n v="155"/>
        <n v="156"/>
        <n v="164"/>
        <n v="167"/>
        <n v="168"/>
        <n v="172"/>
        <n v="178"/>
        <n v="180"/>
        <n v="187"/>
        <n v="192"/>
        <n v="197"/>
        <n v="201"/>
        <n v="220"/>
        <n v="221"/>
        <n v="230"/>
        <n v="243"/>
        <n v="272"/>
        <n v="280"/>
        <n v="283"/>
        <n v="473"/>
        <n v="551"/>
        <n v="553"/>
        <n v="585"/>
        <n v="604"/>
        <n v="640"/>
        <n v="949"/>
        <n v="1057"/>
        <n v="1157"/>
        <n v="1164"/>
        <n v="1242"/>
        <n v="1453"/>
        <n v="10428"/>
        <m/>
      </sharedItems>
    </cacheField>
    <cacheField name="prahda bpi" numFmtId="0">
      <sharedItems containsString="0" containsBlank="1" containsNumber="1" containsInteger="1" minValue="2" maxValue="973" count="43">
        <n v="2"/>
        <n v="5"/>
        <n v="6"/>
        <n v="7"/>
        <n v="8"/>
        <n v="10"/>
        <n v="11"/>
        <n v="12"/>
        <n v="13"/>
        <n v="14"/>
        <n v="15"/>
        <n v="16"/>
        <n v="17"/>
        <n v="19"/>
        <n v="20"/>
        <n v="22"/>
        <n v="23"/>
        <n v="27"/>
        <n v="28"/>
        <n v="29"/>
        <n v="31"/>
        <n v="32"/>
        <n v="33"/>
        <n v="34"/>
        <n v="35"/>
        <n v="36"/>
        <n v="39"/>
        <n v="42"/>
        <n v="44"/>
        <n v="45"/>
        <n v="49"/>
        <n v="50"/>
        <n v="56"/>
        <n v="63"/>
        <n v="66"/>
        <n v="71"/>
        <n v="77"/>
        <n v="87"/>
        <n v="129"/>
        <n v="162"/>
        <n v="168"/>
        <n v="973"/>
        <m/>
      </sharedItems>
    </cacheField>
    <cacheField name="huda bpi2" numFmtId="0">
      <sharedItems containsString="0" containsBlank="1" containsNumber="1" containsInteger="1" minValue="2" maxValue="7720" count="84">
        <n v="2"/>
        <n v="4"/>
        <n v="5"/>
        <n v="9"/>
        <n v="11"/>
        <n v="19"/>
        <n v="21"/>
        <n v="23"/>
        <n v="24"/>
        <n v="27"/>
        <n v="28"/>
        <n v="32"/>
        <n v="34"/>
        <n v="35"/>
        <n v="37"/>
        <n v="38"/>
        <n v="42"/>
        <n v="43"/>
        <n v="44"/>
        <n v="45"/>
        <n v="47"/>
        <n v="48"/>
        <n v="49"/>
        <n v="50"/>
        <n v="51"/>
        <n v="52"/>
        <n v="53"/>
        <n v="57"/>
        <n v="61"/>
        <n v="64"/>
        <n v="69"/>
        <n v="70"/>
        <n v="72"/>
        <n v="74"/>
        <n v="75"/>
        <n v="76"/>
        <n v="78"/>
        <n v="79"/>
        <n v="80"/>
        <n v="81"/>
        <n v="82"/>
        <n v="83"/>
        <n v="85"/>
        <n v="87"/>
        <n v="88"/>
        <n v="92"/>
        <n v="93"/>
        <n v="94"/>
        <n v="98"/>
        <n v="102"/>
        <n v="103"/>
        <n v="108"/>
        <n v="110"/>
        <n v="111"/>
        <n v="112"/>
        <n v="114"/>
        <n v="119"/>
        <n v="124"/>
        <n v="133"/>
        <n v="139"/>
        <n v="146"/>
        <n v="157"/>
        <n v="159"/>
        <n v="191"/>
        <n v="204"/>
        <n v="216"/>
        <n v="227"/>
        <n v="239"/>
        <n v="289"/>
        <n v="320"/>
        <n v="324"/>
        <n v="343"/>
        <n v="390"/>
        <n v="427"/>
        <n v="430"/>
        <n v="478"/>
        <n v="487"/>
        <n v="549"/>
        <n v="618"/>
        <n v="840"/>
        <n v="863"/>
        <n v="2029"/>
        <n v="7720"/>
        <m/>
      </sharedItems>
    </cacheField>
    <cacheField name="BPI" numFmtId="0">
      <sharedItems containsString="0" containsBlank="1" containsNumber="1" containsInteger="1" minValue="36" maxValue="19121" count="98">
        <n v="36"/>
        <n v="51"/>
        <n v="52"/>
        <n v="56"/>
        <n v="58"/>
        <n v="62"/>
        <n v="67"/>
        <n v="69"/>
        <n v="70"/>
        <n v="72"/>
        <n v="92"/>
        <n v="101"/>
        <n v="102"/>
        <n v="107"/>
        <n v="109"/>
        <n v="111"/>
        <n v="112"/>
        <n v="120"/>
        <n v="122"/>
        <n v="124"/>
        <n v="127"/>
        <n v="128"/>
        <n v="129"/>
        <n v="135"/>
        <n v="137"/>
        <n v="139"/>
        <n v="142"/>
        <n v="145"/>
        <n v="146"/>
        <n v="148"/>
        <n v="149"/>
        <n v="150"/>
        <n v="152"/>
        <n v="153"/>
        <n v="155"/>
        <n v="156"/>
        <n v="165"/>
        <n v="167"/>
        <n v="172"/>
        <n v="173"/>
        <n v="176"/>
        <n v="179"/>
        <n v="184"/>
        <n v="186"/>
        <n v="187"/>
        <n v="190"/>
        <n v="192"/>
        <n v="195"/>
        <n v="201"/>
        <n v="202"/>
        <n v="208"/>
        <n v="214"/>
        <n v="219"/>
        <n v="223"/>
        <n v="232"/>
        <n v="234"/>
        <n v="237"/>
        <n v="245"/>
        <n v="248"/>
        <n v="250"/>
        <n v="254"/>
        <n v="255"/>
        <n v="259"/>
        <n v="275"/>
        <n v="285"/>
        <n v="289"/>
        <n v="301"/>
        <n v="306"/>
        <n v="312"/>
        <n v="314"/>
        <n v="325"/>
        <n v="343"/>
        <n v="344"/>
        <n v="346"/>
        <n v="403"/>
        <n v="414"/>
        <n v="415"/>
        <n v="417"/>
        <n v="423"/>
        <n v="424"/>
        <n v="426"/>
        <n v="474"/>
        <n v="523"/>
        <n v="597"/>
        <n v="893"/>
        <n v="932"/>
        <n v="949"/>
        <n v="993"/>
        <n v="1159"/>
        <n v="1174"/>
        <n v="1564"/>
        <n v="1646"/>
        <n v="1950"/>
        <n v="2091"/>
        <n v="2211"/>
        <n v="3559"/>
        <n v="19121"/>
        <m/>
      </sharedItems>
    </cacheField>
    <cacheField name="cada déboutés" numFmtId="0">
      <sharedItems containsString="0" containsBlank="1" containsNumber="1" containsInteger="1" minValue="28" maxValue="12777" count="93">
        <n v="28"/>
        <n v="33"/>
        <n v="35"/>
        <n v="40"/>
        <n v="41"/>
        <n v="47"/>
        <n v="55"/>
        <n v="58"/>
        <n v="59"/>
        <n v="61"/>
        <n v="62"/>
        <n v="63"/>
        <n v="65"/>
        <n v="66"/>
        <n v="67"/>
        <n v="69"/>
        <n v="71"/>
        <n v="72"/>
        <n v="74"/>
        <n v="77"/>
        <n v="79"/>
        <n v="80"/>
        <n v="82"/>
        <n v="84"/>
        <n v="86"/>
        <n v="88"/>
        <n v="89"/>
        <n v="90"/>
        <n v="91"/>
        <n v="92"/>
        <n v="93"/>
        <n v="95"/>
        <n v="96"/>
        <n v="100"/>
        <n v="101"/>
        <n v="102"/>
        <n v="103"/>
        <n v="104"/>
        <n v="106"/>
        <n v="107"/>
        <n v="111"/>
        <n v="113"/>
        <n v="119"/>
        <n v="122"/>
        <n v="130"/>
        <n v="132"/>
        <n v="136"/>
        <n v="139"/>
        <n v="142"/>
        <n v="145"/>
        <n v="150"/>
        <n v="151"/>
        <n v="153"/>
        <n v="156"/>
        <n v="157"/>
        <n v="158"/>
        <n v="161"/>
        <n v="167"/>
        <n v="170"/>
        <n v="184"/>
        <n v="194"/>
        <n v="200"/>
        <n v="204"/>
        <n v="205"/>
        <n v="222"/>
        <n v="230"/>
        <n v="249"/>
        <n v="255"/>
        <n v="257"/>
        <n v="261"/>
        <n v="264"/>
        <n v="265"/>
        <n v="279"/>
        <n v="283"/>
        <n v="301"/>
        <n v="314"/>
        <n v="331"/>
        <n v="408"/>
        <n v="429"/>
        <n v="519"/>
        <n v="583"/>
        <n v="667"/>
        <n v="673"/>
        <n v="707"/>
        <n v="752"/>
        <n v="884"/>
        <n v="1178"/>
        <n v="1307"/>
        <n v="1650"/>
        <n v="1826"/>
        <n v="2031"/>
        <n v="12777"/>
        <m/>
      </sharedItems>
    </cacheField>
    <cacheField name="prahda déboutés" numFmtId="0">
      <sharedItems containsString="0" containsBlank="1" containsNumber="1" containsInteger="1" minValue="2" maxValue="1290" count="45">
        <n v="2"/>
        <n v="3"/>
        <n v="4"/>
        <n v="7"/>
        <n v="8"/>
        <n v="9"/>
        <n v="12"/>
        <n v="14"/>
        <n v="16"/>
        <n v="17"/>
        <n v="18"/>
        <n v="19"/>
        <n v="20"/>
        <n v="22"/>
        <n v="24"/>
        <n v="25"/>
        <n v="26"/>
        <n v="27"/>
        <n v="29"/>
        <n v="30"/>
        <n v="31"/>
        <n v="33"/>
        <n v="34"/>
        <n v="36"/>
        <n v="37"/>
        <n v="40"/>
        <n v="43"/>
        <n v="45"/>
        <n v="46"/>
        <n v="49"/>
        <n v="62"/>
        <n v="63"/>
        <n v="67"/>
        <n v="70"/>
        <n v="74"/>
        <n v="80"/>
        <n v="84"/>
        <n v="130"/>
        <n v="142"/>
        <n v="173"/>
        <n v="174"/>
        <n v="189"/>
        <n v="251"/>
        <n v="1290"/>
        <m/>
      </sharedItems>
    </cacheField>
    <cacheField name="huda déboutés" numFmtId="0">
      <sharedItems containsString="0" containsBlank="1" containsNumber="1" containsInteger="1" minValue="5" maxValue="8406" count="84">
        <n v="5"/>
        <n v="9"/>
        <n v="10"/>
        <n v="12"/>
        <n v="13"/>
        <n v="20"/>
        <n v="24"/>
        <n v="25"/>
        <n v="27"/>
        <n v="29"/>
        <n v="30"/>
        <n v="32"/>
        <n v="33"/>
        <n v="34"/>
        <n v="35"/>
        <n v="36"/>
        <n v="37"/>
        <n v="38"/>
        <n v="39"/>
        <n v="40"/>
        <n v="43"/>
        <n v="44"/>
        <n v="49"/>
        <n v="52"/>
        <n v="54"/>
        <n v="56"/>
        <n v="57"/>
        <n v="60"/>
        <n v="61"/>
        <n v="62"/>
        <n v="63"/>
        <n v="64"/>
        <n v="66"/>
        <n v="73"/>
        <n v="76"/>
        <n v="80"/>
        <n v="81"/>
        <n v="87"/>
        <n v="89"/>
        <n v="90"/>
        <n v="98"/>
        <n v="116"/>
        <n v="117"/>
        <n v="121"/>
        <n v="123"/>
        <n v="124"/>
        <n v="125"/>
        <n v="127"/>
        <n v="130"/>
        <n v="134"/>
        <n v="139"/>
        <n v="145"/>
        <n v="148"/>
        <n v="149"/>
        <n v="151"/>
        <n v="153"/>
        <n v="154"/>
        <n v="156"/>
        <n v="159"/>
        <n v="170"/>
        <n v="176"/>
        <n v="181"/>
        <n v="184"/>
        <n v="201"/>
        <n v="220"/>
        <n v="222"/>
        <n v="231"/>
        <n v="246"/>
        <n v="249"/>
        <n v="279"/>
        <n v="383"/>
        <n v="430"/>
        <n v="453"/>
        <n v="462"/>
        <n v="471"/>
        <n v="536"/>
        <n v="542"/>
        <n v="595"/>
        <n v="607"/>
        <n v="1187"/>
        <n v="1306"/>
        <n v="1825"/>
        <n v="8406"/>
        <m/>
      </sharedItems>
    </cacheField>
    <cacheField name="déboutés" numFmtId="0">
      <sharedItems containsString="0" containsBlank="1" containsNumber="1" containsInteger="1" minValue="0" maxValue="22473" count="99">
        <n v="0"/>
        <n v="37"/>
        <n v="45"/>
        <n v="47"/>
        <n v="65"/>
        <n v="71"/>
        <n v="74"/>
        <n v="75"/>
        <n v="82"/>
        <n v="86"/>
        <n v="89"/>
        <n v="91"/>
        <n v="95"/>
        <n v="96"/>
        <n v="98"/>
        <n v="100"/>
        <n v="109"/>
        <n v="110"/>
        <n v="113"/>
        <n v="114"/>
        <n v="116"/>
        <n v="118"/>
        <n v="119"/>
        <n v="124"/>
        <n v="127"/>
        <n v="128"/>
        <n v="131"/>
        <n v="137"/>
        <n v="138"/>
        <n v="143"/>
        <n v="145"/>
        <n v="148"/>
        <n v="149"/>
        <n v="154"/>
        <n v="156"/>
        <n v="160"/>
        <n v="162"/>
        <n v="164"/>
        <n v="166"/>
        <n v="174"/>
        <n v="183"/>
        <n v="185"/>
        <n v="187"/>
        <n v="197"/>
        <n v="212"/>
        <n v="215"/>
        <n v="219"/>
        <n v="221"/>
        <n v="225"/>
        <n v="226"/>
        <n v="230"/>
        <n v="239"/>
        <n v="241"/>
        <n v="248"/>
        <n v="257"/>
        <n v="260"/>
        <n v="264"/>
        <n v="268"/>
        <n v="287"/>
        <n v="298"/>
        <n v="303"/>
        <n v="304"/>
        <n v="315"/>
        <n v="317"/>
        <n v="323"/>
        <n v="330"/>
        <n v="333"/>
        <n v="343"/>
        <n v="345"/>
        <n v="401"/>
        <n v="409"/>
        <n v="415"/>
        <n v="450"/>
        <n v="463"/>
        <n v="468"/>
        <n v="470"/>
        <n v="472"/>
        <n v="500"/>
        <n v="508"/>
        <n v="510"/>
        <n v="564"/>
        <n v="578"/>
        <n v="592"/>
        <n v="830"/>
        <n v="848"/>
        <n v="882"/>
        <n v="886"/>
        <n v="1121"/>
        <n v="1160"/>
        <n v="1262"/>
        <n v="1263"/>
        <n v="1549"/>
        <n v="1894"/>
        <n v="2087"/>
        <n v="3274"/>
        <n v="3407"/>
        <n v="3726"/>
        <n v="22473"/>
        <m/>
      </sharedItems>
    </cacheField>
    <cacheField name="cada da2" numFmtId="0">
      <sharedItems containsString="0" containsBlank="1" containsNumber="1" containsInteger="1" minValue="-2" maxValue="2638" count="60">
        <n v="-2"/>
        <n v="1"/>
        <n v="3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5"/>
        <n v="26"/>
        <n v="27"/>
        <n v="32"/>
        <n v="34"/>
        <n v="35"/>
        <n v="36"/>
        <n v="37"/>
        <n v="39"/>
        <n v="41"/>
        <n v="47"/>
        <n v="48"/>
        <n v="49"/>
        <n v="50"/>
        <n v="51"/>
        <n v="52"/>
        <n v="55"/>
        <n v="56"/>
        <n v="57"/>
        <n v="60"/>
        <n v="64"/>
        <n v="65"/>
        <n v="74"/>
        <n v="76"/>
        <n v="90"/>
        <n v="97"/>
        <n v="98"/>
        <n v="123"/>
        <n v="135"/>
        <n v="150"/>
        <n v="152"/>
        <n v="181"/>
        <n v="262"/>
        <n v="298"/>
        <n v="397"/>
        <n v="403"/>
        <n v="409"/>
        <n v="2638"/>
        <m/>
      </sharedItems>
    </cacheField>
    <cacheField name="prahda da " numFmtId="0">
      <sharedItems containsString="0" containsBlank="1" containsNumber="1" containsInteger="1" minValue="0" maxValue="2389" count="55">
        <n v="0"/>
        <n v="1"/>
        <n v="2"/>
        <n v="4"/>
        <n v="5"/>
        <n v="8"/>
        <n v="9"/>
        <n v="10"/>
        <n v="12"/>
        <n v="13"/>
        <n v="14"/>
        <n v="15"/>
        <n v="16"/>
        <n v="18"/>
        <n v="19"/>
        <n v="20"/>
        <n v="23"/>
        <n v="25"/>
        <n v="26"/>
        <n v="28"/>
        <n v="30"/>
        <n v="31"/>
        <n v="33"/>
        <n v="35"/>
        <n v="36"/>
        <n v="39"/>
        <n v="42"/>
        <n v="44"/>
        <n v="50"/>
        <n v="65"/>
        <n v="72"/>
        <n v="76"/>
        <n v="78"/>
        <n v="83"/>
        <n v="84"/>
        <n v="91"/>
        <n v="98"/>
        <n v="111"/>
        <n v="114"/>
        <n v="116"/>
        <n v="118"/>
        <n v="124"/>
        <n v="130"/>
        <n v="148"/>
        <n v="172"/>
        <n v="208"/>
        <n v="220"/>
        <n v="237"/>
        <n v="249"/>
        <n v="293"/>
        <n v="318"/>
        <n v="334"/>
        <n v="434"/>
        <n v="2389"/>
        <m/>
      </sharedItems>
    </cacheField>
    <cacheField name="huda da2" numFmtId="0">
      <sharedItems containsString="0" containsBlank="1" containsNumber="1" containsInteger="1" minValue="0" maxValue="9767" count="86">
        <n v="0"/>
        <n v="2"/>
        <n v="5"/>
        <n v="8"/>
        <n v="9"/>
        <n v="10"/>
        <n v="11"/>
        <n v="13"/>
        <n v="16"/>
        <n v="19"/>
        <n v="21"/>
        <n v="22"/>
        <n v="23"/>
        <n v="26"/>
        <n v="27"/>
        <n v="28"/>
        <n v="29"/>
        <n v="32"/>
        <n v="33"/>
        <n v="34"/>
        <n v="39"/>
        <n v="40"/>
        <n v="42"/>
        <n v="45"/>
        <n v="46"/>
        <n v="47"/>
        <n v="48"/>
        <n v="49"/>
        <n v="50"/>
        <n v="51"/>
        <n v="53"/>
        <n v="56"/>
        <n v="57"/>
        <n v="59"/>
        <n v="67"/>
        <n v="69"/>
        <n v="73"/>
        <n v="77"/>
        <n v="80"/>
        <n v="82"/>
        <n v="85"/>
        <n v="87"/>
        <n v="99"/>
        <n v="101"/>
        <n v="109"/>
        <n v="115"/>
        <n v="117"/>
        <n v="122"/>
        <n v="124"/>
        <n v="126"/>
        <n v="133"/>
        <n v="135"/>
        <n v="157"/>
        <n v="161"/>
        <n v="167"/>
        <n v="176"/>
        <n v="184"/>
        <n v="195"/>
        <n v="205"/>
        <n v="209"/>
        <n v="221"/>
        <n v="223"/>
        <n v="226"/>
        <n v="247"/>
        <n v="255"/>
        <n v="268"/>
        <n v="284"/>
        <n v="290"/>
        <n v="298"/>
        <n v="303"/>
        <n v="319"/>
        <n v="323"/>
        <n v="362"/>
        <n v="479"/>
        <n v="561"/>
        <n v="645"/>
        <n v="736"/>
        <n v="754"/>
        <n v="813"/>
        <n v="903"/>
        <n v="912"/>
        <n v="1216"/>
        <n v="1318"/>
        <n v="2510"/>
        <n v="9767"/>
        <m/>
      </sharedItems>
    </cacheField>
    <cacheField name="SORTIES DA" numFmtId="0">
      <sharedItems containsSemiMixedTypes="0" containsString="0" containsNumber="1" containsInteger="1" minValue="0" maxValue="14794" count="93">
        <n v="0"/>
        <n v="3"/>
        <n v="9"/>
        <n v="14"/>
        <n v="16"/>
        <n v="18"/>
        <n v="19"/>
        <n v="21"/>
        <n v="25"/>
        <n v="27"/>
        <n v="28"/>
        <n v="30"/>
        <n v="32"/>
        <n v="33"/>
        <n v="35"/>
        <n v="36"/>
        <n v="37"/>
        <n v="40"/>
        <n v="43"/>
        <n v="48"/>
        <n v="51"/>
        <n v="53"/>
        <n v="55"/>
        <n v="57"/>
        <n v="59"/>
        <n v="60"/>
        <n v="64"/>
        <n v="69"/>
        <n v="70"/>
        <n v="73"/>
        <n v="75"/>
        <n v="79"/>
        <n v="80"/>
        <n v="83"/>
        <n v="84"/>
        <n v="86"/>
        <n v="91"/>
        <n v="95"/>
        <n v="103"/>
        <n v="104"/>
        <n v="111"/>
        <n v="115"/>
        <n v="121"/>
        <n v="123"/>
        <n v="126"/>
        <n v="129"/>
        <n v="134"/>
        <n v="142"/>
        <n v="143"/>
        <n v="144"/>
        <n v="147"/>
        <n v="152"/>
        <n v="165"/>
        <n v="173"/>
        <n v="184"/>
        <n v="193"/>
        <n v="195"/>
        <n v="202"/>
        <n v="213"/>
        <n v="216"/>
        <n v="221"/>
        <n v="224"/>
        <n v="229"/>
        <n v="231"/>
        <n v="234"/>
        <n v="249"/>
        <n v="250"/>
        <n v="257"/>
        <n v="266"/>
        <n v="284"/>
        <n v="316"/>
        <n v="320"/>
        <n v="378"/>
        <n v="386"/>
        <n v="395"/>
        <n v="425"/>
        <n v="485"/>
        <n v="545"/>
        <n v="549"/>
        <n v="602"/>
        <n v="707"/>
        <n v="841"/>
        <n v="877"/>
        <n v="909"/>
        <n v="1034"/>
        <n v="1055"/>
        <n v="1125"/>
        <n v="1189"/>
        <n v="1547"/>
        <n v="1553"/>
        <n v="1755"/>
        <n v="3206"/>
        <n v="1479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x v="0"/>
    <x v="10"/>
    <x v="45"/>
    <x v="10"/>
    <x v="69"/>
    <x v="67"/>
    <x v="28"/>
    <x v="25"/>
    <x v="64"/>
    <x v="47"/>
    <x v="10"/>
    <x v="67"/>
    <x v="65"/>
    <x v="1"/>
    <x v="7"/>
    <x v="9"/>
    <x v="21"/>
    <x v="42"/>
    <x v="46"/>
    <x v="7"/>
    <x v="67"/>
    <x v="62"/>
    <x v="49"/>
    <x v="25"/>
    <x v="32"/>
    <x v="48"/>
    <x v="16"/>
    <x v="15"/>
    <x v="16"/>
    <x v="24"/>
    <x v="1"/>
    <x v="25"/>
    <x v="45"/>
    <x v="60"/>
    <x v="51"/>
    <x v="4"/>
    <x v="69"/>
    <x v="63"/>
    <x v="50"/>
    <x v="17"/>
    <x v="72"/>
    <x v="67"/>
    <x v="31"/>
    <x v="27"/>
    <x v="22"/>
    <x v="72"/>
    <x v="65"/>
  </r>
  <r>
    <x v="1"/>
    <x v="4"/>
    <x v="49"/>
    <x v="36"/>
    <x v="50"/>
    <x v="50"/>
    <x v="0"/>
    <x v="24"/>
    <x v="49"/>
    <x v="51"/>
    <x v="37"/>
    <x v="47"/>
    <x v="48"/>
    <x v="22"/>
    <x v="12"/>
    <x v="16"/>
    <x v="38"/>
    <x v="19"/>
    <x v="42"/>
    <x v="36"/>
    <x v="46"/>
    <x v="47"/>
    <x v="28"/>
    <x v="25"/>
    <x v="31"/>
    <x v="35"/>
    <x v="17"/>
    <x v="15"/>
    <x v="17"/>
    <x v="25"/>
    <x v="7"/>
    <x v="33"/>
    <x v="33"/>
    <x v="37"/>
    <x v="53"/>
    <x v="2"/>
    <x v="45"/>
    <x v="47"/>
    <x v="52"/>
    <x v="0"/>
    <x v="47"/>
    <x v="45"/>
    <x v="23"/>
    <x v="25"/>
    <x v="44"/>
    <x v="69"/>
    <x v="44"/>
  </r>
  <r>
    <x v="2"/>
    <x v="10"/>
    <x v="46"/>
    <x v="15"/>
    <x v="19"/>
    <x v="40"/>
    <x v="28"/>
    <x v="9"/>
    <x v="38"/>
    <x v="48"/>
    <x v="15"/>
    <x v="10"/>
    <x v="36"/>
    <x v="23"/>
    <x v="12"/>
    <x v="32"/>
    <x v="24"/>
    <x v="42"/>
    <x v="40"/>
    <x v="20"/>
    <x v="16"/>
    <x v="36"/>
    <x v="13"/>
    <x v="4"/>
    <x v="6"/>
    <x v="11"/>
    <x v="9"/>
    <x v="3"/>
    <x v="6"/>
    <x v="14"/>
    <x v="7"/>
    <x v="16"/>
    <x v="19"/>
    <x v="36"/>
    <x v="56"/>
    <x v="21"/>
    <x v="13"/>
    <x v="41"/>
    <x v="54"/>
    <x v="25"/>
    <x v="18"/>
    <x v="41"/>
    <x v="20"/>
    <x v="3"/>
    <x v="25"/>
    <x v="91"/>
    <x v="80"/>
  </r>
  <r>
    <x v="3"/>
    <x v="11"/>
    <x v="10"/>
    <x v="36"/>
    <x v="20"/>
    <x v="14"/>
    <x v="28"/>
    <x v="8"/>
    <x v="14"/>
    <x v="9"/>
    <x v="37"/>
    <x v="21"/>
    <x v="14"/>
    <x v="8"/>
    <x v="12"/>
    <x v="1"/>
    <x v="11"/>
    <x v="26"/>
    <x v="9"/>
    <x v="36"/>
    <x v="20"/>
    <x v="14"/>
    <x v="12"/>
    <x v="25"/>
    <x v="14"/>
    <x v="13"/>
    <x v="9"/>
    <x v="15"/>
    <x v="6"/>
    <x v="11"/>
    <x v="7"/>
    <x v="33"/>
    <x v="0"/>
    <x v="1"/>
    <x v="8"/>
    <x v="2"/>
    <x v="25"/>
    <x v="13"/>
    <x v="7"/>
    <x v="0"/>
    <x v="21"/>
    <x v="8"/>
    <x v="19"/>
    <x v="42"/>
    <x v="50"/>
    <x v="53"/>
    <x v="31"/>
  </r>
  <r>
    <x v="4"/>
    <x v="11"/>
    <x v="4"/>
    <x v="36"/>
    <x v="4"/>
    <x v="3"/>
    <x v="28"/>
    <x v="8"/>
    <x v="4"/>
    <x v="3"/>
    <x v="37"/>
    <x v="7"/>
    <x v="6"/>
    <x v="6"/>
    <x v="12"/>
    <x v="1"/>
    <x v="9"/>
    <x v="6"/>
    <x v="7"/>
    <x v="36"/>
    <x v="3"/>
    <x v="3"/>
    <x v="2"/>
    <x v="25"/>
    <x v="4"/>
    <x v="3"/>
    <x v="11"/>
    <x v="15"/>
    <x v="4"/>
    <x v="11"/>
    <x v="7"/>
    <x v="33"/>
    <x v="58"/>
    <x v="0"/>
    <x v="11"/>
    <x v="2"/>
    <x v="5"/>
    <x v="4"/>
    <x v="9"/>
    <x v="0"/>
    <x v="4"/>
    <x v="1"/>
    <x v="27"/>
    <x v="7"/>
    <x v="69"/>
    <x v="78"/>
    <x v="68"/>
  </r>
  <r>
    <x v="5"/>
    <x v="11"/>
    <x v="63"/>
    <x v="36"/>
    <x v="66"/>
    <x v="68"/>
    <x v="28"/>
    <x v="8"/>
    <x v="62"/>
    <x v="67"/>
    <x v="37"/>
    <x v="66"/>
    <x v="70"/>
    <x v="32"/>
    <x v="12"/>
    <x v="32"/>
    <x v="0"/>
    <x v="2"/>
    <x v="57"/>
    <x v="36"/>
    <x v="69"/>
    <x v="66"/>
    <x v="49"/>
    <x v="25"/>
    <x v="43"/>
    <x v="56"/>
    <x v="40"/>
    <x v="15"/>
    <x v="29"/>
    <x v="47"/>
    <x v="1"/>
    <x v="33"/>
    <x v="22"/>
    <x v="25"/>
    <x v="60"/>
    <x v="2"/>
    <x v="74"/>
    <x v="68"/>
    <x v="59"/>
    <x v="0"/>
    <x v="70"/>
    <x v="63"/>
    <x v="70"/>
    <x v="34"/>
    <x v="87"/>
    <x v="28"/>
    <x v="43"/>
  </r>
  <r>
    <x v="6"/>
    <x v="10"/>
    <x v="11"/>
    <x v="36"/>
    <x v="1"/>
    <x v="4"/>
    <x v="28"/>
    <x v="12"/>
    <x v="7"/>
    <x v="10"/>
    <x v="37"/>
    <x v="1"/>
    <x v="3"/>
    <x v="32"/>
    <x v="12"/>
    <x v="32"/>
    <x v="0"/>
    <x v="18"/>
    <x v="12"/>
    <x v="36"/>
    <x v="1"/>
    <x v="5"/>
    <x v="12"/>
    <x v="25"/>
    <x v="68"/>
    <x v="4"/>
    <x v="9"/>
    <x v="15"/>
    <x v="1"/>
    <x v="7"/>
    <x v="7"/>
    <x v="33"/>
    <x v="0"/>
    <x v="1"/>
    <x v="12"/>
    <x v="2"/>
    <x v="3"/>
    <x v="6"/>
    <x v="11"/>
    <x v="0"/>
    <x v="3"/>
    <x v="2"/>
    <x v="39"/>
    <x v="19"/>
    <x v="45"/>
    <x v="71"/>
    <x v="70"/>
  </r>
  <r>
    <x v="7"/>
    <x v="5"/>
    <x v="30"/>
    <x v="36"/>
    <x v="32"/>
    <x v="28"/>
    <x v="28"/>
    <x v="2"/>
    <x v="25"/>
    <x v="28"/>
    <x v="37"/>
    <x v="32"/>
    <x v="27"/>
    <x v="22"/>
    <x v="12"/>
    <x v="4"/>
    <x v="26"/>
    <x v="17"/>
    <x v="21"/>
    <x v="36"/>
    <x v="33"/>
    <x v="26"/>
    <x v="14"/>
    <x v="25"/>
    <x v="24"/>
    <x v="18"/>
    <x v="3"/>
    <x v="15"/>
    <x v="11"/>
    <x v="10"/>
    <x v="7"/>
    <x v="33"/>
    <x v="10"/>
    <x v="13"/>
    <x v="26"/>
    <x v="2"/>
    <x v="34"/>
    <x v="29"/>
    <x v="25"/>
    <x v="0"/>
    <x v="35"/>
    <x v="24"/>
    <x v="22"/>
    <x v="22"/>
    <x v="23"/>
    <x v="75"/>
    <x v="52"/>
  </r>
  <r>
    <x v="8"/>
    <x v="9"/>
    <x v="7"/>
    <x v="36"/>
    <x v="5"/>
    <x v="5"/>
    <x v="28"/>
    <x v="1"/>
    <x v="3"/>
    <x v="6"/>
    <x v="37"/>
    <x v="4"/>
    <x v="4"/>
    <x v="5"/>
    <x v="12"/>
    <x v="32"/>
    <x v="6"/>
    <x v="13"/>
    <x v="4"/>
    <x v="36"/>
    <x v="5"/>
    <x v="4"/>
    <x v="10"/>
    <x v="25"/>
    <x v="9"/>
    <x v="8"/>
    <x v="3"/>
    <x v="15"/>
    <x v="1"/>
    <x v="1"/>
    <x v="2"/>
    <x v="33"/>
    <x v="3"/>
    <x v="6"/>
    <x v="6"/>
    <x v="2"/>
    <x v="7"/>
    <x v="2"/>
    <x v="6"/>
    <x v="0"/>
    <x v="6"/>
    <x v="1"/>
    <x v="10"/>
    <x v="51"/>
    <x v="8"/>
    <x v="63"/>
    <x v="34"/>
  </r>
  <r>
    <x v="9"/>
    <x v="5"/>
    <x v="35"/>
    <x v="9"/>
    <x v="53"/>
    <x v="49"/>
    <x v="28"/>
    <x v="6"/>
    <x v="44"/>
    <x v="37"/>
    <x v="9"/>
    <x v="57"/>
    <x v="51"/>
    <x v="8"/>
    <x v="12"/>
    <x v="3"/>
    <x v="13"/>
    <x v="30"/>
    <x v="29"/>
    <x v="15"/>
    <x v="52"/>
    <x v="48"/>
    <x v="31"/>
    <x v="6"/>
    <x v="34"/>
    <x v="42"/>
    <x v="15"/>
    <x v="4"/>
    <x v="11"/>
    <x v="23"/>
    <x v="0"/>
    <x v="18"/>
    <x v="26"/>
    <x v="48"/>
    <x v="25"/>
    <x v="11"/>
    <x v="54"/>
    <x v="45"/>
    <x v="24"/>
    <x v="18"/>
    <x v="54"/>
    <x v="44"/>
    <x v="41"/>
    <x v="41"/>
    <x v="37"/>
    <x v="60"/>
    <x v="51"/>
  </r>
  <r>
    <x v="10"/>
    <x v="9"/>
    <x v="31"/>
    <x v="36"/>
    <x v="15"/>
    <x v="19"/>
    <x v="28"/>
    <x v="12"/>
    <x v="19"/>
    <x v="29"/>
    <x v="37"/>
    <x v="16"/>
    <x v="20"/>
    <x v="32"/>
    <x v="12"/>
    <x v="32"/>
    <x v="0"/>
    <x v="11"/>
    <x v="30"/>
    <x v="36"/>
    <x v="14"/>
    <x v="20"/>
    <x v="26"/>
    <x v="25"/>
    <x v="10"/>
    <x v="21"/>
    <x v="13"/>
    <x v="15"/>
    <x v="2"/>
    <x v="11"/>
    <x v="7"/>
    <x v="33"/>
    <x v="6"/>
    <x v="8"/>
    <x v="34"/>
    <x v="2"/>
    <x v="17"/>
    <x v="19"/>
    <x v="34"/>
    <x v="0"/>
    <x v="16"/>
    <x v="16"/>
    <x v="66"/>
    <x v="53"/>
    <x v="32"/>
    <x v="52"/>
    <x v="66"/>
  </r>
  <r>
    <x v="11"/>
    <x v="9"/>
    <x v="3"/>
    <x v="36"/>
    <x v="3"/>
    <x v="2"/>
    <x v="28"/>
    <x v="12"/>
    <x v="2"/>
    <x v="7"/>
    <x v="37"/>
    <x v="3"/>
    <x v="2"/>
    <x v="5"/>
    <x v="12"/>
    <x v="32"/>
    <x v="6"/>
    <x v="14"/>
    <x v="3"/>
    <x v="36"/>
    <x v="4"/>
    <x v="1"/>
    <x v="5"/>
    <x v="25"/>
    <x v="1"/>
    <x v="2"/>
    <x v="0"/>
    <x v="15"/>
    <x v="4"/>
    <x v="1"/>
    <x v="7"/>
    <x v="33"/>
    <x v="5"/>
    <x v="7"/>
    <x v="9"/>
    <x v="2"/>
    <x v="4"/>
    <x v="1"/>
    <x v="8"/>
    <x v="0"/>
    <x v="5"/>
    <x v="1"/>
    <x v="35"/>
    <x v="6"/>
    <x v="10"/>
    <x v="90"/>
    <x v="85"/>
  </r>
  <r>
    <x v="12"/>
    <x v="11"/>
    <x v="85"/>
    <x v="30"/>
    <x v="81"/>
    <x v="89"/>
    <x v="26"/>
    <x v="35"/>
    <x v="90"/>
    <x v="88"/>
    <x v="31"/>
    <x v="78"/>
    <x v="89"/>
    <x v="24"/>
    <x v="11"/>
    <x v="27"/>
    <x v="49"/>
    <x v="36"/>
    <x v="82"/>
    <x v="30"/>
    <x v="77"/>
    <x v="88"/>
    <x v="70"/>
    <x v="22"/>
    <x v="39"/>
    <x v="68"/>
    <x v="49"/>
    <x v="6"/>
    <x v="27"/>
    <x v="58"/>
    <x v="5"/>
    <x v="27"/>
    <x v="52"/>
    <x v="73"/>
    <x v="86"/>
    <x v="18"/>
    <x v="73"/>
    <x v="84"/>
    <x v="86"/>
    <x v="32"/>
    <x v="82"/>
    <x v="85"/>
    <x v="7"/>
    <x v="28"/>
    <x v="73"/>
    <x v="41"/>
    <x v="19"/>
  </r>
  <r>
    <x v="13"/>
    <x v="3"/>
    <x v="57"/>
    <x v="21"/>
    <x v="58"/>
    <x v="64"/>
    <x v="18"/>
    <x v="14"/>
    <x v="66"/>
    <x v="57"/>
    <x v="21"/>
    <x v="59"/>
    <x v="64"/>
    <x v="8"/>
    <x v="10"/>
    <x v="20"/>
    <x v="40"/>
    <x v="1"/>
    <x v="56"/>
    <x v="19"/>
    <x v="58"/>
    <x v="63"/>
    <x v="45"/>
    <x v="9"/>
    <x v="42"/>
    <x v="54"/>
    <x v="30"/>
    <x v="0"/>
    <x v="22"/>
    <x v="34"/>
    <x v="7"/>
    <x v="15"/>
    <x v="25"/>
    <x v="43"/>
    <x v="63"/>
    <x v="18"/>
    <x v="57"/>
    <x v="65"/>
    <x v="62"/>
    <x v="22"/>
    <x v="57"/>
    <x v="61"/>
    <x v="60"/>
    <x v="37"/>
    <x v="59"/>
    <x v="51"/>
    <x v="59"/>
  </r>
  <r>
    <x v="14"/>
    <x v="10"/>
    <x v="19"/>
    <x v="36"/>
    <x v="89"/>
    <x v="6"/>
    <x v="28"/>
    <x v="12"/>
    <x v="9"/>
    <x v="17"/>
    <x v="37"/>
    <x v="88"/>
    <x v="5"/>
    <x v="24"/>
    <x v="12"/>
    <x v="32"/>
    <x v="25"/>
    <x v="10"/>
    <x v="16"/>
    <x v="36"/>
    <x v="89"/>
    <x v="6"/>
    <x v="15"/>
    <x v="25"/>
    <x v="68"/>
    <x v="7"/>
    <x v="5"/>
    <x v="15"/>
    <x v="0"/>
    <x v="2"/>
    <x v="7"/>
    <x v="33"/>
    <x v="58"/>
    <x v="0"/>
    <x v="17"/>
    <x v="2"/>
    <x v="0"/>
    <x v="7"/>
    <x v="16"/>
    <x v="0"/>
    <x v="0"/>
    <x v="2"/>
    <x v="5"/>
    <x v="36"/>
    <x v="14"/>
    <x v="70"/>
    <x v="32"/>
  </r>
  <r>
    <x v="15"/>
    <x v="8"/>
    <x v="21"/>
    <x v="36"/>
    <x v="42"/>
    <x v="33"/>
    <x v="28"/>
    <x v="7"/>
    <x v="30"/>
    <x v="19"/>
    <x v="37"/>
    <x v="39"/>
    <x v="31"/>
    <x v="9"/>
    <x v="12"/>
    <x v="0"/>
    <x v="11"/>
    <x v="13"/>
    <x v="24"/>
    <x v="36"/>
    <x v="38"/>
    <x v="30"/>
    <x v="16"/>
    <x v="25"/>
    <x v="33"/>
    <x v="28"/>
    <x v="10"/>
    <x v="15"/>
    <x v="19"/>
    <x v="22"/>
    <x v="7"/>
    <x v="33"/>
    <x v="12"/>
    <x v="15"/>
    <x v="28"/>
    <x v="2"/>
    <x v="36"/>
    <x v="31"/>
    <x v="28"/>
    <x v="0"/>
    <x v="36"/>
    <x v="27"/>
    <x v="33"/>
    <x v="42"/>
    <x v="60"/>
    <x v="42"/>
    <x v="39"/>
  </r>
  <r>
    <x v="16"/>
    <x v="8"/>
    <x v="58"/>
    <x v="36"/>
    <x v="21"/>
    <x v="43"/>
    <x v="5"/>
    <x v="8"/>
    <x v="41"/>
    <x v="61"/>
    <x v="37"/>
    <x v="22"/>
    <x v="44"/>
    <x v="17"/>
    <x v="12"/>
    <x v="1"/>
    <x v="19"/>
    <x v="9"/>
    <x v="52"/>
    <x v="36"/>
    <x v="22"/>
    <x v="41"/>
    <x v="44"/>
    <x v="25"/>
    <x v="9"/>
    <x v="36"/>
    <x v="22"/>
    <x v="15"/>
    <x v="4"/>
    <x v="20"/>
    <x v="0"/>
    <x v="33"/>
    <x v="16"/>
    <x v="19"/>
    <x v="58"/>
    <x v="2"/>
    <x v="22"/>
    <x v="39"/>
    <x v="57"/>
    <x v="0"/>
    <x v="26"/>
    <x v="36"/>
    <x v="30"/>
    <x v="48"/>
    <x v="42"/>
    <x v="48"/>
    <x v="38"/>
  </r>
  <r>
    <x v="17"/>
    <x v="1"/>
    <x v="34"/>
    <x v="17"/>
    <x v="28"/>
    <x v="36"/>
    <x v="28"/>
    <x v="11"/>
    <x v="34"/>
    <x v="34"/>
    <x v="17"/>
    <x v="27"/>
    <x v="34"/>
    <x v="5"/>
    <x v="1"/>
    <x v="4"/>
    <x v="13"/>
    <x v="8"/>
    <x v="33"/>
    <x v="21"/>
    <x v="29"/>
    <x v="39"/>
    <x v="23"/>
    <x v="5"/>
    <x v="15"/>
    <x v="26"/>
    <x v="12"/>
    <x v="0"/>
    <x v="1"/>
    <x v="10"/>
    <x v="1"/>
    <x v="21"/>
    <x v="26"/>
    <x v="51"/>
    <x v="40"/>
    <x v="19"/>
    <x v="27"/>
    <x v="36"/>
    <x v="39"/>
    <x v="27"/>
    <x v="33"/>
    <x v="38"/>
    <x v="87"/>
    <x v="20"/>
    <x v="9"/>
    <x v="80"/>
    <x v="89"/>
  </r>
  <r>
    <x v="18"/>
    <x v="8"/>
    <x v="6"/>
    <x v="36"/>
    <x v="10"/>
    <x v="10"/>
    <x v="28"/>
    <x v="7"/>
    <x v="11"/>
    <x v="5"/>
    <x v="37"/>
    <x v="11"/>
    <x v="10"/>
    <x v="3"/>
    <x v="12"/>
    <x v="5"/>
    <x v="10"/>
    <x v="8"/>
    <x v="2"/>
    <x v="36"/>
    <x v="11"/>
    <x v="8"/>
    <x v="11"/>
    <x v="25"/>
    <x v="3"/>
    <x v="5"/>
    <x v="1"/>
    <x v="15"/>
    <x v="1"/>
    <x v="0"/>
    <x v="7"/>
    <x v="33"/>
    <x v="13"/>
    <x v="16"/>
    <x v="5"/>
    <x v="2"/>
    <x v="15"/>
    <x v="9"/>
    <x v="4"/>
    <x v="0"/>
    <x v="16"/>
    <x v="5"/>
    <x v="17"/>
    <x v="16"/>
    <x v="0"/>
    <x v="85"/>
    <x v="73"/>
  </r>
  <r>
    <x v="19"/>
    <x v="2"/>
    <x v="67"/>
    <x v="36"/>
    <x v="63"/>
    <x v="69"/>
    <x v="13"/>
    <x v="26"/>
    <x v="68"/>
    <x v="69"/>
    <x v="37"/>
    <x v="61"/>
    <x v="66"/>
    <x v="14"/>
    <x v="12"/>
    <x v="7"/>
    <x v="22"/>
    <x v="8"/>
    <x v="65"/>
    <x v="36"/>
    <x v="63"/>
    <x v="69"/>
    <x v="58"/>
    <x v="25"/>
    <x v="53"/>
    <x v="64"/>
    <x v="24"/>
    <x v="15"/>
    <x v="23"/>
    <x v="33"/>
    <x v="2"/>
    <x v="33"/>
    <x v="11"/>
    <x v="17"/>
    <x v="71"/>
    <x v="2"/>
    <x v="65"/>
    <x v="69"/>
    <x v="70"/>
    <x v="0"/>
    <x v="62"/>
    <x v="66"/>
    <x v="85"/>
    <x v="75"/>
    <x v="43"/>
    <x v="26"/>
    <x v="50"/>
  </r>
  <r>
    <x v="20"/>
    <x v="7"/>
    <x v="44"/>
    <x v="36"/>
    <x v="41"/>
    <x v="45"/>
    <x v="5"/>
    <x v="13"/>
    <x v="43"/>
    <x v="45"/>
    <x v="37"/>
    <x v="38"/>
    <x v="43"/>
    <x v="32"/>
    <x v="12"/>
    <x v="6"/>
    <x v="7"/>
    <x v="42"/>
    <x v="43"/>
    <x v="36"/>
    <x v="37"/>
    <x v="45"/>
    <x v="41"/>
    <x v="25"/>
    <x v="22"/>
    <x v="40"/>
    <x v="13"/>
    <x v="15"/>
    <x v="13"/>
    <x v="19"/>
    <x v="7"/>
    <x v="33"/>
    <x v="27"/>
    <x v="29"/>
    <x v="52"/>
    <x v="2"/>
    <x v="35"/>
    <x v="42"/>
    <x v="51"/>
    <x v="0"/>
    <x v="39"/>
    <x v="42"/>
    <x v="49"/>
    <x v="47"/>
    <x v="34"/>
    <x v="55"/>
    <x v="55"/>
  </r>
  <r>
    <x v="21"/>
    <x v="8"/>
    <x v="1"/>
    <x v="36"/>
    <x v="7"/>
    <x v="1"/>
    <x v="28"/>
    <x v="6"/>
    <x v="1"/>
    <x v="1"/>
    <x v="37"/>
    <x v="6"/>
    <x v="1"/>
    <x v="6"/>
    <x v="12"/>
    <x v="1"/>
    <x v="9"/>
    <x v="0"/>
    <x v="1"/>
    <x v="36"/>
    <x v="7"/>
    <x v="2"/>
    <x v="0"/>
    <x v="25"/>
    <x v="5"/>
    <x v="0"/>
    <x v="4"/>
    <x v="15"/>
    <x v="2"/>
    <x v="3"/>
    <x v="0"/>
    <x v="33"/>
    <x v="7"/>
    <x v="10"/>
    <x v="2"/>
    <x v="2"/>
    <x v="8"/>
    <x v="3"/>
    <x v="2"/>
    <x v="0"/>
    <x v="10"/>
    <x v="2"/>
    <x v="63"/>
    <x v="2"/>
    <x v="28"/>
    <x v="92"/>
    <x v="91"/>
  </r>
  <r>
    <x v="22"/>
    <x v="8"/>
    <x v="29"/>
    <x v="7"/>
    <x v="23"/>
    <x v="29"/>
    <x v="28"/>
    <x v="8"/>
    <x v="27"/>
    <x v="33"/>
    <x v="5"/>
    <x v="19"/>
    <x v="26"/>
    <x v="11"/>
    <x v="3"/>
    <x v="32"/>
    <x v="17"/>
    <x v="10"/>
    <x v="29"/>
    <x v="7"/>
    <x v="23"/>
    <x v="29"/>
    <x v="25"/>
    <x v="1"/>
    <x v="23"/>
    <x v="29"/>
    <x v="13"/>
    <x v="1"/>
    <x v="9"/>
    <x v="17"/>
    <x v="1"/>
    <x v="12"/>
    <x v="16"/>
    <x v="30"/>
    <x v="33"/>
    <x v="13"/>
    <x v="16"/>
    <x v="24"/>
    <x v="32"/>
    <x v="15"/>
    <x v="22"/>
    <x v="25"/>
    <x v="61"/>
    <x v="50"/>
    <x v="46"/>
    <x v="43"/>
    <x v="54"/>
  </r>
  <r>
    <x v="23"/>
    <x v="2"/>
    <x v="52"/>
    <x v="14"/>
    <x v="49"/>
    <x v="53"/>
    <x v="5"/>
    <x v="7"/>
    <x v="52"/>
    <x v="55"/>
    <x v="14"/>
    <x v="48"/>
    <x v="56"/>
    <x v="29"/>
    <x v="12"/>
    <x v="23"/>
    <x v="45"/>
    <x v="12"/>
    <x v="50"/>
    <x v="9"/>
    <x v="48"/>
    <x v="53"/>
    <x v="53"/>
    <x v="25"/>
    <x v="32"/>
    <x v="50"/>
    <x v="29"/>
    <x v="1"/>
    <x v="10"/>
    <x v="27"/>
    <x v="0"/>
    <x v="28"/>
    <x v="49"/>
    <x v="72"/>
    <x v="50"/>
    <x v="1"/>
    <x v="33"/>
    <x v="38"/>
    <x v="49"/>
    <x v="19"/>
    <x v="49"/>
    <x v="48"/>
    <x v="44"/>
    <x v="65"/>
    <x v="52"/>
    <x v="31"/>
    <x v="36"/>
  </r>
  <r>
    <x v="24"/>
    <x v="10"/>
    <x v="33"/>
    <x v="0"/>
    <x v="46"/>
    <x v="43"/>
    <x v="28"/>
    <x v="10"/>
    <x v="39"/>
    <x v="32"/>
    <x v="0"/>
    <x v="42"/>
    <x v="41"/>
    <x v="2"/>
    <x v="12"/>
    <x v="12"/>
    <x v="16"/>
    <x v="7"/>
    <x v="29"/>
    <x v="1"/>
    <x v="41"/>
    <x v="37"/>
    <x v="23"/>
    <x v="2"/>
    <x v="25"/>
    <x v="30"/>
    <x v="20"/>
    <x v="15"/>
    <x v="12"/>
    <x v="24"/>
    <x v="7"/>
    <x v="1"/>
    <x v="24"/>
    <x v="28"/>
    <x v="31"/>
    <x v="5"/>
    <x v="41"/>
    <x v="36"/>
    <x v="31"/>
    <x v="2"/>
    <x v="43"/>
    <x v="34"/>
    <x v="12"/>
    <x v="30"/>
    <x v="58"/>
    <x v="59"/>
    <x v="33"/>
  </r>
  <r>
    <x v="25"/>
    <x v="3"/>
    <x v="32"/>
    <x v="2"/>
    <x v="55"/>
    <x v="48"/>
    <x v="28"/>
    <x v="22"/>
    <x v="47"/>
    <x v="35"/>
    <x v="2"/>
    <x v="54"/>
    <x v="46"/>
    <x v="0"/>
    <x v="1"/>
    <x v="32"/>
    <x v="3"/>
    <x v="7"/>
    <x v="34"/>
    <x v="3"/>
    <x v="57"/>
    <x v="50"/>
    <x v="27"/>
    <x v="0"/>
    <x v="36"/>
    <x v="38"/>
    <x v="9"/>
    <x v="0"/>
    <x v="12"/>
    <x v="16"/>
    <x v="7"/>
    <x v="3"/>
    <x v="40"/>
    <x v="53"/>
    <x v="43"/>
    <x v="8"/>
    <x v="55"/>
    <x v="49"/>
    <x v="42"/>
    <x v="6"/>
    <x v="60"/>
    <x v="50"/>
    <x v="84"/>
    <x v="23"/>
    <x v="19"/>
    <x v="76"/>
    <x v="87"/>
  </r>
  <r>
    <x v="26"/>
    <x v="1"/>
    <x v="41"/>
    <x v="36"/>
    <x v="36"/>
    <x v="38"/>
    <x v="28"/>
    <x v="6"/>
    <x v="35"/>
    <x v="41"/>
    <x v="37"/>
    <x v="35"/>
    <x v="35"/>
    <x v="1"/>
    <x v="12"/>
    <x v="15"/>
    <x v="20"/>
    <x v="18"/>
    <x v="39"/>
    <x v="36"/>
    <x v="35"/>
    <x v="38"/>
    <x v="24"/>
    <x v="25"/>
    <x v="27"/>
    <x v="31"/>
    <x v="22"/>
    <x v="15"/>
    <x v="5"/>
    <x v="21"/>
    <x v="0"/>
    <x v="33"/>
    <x v="32"/>
    <x v="35"/>
    <x v="46"/>
    <x v="2"/>
    <x v="32"/>
    <x v="35"/>
    <x v="46"/>
    <x v="0"/>
    <x v="36"/>
    <x v="35"/>
    <x v="62"/>
    <x v="32"/>
    <x v="49"/>
    <x v="62"/>
    <x v="77"/>
  </r>
  <r>
    <x v="27"/>
    <x v="7"/>
    <x v="55"/>
    <x v="28"/>
    <x v="40"/>
    <x v="55"/>
    <x v="3"/>
    <x v="20"/>
    <x v="55"/>
    <x v="56"/>
    <x v="28"/>
    <x v="37"/>
    <x v="55"/>
    <x v="32"/>
    <x v="12"/>
    <x v="32"/>
    <x v="0"/>
    <x v="21"/>
    <x v="54"/>
    <x v="29"/>
    <x v="39"/>
    <x v="55"/>
    <x v="50"/>
    <x v="13"/>
    <x v="19"/>
    <x v="46"/>
    <x v="21"/>
    <x v="2"/>
    <x v="3"/>
    <x v="21"/>
    <x v="7"/>
    <x v="29"/>
    <x v="31"/>
    <x v="58"/>
    <x v="57"/>
    <x v="23"/>
    <x v="38"/>
    <x v="50"/>
    <x v="56"/>
    <x v="34"/>
    <x v="41"/>
    <x v="55"/>
    <x v="57"/>
    <x v="39"/>
    <x v="24"/>
    <x v="64"/>
    <x v="72"/>
  </r>
  <r>
    <x v="28"/>
    <x v="9"/>
    <x v="60"/>
    <x v="23"/>
    <x v="33"/>
    <x v="52"/>
    <x v="28"/>
    <x v="8"/>
    <x v="50"/>
    <x v="60"/>
    <x v="23"/>
    <x v="33"/>
    <x v="53"/>
    <x v="10"/>
    <x v="12"/>
    <x v="2"/>
    <x v="14"/>
    <x v="20"/>
    <x v="51"/>
    <x v="25"/>
    <x v="34"/>
    <x v="51"/>
    <x v="43"/>
    <x v="16"/>
    <x v="31"/>
    <x v="47"/>
    <x v="31"/>
    <x v="4"/>
    <x v="19"/>
    <x v="35"/>
    <x v="2"/>
    <x v="19"/>
    <x v="23"/>
    <x v="47"/>
    <x v="55"/>
    <x v="23"/>
    <x v="28"/>
    <x v="46"/>
    <x v="55"/>
    <x v="28"/>
    <x v="32"/>
    <x v="46"/>
    <x v="18"/>
    <x v="63"/>
    <x v="70"/>
    <x v="25"/>
    <x v="13"/>
  </r>
  <r>
    <x v="29"/>
    <x v="9"/>
    <x v="74"/>
    <x v="34"/>
    <x v="72"/>
    <x v="77"/>
    <x v="20"/>
    <x v="21"/>
    <x v="76"/>
    <x v="78"/>
    <x v="35"/>
    <x v="72"/>
    <x v="78"/>
    <x v="12"/>
    <x v="5"/>
    <x v="10"/>
    <x v="27"/>
    <x v="31"/>
    <x v="68"/>
    <x v="34"/>
    <x v="73"/>
    <x v="76"/>
    <x v="63"/>
    <x v="3"/>
    <x v="50"/>
    <x v="65"/>
    <x v="21"/>
    <x v="3"/>
    <x v="28"/>
    <x v="38"/>
    <x v="3"/>
    <x v="31"/>
    <x v="30"/>
    <x v="63"/>
    <x v="73"/>
    <x v="29"/>
    <x v="77"/>
    <x v="81"/>
    <x v="73"/>
    <x v="39"/>
    <x v="75"/>
    <x v="80"/>
    <x v="51"/>
    <x v="43"/>
    <x v="39"/>
    <x v="58"/>
    <x v="60"/>
  </r>
  <r>
    <x v="30"/>
    <x v="9"/>
    <x v="5"/>
    <x v="36"/>
    <x v="12"/>
    <x v="11"/>
    <x v="28"/>
    <x v="46"/>
    <x v="5"/>
    <x v="4"/>
    <x v="37"/>
    <x v="12"/>
    <x v="11"/>
    <x v="32"/>
    <x v="12"/>
    <x v="32"/>
    <x v="0"/>
    <x v="11"/>
    <x v="8"/>
    <x v="36"/>
    <x v="13"/>
    <x v="10"/>
    <x v="25"/>
    <x v="25"/>
    <x v="10"/>
    <x v="20"/>
    <x v="8"/>
    <x v="15"/>
    <x v="3"/>
    <x v="8"/>
    <x v="7"/>
    <x v="33"/>
    <x v="8"/>
    <x v="11"/>
    <x v="1"/>
    <x v="2"/>
    <x v="13"/>
    <x v="5"/>
    <x v="1"/>
    <x v="0"/>
    <x v="13"/>
    <x v="3"/>
    <x v="58"/>
    <x v="83"/>
    <x v="38"/>
    <x v="12"/>
    <x v="18"/>
  </r>
  <r>
    <x v="31"/>
    <x v="8"/>
    <x v="82"/>
    <x v="29"/>
    <x v="73"/>
    <x v="84"/>
    <x v="12"/>
    <x v="24"/>
    <x v="81"/>
    <x v="86"/>
    <x v="30"/>
    <x v="71"/>
    <x v="84"/>
    <x v="15"/>
    <x v="12"/>
    <x v="11"/>
    <x v="25"/>
    <x v="22"/>
    <x v="78"/>
    <x v="33"/>
    <x v="72"/>
    <x v="83"/>
    <x v="71"/>
    <x v="20"/>
    <x v="48"/>
    <x v="73"/>
    <x v="43"/>
    <x v="10"/>
    <x v="30"/>
    <x v="53"/>
    <x v="6"/>
    <x v="23"/>
    <x v="46"/>
    <x v="64"/>
    <x v="78"/>
    <x v="32"/>
    <x v="66"/>
    <x v="77"/>
    <x v="78"/>
    <x v="35"/>
    <x v="71"/>
    <x v="78"/>
    <x v="43"/>
    <x v="80"/>
    <x v="74"/>
    <x v="8"/>
    <x v="8"/>
  </r>
  <r>
    <x v="32"/>
    <x v="9"/>
    <x v="73"/>
    <x v="10"/>
    <x v="70"/>
    <x v="75"/>
    <x v="18"/>
    <x v="12"/>
    <x v="74"/>
    <x v="75"/>
    <x v="10"/>
    <x v="68"/>
    <x v="73"/>
    <x v="1"/>
    <x v="12"/>
    <x v="0"/>
    <x v="3"/>
    <x v="24"/>
    <x v="67"/>
    <x v="14"/>
    <x v="71"/>
    <x v="73"/>
    <x v="54"/>
    <x v="20"/>
    <x v="48"/>
    <x v="63"/>
    <x v="32"/>
    <x v="8"/>
    <x v="27"/>
    <x v="44"/>
    <x v="7"/>
    <x v="13"/>
    <x v="28"/>
    <x v="45"/>
    <x v="75"/>
    <x v="7"/>
    <x v="75"/>
    <x v="74"/>
    <x v="74"/>
    <x v="7"/>
    <x v="73"/>
    <x v="72"/>
    <x v="59"/>
    <x v="46"/>
    <x v="64"/>
    <x v="33"/>
    <x v="48"/>
  </r>
  <r>
    <x v="33"/>
    <x v="7"/>
    <x v="76"/>
    <x v="11"/>
    <x v="39"/>
    <x v="66"/>
    <x v="17"/>
    <x v="36"/>
    <x v="70"/>
    <x v="79"/>
    <x v="11"/>
    <x v="43"/>
    <x v="69"/>
    <x v="10"/>
    <x v="12"/>
    <x v="1"/>
    <x v="13"/>
    <x v="23"/>
    <x v="74"/>
    <x v="19"/>
    <x v="32"/>
    <x v="64"/>
    <x v="61"/>
    <x v="3"/>
    <x v="20"/>
    <x v="58"/>
    <x v="35"/>
    <x v="0"/>
    <x v="15"/>
    <x v="39"/>
    <x v="7"/>
    <x v="18"/>
    <x v="29"/>
    <x v="49"/>
    <x v="81"/>
    <x v="19"/>
    <x v="30"/>
    <x v="66"/>
    <x v="81"/>
    <x v="25"/>
    <x v="34"/>
    <x v="65"/>
    <x v="68"/>
    <x v="44"/>
    <x v="62"/>
    <x v="36"/>
    <x v="58"/>
  </r>
  <r>
    <x v="34"/>
    <x v="1"/>
    <x v="15"/>
    <x v="36"/>
    <x v="11"/>
    <x v="13"/>
    <x v="28"/>
    <x v="6"/>
    <x v="13"/>
    <x v="14"/>
    <x v="37"/>
    <x v="14"/>
    <x v="13"/>
    <x v="23"/>
    <x v="12"/>
    <x v="7"/>
    <x v="29"/>
    <x v="42"/>
    <x v="12"/>
    <x v="36"/>
    <x v="12"/>
    <x v="13"/>
    <x v="4"/>
    <x v="25"/>
    <x v="12"/>
    <x v="6"/>
    <x v="7"/>
    <x v="15"/>
    <x v="1"/>
    <x v="5"/>
    <x v="7"/>
    <x v="33"/>
    <x v="9"/>
    <x v="12"/>
    <x v="16"/>
    <x v="2"/>
    <x v="11"/>
    <x v="13"/>
    <x v="15"/>
    <x v="0"/>
    <x v="12"/>
    <x v="11"/>
    <x v="16"/>
    <x v="13"/>
    <x v="20"/>
    <x v="83"/>
    <x v="69"/>
  </r>
  <r>
    <x v="35"/>
    <x v="1"/>
    <x v="20"/>
    <x v="36"/>
    <x v="43"/>
    <x v="34"/>
    <x v="28"/>
    <x v="18"/>
    <x v="35"/>
    <x v="36"/>
    <x v="37"/>
    <x v="40"/>
    <x v="38"/>
    <x v="20"/>
    <x v="12"/>
    <x v="32"/>
    <x v="20"/>
    <x v="16"/>
    <x v="28"/>
    <x v="36"/>
    <x v="43"/>
    <x v="40"/>
    <x v="21"/>
    <x v="25"/>
    <x v="41"/>
    <x v="39"/>
    <x v="34"/>
    <x v="15"/>
    <x v="17"/>
    <x v="37"/>
    <x v="7"/>
    <x v="33"/>
    <x v="30"/>
    <x v="33"/>
    <x v="21"/>
    <x v="2"/>
    <x v="39"/>
    <x v="28"/>
    <x v="20"/>
    <x v="0"/>
    <x v="42"/>
    <x v="30"/>
    <x v="92"/>
    <x v="66"/>
    <x v="88"/>
    <x v="13"/>
    <x v="45"/>
  </r>
  <r>
    <x v="36"/>
    <x v="10"/>
    <x v="79"/>
    <x v="29"/>
    <x v="77"/>
    <x v="85"/>
    <x v="16"/>
    <x v="28"/>
    <x v="84"/>
    <x v="82"/>
    <x v="30"/>
    <x v="74"/>
    <x v="83"/>
    <x v="1"/>
    <x v="3"/>
    <x v="3"/>
    <x v="11"/>
    <x v="1"/>
    <x v="75"/>
    <x v="32"/>
    <x v="80"/>
    <x v="84"/>
    <x v="64"/>
    <x v="8"/>
    <x v="57"/>
    <x v="70"/>
    <x v="45"/>
    <x v="11"/>
    <x v="37"/>
    <x v="60"/>
    <x v="1"/>
    <x v="28"/>
    <x v="42"/>
    <x v="63"/>
    <x v="80"/>
    <x v="28"/>
    <x v="79"/>
    <x v="83"/>
    <x v="80"/>
    <x v="36"/>
    <x v="81"/>
    <x v="82"/>
    <x v="45"/>
    <x v="55"/>
    <x v="84"/>
    <x v="22"/>
    <x v="21"/>
  </r>
  <r>
    <x v="37"/>
    <x v="2"/>
    <x v="36"/>
    <x v="36"/>
    <x v="37"/>
    <x v="35"/>
    <x v="28"/>
    <x v="8"/>
    <x v="33"/>
    <x v="36"/>
    <x v="37"/>
    <x v="36"/>
    <x v="32"/>
    <x v="21"/>
    <x v="12"/>
    <x v="11"/>
    <x v="30"/>
    <x v="7"/>
    <x v="31"/>
    <x v="36"/>
    <x v="24"/>
    <x v="24"/>
    <x v="34"/>
    <x v="25"/>
    <x v="27"/>
    <x v="36"/>
    <x v="8"/>
    <x v="15"/>
    <x v="7"/>
    <x v="11"/>
    <x v="7"/>
    <x v="33"/>
    <x v="58"/>
    <x v="0"/>
    <x v="31"/>
    <x v="2"/>
    <x v="25"/>
    <x v="22"/>
    <x v="31"/>
    <x v="0"/>
    <x v="20"/>
    <x v="17"/>
    <x v="0"/>
    <x v="81"/>
    <x v="30"/>
    <x v="23"/>
    <x v="2"/>
  </r>
  <r>
    <x v="38"/>
    <x v="8"/>
    <x v="33"/>
    <x v="36"/>
    <x v="17"/>
    <x v="21"/>
    <x v="28"/>
    <x v="7"/>
    <x v="20"/>
    <x v="24"/>
    <x v="37"/>
    <x v="18"/>
    <x v="19"/>
    <x v="27"/>
    <x v="12"/>
    <x v="7"/>
    <x v="43"/>
    <x v="13"/>
    <x v="32"/>
    <x v="36"/>
    <x v="9"/>
    <x v="18"/>
    <x v="24"/>
    <x v="25"/>
    <x v="10"/>
    <x v="19"/>
    <x v="6"/>
    <x v="15"/>
    <x v="4"/>
    <x v="7"/>
    <x v="7"/>
    <x v="33"/>
    <x v="14"/>
    <x v="18"/>
    <x v="39"/>
    <x v="2"/>
    <x v="7"/>
    <x v="17"/>
    <x v="38"/>
    <x v="0"/>
    <x v="8"/>
    <x v="14"/>
    <x v="11"/>
    <x v="56"/>
    <x v="16"/>
    <x v="57"/>
    <x v="30"/>
  </r>
  <r>
    <x v="39"/>
    <x v="1"/>
    <x v="42"/>
    <x v="36"/>
    <x v="24"/>
    <x v="32"/>
    <x v="6"/>
    <x v="8"/>
    <x v="32"/>
    <x v="44"/>
    <x v="37"/>
    <x v="24"/>
    <x v="33"/>
    <x v="18"/>
    <x v="12"/>
    <x v="1"/>
    <x v="20"/>
    <x v="14"/>
    <x v="38"/>
    <x v="36"/>
    <x v="27"/>
    <x v="32"/>
    <x v="34"/>
    <x v="25"/>
    <x v="18"/>
    <x v="32"/>
    <x v="7"/>
    <x v="15"/>
    <x v="15"/>
    <x v="16"/>
    <x v="7"/>
    <x v="33"/>
    <x v="12"/>
    <x v="15"/>
    <x v="45"/>
    <x v="2"/>
    <x v="24"/>
    <x v="32"/>
    <x v="45"/>
    <x v="0"/>
    <x v="25"/>
    <x v="29"/>
    <x v="71"/>
    <x v="60"/>
    <x v="41"/>
    <x v="35"/>
    <x v="61"/>
  </r>
  <r>
    <x v="40"/>
    <x v="10"/>
    <x v="66"/>
    <x v="36"/>
    <x v="75"/>
    <x v="72"/>
    <x v="28"/>
    <x v="17"/>
    <x v="69"/>
    <x v="68"/>
    <x v="37"/>
    <x v="73"/>
    <x v="71"/>
    <x v="2"/>
    <x v="12"/>
    <x v="9"/>
    <x v="13"/>
    <x v="10"/>
    <x v="63"/>
    <x v="36"/>
    <x v="75"/>
    <x v="70"/>
    <x v="34"/>
    <x v="25"/>
    <x v="44"/>
    <x v="45"/>
    <x v="19"/>
    <x v="15"/>
    <x v="13"/>
    <x v="24"/>
    <x v="0"/>
    <x v="33"/>
    <x v="45"/>
    <x v="57"/>
    <x v="77"/>
    <x v="2"/>
    <x v="78"/>
    <x v="75"/>
    <x v="77"/>
    <x v="0"/>
    <x v="79"/>
    <x v="74"/>
    <x v="55"/>
    <x v="11"/>
    <x v="12"/>
    <x v="86"/>
    <x v="86"/>
  </r>
  <r>
    <x v="41"/>
    <x v="10"/>
    <x v="24"/>
    <x v="36"/>
    <x v="89"/>
    <x v="8"/>
    <x v="28"/>
    <x v="12"/>
    <x v="12"/>
    <x v="22"/>
    <x v="37"/>
    <x v="88"/>
    <x v="8"/>
    <x v="2"/>
    <x v="12"/>
    <x v="12"/>
    <x v="16"/>
    <x v="35"/>
    <x v="17"/>
    <x v="36"/>
    <x v="89"/>
    <x v="7"/>
    <x v="3"/>
    <x v="25"/>
    <x v="68"/>
    <x v="0"/>
    <x v="2"/>
    <x v="15"/>
    <x v="43"/>
    <x v="0"/>
    <x v="3"/>
    <x v="33"/>
    <x v="58"/>
    <x v="3"/>
    <x v="32"/>
    <x v="2"/>
    <x v="0"/>
    <x v="10"/>
    <x v="33"/>
    <x v="0"/>
    <x v="0"/>
    <x v="6"/>
    <x v="8"/>
    <x v="0"/>
    <x v="2"/>
    <x v="93"/>
    <x v="84"/>
  </r>
  <r>
    <x v="42"/>
    <x v="6"/>
    <x v="78"/>
    <x v="36"/>
    <x v="80"/>
    <x v="82"/>
    <x v="24"/>
    <x v="29"/>
    <x v="82"/>
    <x v="81"/>
    <x v="37"/>
    <x v="75"/>
    <x v="80"/>
    <x v="32"/>
    <x v="12"/>
    <x v="8"/>
    <x v="9"/>
    <x v="15"/>
    <x v="76"/>
    <x v="36"/>
    <x v="81"/>
    <x v="82"/>
    <x v="68"/>
    <x v="25"/>
    <x v="61"/>
    <x v="74"/>
    <x v="48"/>
    <x v="15"/>
    <x v="41"/>
    <x v="61"/>
    <x v="1"/>
    <x v="33"/>
    <x v="28"/>
    <x v="33"/>
    <x v="74"/>
    <x v="2"/>
    <x v="76"/>
    <x v="73"/>
    <x v="73"/>
    <x v="0"/>
    <x v="74"/>
    <x v="71"/>
    <x v="75"/>
    <x v="85"/>
    <x v="93"/>
    <x v="2"/>
    <x v="4"/>
  </r>
  <r>
    <x v="43"/>
    <x v="1"/>
    <x v="61"/>
    <x v="20"/>
    <x v="45"/>
    <x v="58"/>
    <x v="10"/>
    <x v="12"/>
    <x v="59"/>
    <x v="62"/>
    <x v="20"/>
    <x v="50"/>
    <x v="63"/>
    <x v="25"/>
    <x v="1"/>
    <x v="18"/>
    <x v="42"/>
    <x v="13"/>
    <x v="59"/>
    <x v="23"/>
    <x v="45"/>
    <x v="61"/>
    <x v="51"/>
    <x v="9"/>
    <x v="33"/>
    <x v="51"/>
    <x v="28"/>
    <x v="4"/>
    <x v="14"/>
    <x v="30"/>
    <x v="2"/>
    <x v="24"/>
    <x v="41"/>
    <x v="59"/>
    <x v="65"/>
    <x v="13"/>
    <x v="37"/>
    <x v="55"/>
    <x v="64"/>
    <x v="28"/>
    <x v="46"/>
    <x v="59"/>
    <x v="79"/>
    <x v="45"/>
    <x v="53"/>
    <x v="49"/>
    <x v="74"/>
  </r>
  <r>
    <x v="44"/>
    <x v="9"/>
    <x v="9"/>
    <x v="36"/>
    <x v="6"/>
    <x v="7"/>
    <x v="28"/>
    <x v="0"/>
    <x v="6"/>
    <x v="8"/>
    <x v="37"/>
    <x v="5"/>
    <x v="7"/>
    <x v="2"/>
    <x v="12"/>
    <x v="1"/>
    <x v="5"/>
    <x v="6"/>
    <x v="11"/>
    <x v="36"/>
    <x v="6"/>
    <x v="9"/>
    <x v="17"/>
    <x v="25"/>
    <x v="12"/>
    <x v="15"/>
    <x v="4"/>
    <x v="15"/>
    <x v="3"/>
    <x v="4"/>
    <x v="3"/>
    <x v="33"/>
    <x v="6"/>
    <x v="12"/>
    <x v="10"/>
    <x v="2"/>
    <x v="6"/>
    <x v="8"/>
    <x v="10"/>
    <x v="0"/>
    <x v="7"/>
    <x v="4"/>
    <x v="73"/>
    <x v="78"/>
    <x v="17"/>
    <x v="29"/>
    <x v="46"/>
  </r>
  <r>
    <x v="45"/>
    <x v="8"/>
    <x v="22"/>
    <x v="36"/>
    <x v="30"/>
    <x v="23"/>
    <x v="5"/>
    <x v="8"/>
    <x v="23"/>
    <x v="20"/>
    <x v="37"/>
    <x v="29"/>
    <x v="22"/>
    <x v="14"/>
    <x v="12"/>
    <x v="1"/>
    <x v="17"/>
    <x v="12"/>
    <x v="21"/>
    <x v="36"/>
    <x v="30"/>
    <x v="22"/>
    <x v="10"/>
    <x v="25"/>
    <x v="16"/>
    <x v="12"/>
    <x v="8"/>
    <x v="15"/>
    <x v="6"/>
    <x v="10"/>
    <x v="0"/>
    <x v="33"/>
    <x v="37"/>
    <x v="42"/>
    <x v="27"/>
    <x v="2"/>
    <x v="20"/>
    <x v="18"/>
    <x v="27"/>
    <x v="0"/>
    <x v="31"/>
    <x v="19"/>
    <x v="50"/>
    <x v="14"/>
    <x v="29"/>
    <x v="82"/>
    <x v="83"/>
  </r>
  <r>
    <x v="46"/>
    <x v="9"/>
    <x v="0"/>
    <x v="36"/>
    <x v="2"/>
    <x v="0"/>
    <x v="28"/>
    <x v="46"/>
    <x v="0"/>
    <x v="0"/>
    <x v="37"/>
    <x v="2"/>
    <x v="0"/>
    <x v="0"/>
    <x v="12"/>
    <x v="32"/>
    <x v="1"/>
    <x v="3"/>
    <x v="0"/>
    <x v="36"/>
    <x v="2"/>
    <x v="0"/>
    <x v="1"/>
    <x v="25"/>
    <x v="3"/>
    <x v="1"/>
    <x v="1"/>
    <x v="15"/>
    <x v="1"/>
    <x v="0"/>
    <x v="7"/>
    <x v="33"/>
    <x v="0"/>
    <x v="1"/>
    <x v="0"/>
    <x v="2"/>
    <x v="2"/>
    <x v="0"/>
    <x v="0"/>
    <x v="0"/>
    <x v="2"/>
    <x v="0"/>
    <x v="25"/>
    <x v="26"/>
    <x v="13"/>
    <x v="77"/>
    <x v="62"/>
  </r>
  <r>
    <x v="47"/>
    <x v="6"/>
    <x v="70"/>
    <x v="6"/>
    <x v="49"/>
    <x v="65"/>
    <x v="28"/>
    <x v="32"/>
    <x v="65"/>
    <x v="72"/>
    <x v="6"/>
    <x v="52"/>
    <x v="67"/>
    <x v="32"/>
    <x v="0"/>
    <x v="0"/>
    <x v="2"/>
    <x v="12"/>
    <x v="71"/>
    <x v="8"/>
    <x v="50"/>
    <x v="68"/>
    <x v="62"/>
    <x v="15"/>
    <x v="37"/>
    <x v="62"/>
    <x v="42"/>
    <x v="7"/>
    <x v="13"/>
    <x v="45"/>
    <x v="4"/>
    <x v="3"/>
    <x v="17"/>
    <x v="23"/>
    <x v="68"/>
    <x v="10"/>
    <x v="53"/>
    <x v="67"/>
    <x v="68"/>
    <x v="8"/>
    <x v="52"/>
    <x v="60"/>
    <x v="89"/>
    <x v="72"/>
    <x v="76"/>
    <x v="18"/>
    <x v="47"/>
  </r>
  <r>
    <x v="48"/>
    <x v="3"/>
    <x v="25"/>
    <x v="36"/>
    <x v="48"/>
    <x v="39"/>
    <x v="28"/>
    <x v="8"/>
    <x v="36"/>
    <x v="23"/>
    <x v="37"/>
    <x v="46"/>
    <x v="37"/>
    <x v="19"/>
    <x v="12"/>
    <x v="23"/>
    <x v="41"/>
    <x v="10"/>
    <x v="24"/>
    <x v="36"/>
    <x v="44"/>
    <x v="35"/>
    <x v="16"/>
    <x v="25"/>
    <x v="49"/>
    <x v="43"/>
    <x v="8"/>
    <x v="15"/>
    <x v="11"/>
    <x v="14"/>
    <x v="7"/>
    <x v="33"/>
    <x v="58"/>
    <x v="0"/>
    <x v="30"/>
    <x v="2"/>
    <x v="46"/>
    <x v="38"/>
    <x v="30"/>
    <x v="0"/>
    <x v="40"/>
    <x v="32"/>
    <x v="29"/>
    <x v="76"/>
    <x v="26"/>
    <x v="30"/>
    <x v="26"/>
  </r>
  <r>
    <x v="49"/>
    <x v="5"/>
    <x v="37"/>
    <x v="12"/>
    <x v="65"/>
    <x v="57"/>
    <x v="11"/>
    <x v="2"/>
    <x v="56"/>
    <x v="38"/>
    <x v="12"/>
    <x v="62"/>
    <x v="56"/>
    <x v="32"/>
    <x v="3"/>
    <x v="14"/>
    <x v="22"/>
    <x v="14"/>
    <x v="35"/>
    <x v="16"/>
    <x v="62"/>
    <x v="57"/>
    <x v="35"/>
    <x v="2"/>
    <x v="41"/>
    <x v="44"/>
    <x v="38"/>
    <x v="7"/>
    <x v="33"/>
    <x v="49"/>
    <x v="7"/>
    <x v="10"/>
    <x v="20"/>
    <x v="31"/>
    <x v="29"/>
    <x v="20"/>
    <x v="63"/>
    <x v="51"/>
    <x v="29"/>
    <x v="20"/>
    <x v="61"/>
    <x v="49"/>
    <x v="52"/>
    <x v="29"/>
    <x v="92"/>
    <x v="19"/>
    <x v="23"/>
  </r>
  <r>
    <x v="50"/>
    <x v="5"/>
    <x v="25"/>
    <x v="11"/>
    <x v="18"/>
    <x v="25"/>
    <x v="28"/>
    <x v="8"/>
    <x v="24"/>
    <x v="30"/>
    <x v="18"/>
    <x v="20"/>
    <x v="28"/>
    <x v="32"/>
    <x v="12"/>
    <x v="32"/>
    <x v="0"/>
    <x v="17"/>
    <x v="27"/>
    <x v="18"/>
    <x v="18"/>
    <x v="28"/>
    <x v="43"/>
    <x v="0"/>
    <x v="7"/>
    <x v="34"/>
    <x v="5"/>
    <x v="15"/>
    <x v="1"/>
    <x v="3"/>
    <x v="7"/>
    <x v="22"/>
    <x v="11"/>
    <x v="38"/>
    <x v="19"/>
    <x v="14"/>
    <x v="19"/>
    <x v="22"/>
    <x v="18"/>
    <x v="26"/>
    <x v="23"/>
    <x v="21"/>
    <x v="86"/>
    <x v="74"/>
    <x v="3"/>
    <x v="44"/>
    <x v="78"/>
  </r>
  <r>
    <x v="51"/>
    <x v="6"/>
    <x v="8"/>
    <x v="36"/>
    <x v="38"/>
    <x v="22"/>
    <x v="28"/>
    <x v="16"/>
    <x v="22"/>
    <x v="29"/>
    <x v="37"/>
    <x v="45"/>
    <x v="39"/>
    <x v="32"/>
    <x v="12"/>
    <x v="0"/>
    <x v="1"/>
    <x v="42"/>
    <x v="10"/>
    <x v="36"/>
    <x v="40"/>
    <x v="25"/>
    <x v="15"/>
    <x v="25"/>
    <x v="33"/>
    <x v="27"/>
    <x v="24"/>
    <x v="15"/>
    <x v="17"/>
    <x v="28"/>
    <x v="0"/>
    <x v="33"/>
    <x v="10"/>
    <x v="14"/>
    <x v="3"/>
    <x v="2"/>
    <x v="40"/>
    <x v="21"/>
    <x v="3"/>
    <x v="0"/>
    <x v="38"/>
    <x v="18"/>
    <x v="91"/>
    <x v="58"/>
    <x v="86"/>
    <x v="21"/>
    <x v="53"/>
  </r>
  <r>
    <x v="52"/>
    <x v="5"/>
    <x v="62"/>
    <x v="31"/>
    <x v="79"/>
    <x v="80"/>
    <x v="14"/>
    <x v="2"/>
    <x v="75"/>
    <x v="63"/>
    <x v="32"/>
    <x v="76"/>
    <x v="79"/>
    <x v="9"/>
    <x v="7"/>
    <x v="9"/>
    <x v="26"/>
    <x v="34"/>
    <x v="58"/>
    <x v="31"/>
    <x v="78"/>
    <x v="75"/>
    <x v="42"/>
    <x v="9"/>
    <x v="44"/>
    <x v="52"/>
    <x v="37"/>
    <x v="4"/>
    <x v="39"/>
    <x v="56"/>
    <x v="7"/>
    <x v="22"/>
    <x v="23"/>
    <x v="50"/>
    <x v="64"/>
    <x v="33"/>
    <x v="81"/>
    <x v="80"/>
    <x v="63"/>
    <x v="37"/>
    <x v="77"/>
    <x v="76"/>
    <x v="3"/>
    <x v="12"/>
    <x v="89"/>
    <x v="40"/>
    <x v="16"/>
  </r>
  <r>
    <x v="53"/>
    <x v="5"/>
    <x v="13"/>
    <x v="36"/>
    <x v="25"/>
    <x v="17"/>
    <x v="28"/>
    <x v="0"/>
    <x v="15"/>
    <x v="12"/>
    <x v="37"/>
    <x v="25"/>
    <x v="17"/>
    <x v="13"/>
    <x v="12"/>
    <x v="1"/>
    <x v="16"/>
    <x v="17"/>
    <x v="6"/>
    <x v="36"/>
    <x v="25"/>
    <x v="15"/>
    <x v="9"/>
    <x v="25"/>
    <x v="11"/>
    <x v="9"/>
    <x v="16"/>
    <x v="15"/>
    <x v="12"/>
    <x v="21"/>
    <x v="7"/>
    <x v="9"/>
    <x v="58"/>
    <x v="9"/>
    <x v="7"/>
    <x v="0"/>
    <x v="27"/>
    <x v="12"/>
    <x v="5"/>
    <x v="0"/>
    <x v="24"/>
    <x v="9"/>
    <x v="1"/>
    <x v="18"/>
    <x v="80"/>
    <x v="45"/>
    <x v="10"/>
  </r>
  <r>
    <x v="54"/>
    <x v="7"/>
    <x v="56"/>
    <x v="11"/>
    <x v="51"/>
    <x v="56"/>
    <x v="5"/>
    <x v="23"/>
    <x v="57"/>
    <x v="58"/>
    <x v="11"/>
    <x v="51"/>
    <x v="59"/>
    <x v="32"/>
    <x v="12"/>
    <x v="0"/>
    <x v="1"/>
    <x v="4"/>
    <x v="55"/>
    <x v="19"/>
    <x v="49"/>
    <x v="59"/>
    <x v="48"/>
    <x v="11"/>
    <x v="47"/>
    <x v="60"/>
    <x v="12"/>
    <x v="2"/>
    <x v="3"/>
    <x v="13"/>
    <x v="0"/>
    <x v="11"/>
    <x v="32"/>
    <x v="46"/>
    <x v="62"/>
    <x v="19"/>
    <x v="47"/>
    <x v="60"/>
    <x v="61"/>
    <x v="21"/>
    <x v="48"/>
    <x v="57"/>
    <x v="78"/>
    <x v="73"/>
    <x v="7"/>
    <x v="39"/>
    <x v="67"/>
  </r>
  <r>
    <x v="55"/>
    <x v="5"/>
    <x v="77"/>
    <x v="11"/>
    <x v="87"/>
    <x v="88"/>
    <x v="22"/>
    <x v="15"/>
    <x v="88"/>
    <x v="80"/>
    <x v="11"/>
    <x v="87"/>
    <x v="91"/>
    <x v="31"/>
    <x v="12"/>
    <x v="31"/>
    <x v="51"/>
    <x v="41"/>
    <x v="73"/>
    <x v="17"/>
    <x v="87"/>
    <x v="87"/>
    <x v="49"/>
    <x v="6"/>
    <x v="52"/>
    <x v="61"/>
    <x v="49"/>
    <x v="12"/>
    <x v="42"/>
    <x v="62"/>
    <x v="0"/>
    <x v="9"/>
    <x v="50"/>
    <x v="62"/>
    <x v="75"/>
    <x v="14"/>
    <x v="83"/>
    <x v="86"/>
    <x v="75"/>
    <x v="14"/>
    <x v="86"/>
    <x v="86"/>
    <x v="9"/>
    <x v="8"/>
    <x v="91"/>
    <x v="47"/>
    <x v="25"/>
  </r>
  <r>
    <x v="56"/>
    <x v="2"/>
    <x v="28"/>
    <x v="36"/>
    <x v="14"/>
    <x v="18"/>
    <x v="28"/>
    <x v="6"/>
    <x v="18"/>
    <x v="27"/>
    <x v="37"/>
    <x v="15"/>
    <x v="18"/>
    <x v="9"/>
    <x v="12"/>
    <x v="32"/>
    <x v="10"/>
    <x v="3"/>
    <x v="29"/>
    <x v="36"/>
    <x v="16"/>
    <x v="19"/>
    <x v="22"/>
    <x v="25"/>
    <x v="16"/>
    <x v="23"/>
    <x v="11"/>
    <x v="15"/>
    <x v="2"/>
    <x v="9"/>
    <x v="7"/>
    <x v="33"/>
    <x v="1"/>
    <x v="2"/>
    <x v="35"/>
    <x v="2"/>
    <x v="18"/>
    <x v="20"/>
    <x v="35"/>
    <x v="0"/>
    <x v="15"/>
    <x v="15"/>
    <x v="81"/>
    <x v="61"/>
    <x v="27"/>
    <x v="50"/>
    <x v="75"/>
  </r>
  <r>
    <x v="57"/>
    <x v="4"/>
    <x v="65"/>
    <x v="32"/>
    <x v="74"/>
    <x v="76"/>
    <x v="25"/>
    <x v="31"/>
    <x v="78"/>
    <x v="66"/>
    <x v="34"/>
    <x v="69"/>
    <x v="74"/>
    <x v="16"/>
    <x v="6"/>
    <x v="13"/>
    <x v="33"/>
    <x v="37"/>
    <x v="60"/>
    <x v="29"/>
    <x v="76"/>
    <x v="74"/>
    <x v="52"/>
    <x v="17"/>
    <x v="56"/>
    <x v="66"/>
    <x v="39"/>
    <x v="12"/>
    <x v="32"/>
    <x v="52"/>
    <x v="0"/>
    <x v="16"/>
    <x v="21"/>
    <x v="39"/>
    <x v="66"/>
    <x v="30"/>
    <x v="71"/>
    <x v="72"/>
    <x v="65"/>
    <x v="31"/>
    <x v="67"/>
    <x v="70"/>
    <x v="38"/>
    <x v="70"/>
    <x v="85"/>
    <x v="14"/>
    <x v="14"/>
  </r>
  <r>
    <x v="58"/>
    <x v="4"/>
    <x v="71"/>
    <x v="36"/>
    <x v="76"/>
    <x v="74"/>
    <x v="7"/>
    <x v="15"/>
    <x v="71"/>
    <x v="74"/>
    <x v="37"/>
    <x v="70"/>
    <x v="72"/>
    <x v="26"/>
    <x v="12"/>
    <x v="28"/>
    <x v="48"/>
    <x v="30"/>
    <x v="66"/>
    <x v="36"/>
    <x v="74"/>
    <x v="71"/>
    <x v="39"/>
    <x v="25"/>
    <x v="24"/>
    <x v="37"/>
    <x v="27"/>
    <x v="15"/>
    <x v="21"/>
    <x v="32"/>
    <x v="3"/>
    <x v="33"/>
    <x v="44"/>
    <x v="56"/>
    <x v="79"/>
    <x v="2"/>
    <x v="80"/>
    <x v="82"/>
    <x v="79"/>
    <x v="0"/>
    <x v="83"/>
    <x v="77"/>
    <x v="48"/>
    <x v="4"/>
    <x v="35"/>
    <x v="87"/>
    <x v="88"/>
  </r>
  <r>
    <x v="59"/>
    <x v="3"/>
    <x v="20"/>
    <x v="11"/>
    <x v="22"/>
    <x v="26"/>
    <x v="28"/>
    <x v="46"/>
    <x v="21"/>
    <x v="18"/>
    <x v="11"/>
    <x v="23"/>
    <x v="24"/>
    <x v="18"/>
    <x v="6"/>
    <x v="10"/>
    <x v="32"/>
    <x v="42"/>
    <x v="23"/>
    <x v="13"/>
    <x v="21"/>
    <x v="27"/>
    <x v="14"/>
    <x v="8"/>
    <x v="26"/>
    <x v="24"/>
    <x v="9"/>
    <x v="1"/>
    <x v="2"/>
    <x v="9"/>
    <x v="1"/>
    <x v="33"/>
    <x v="0"/>
    <x v="2"/>
    <x v="28"/>
    <x v="22"/>
    <x v="23"/>
    <x v="30"/>
    <x v="30"/>
    <x v="16"/>
    <x v="19"/>
    <x v="22"/>
    <x v="54"/>
    <x v="38"/>
    <x v="18"/>
    <x v="67"/>
    <x v="76"/>
  </r>
  <r>
    <x v="60"/>
    <x v="4"/>
    <x v="44"/>
    <x v="5"/>
    <x v="31"/>
    <x v="44"/>
    <x v="27"/>
    <x v="8"/>
    <x v="53"/>
    <x v="49"/>
    <x v="10"/>
    <x v="31"/>
    <x v="45"/>
    <x v="10"/>
    <x v="1"/>
    <x v="3"/>
    <x v="17"/>
    <x v="38"/>
    <x v="41"/>
    <x v="6"/>
    <x v="28"/>
    <x v="42"/>
    <x v="39"/>
    <x v="6"/>
    <x v="17"/>
    <x v="37"/>
    <x v="5"/>
    <x v="0"/>
    <x v="3"/>
    <x v="6"/>
    <x v="7"/>
    <x v="14"/>
    <x v="20"/>
    <x v="35"/>
    <x v="49"/>
    <x v="9"/>
    <x v="26"/>
    <x v="40"/>
    <x v="48"/>
    <x v="12"/>
    <x v="29"/>
    <x v="39"/>
    <x v="15"/>
    <x v="49"/>
    <x v="4"/>
    <x v="66"/>
    <x v="41"/>
  </r>
  <r>
    <x v="61"/>
    <x v="10"/>
    <x v="53"/>
    <x v="36"/>
    <x v="67"/>
    <x v="62"/>
    <x v="9"/>
    <x v="30"/>
    <x v="63"/>
    <x v="54"/>
    <x v="37"/>
    <x v="63"/>
    <x v="61"/>
    <x v="11"/>
    <x v="12"/>
    <x v="22"/>
    <x v="37"/>
    <x v="17"/>
    <x v="49"/>
    <x v="36"/>
    <x v="59"/>
    <x v="56"/>
    <x v="36"/>
    <x v="25"/>
    <x v="35"/>
    <x v="43"/>
    <x v="10"/>
    <x v="15"/>
    <x v="12"/>
    <x v="16"/>
    <x v="3"/>
    <x v="33"/>
    <x v="36"/>
    <x v="44"/>
    <x v="61"/>
    <x v="2"/>
    <x v="58"/>
    <x v="62"/>
    <x v="60"/>
    <x v="0"/>
    <x v="63"/>
    <x v="58"/>
    <x v="4"/>
    <x v="21"/>
    <x v="11"/>
    <x v="79"/>
    <x v="40"/>
  </r>
  <r>
    <x v="62"/>
    <x v="8"/>
    <x v="50"/>
    <x v="25"/>
    <x v="13"/>
    <x v="46"/>
    <x v="4"/>
    <x v="24"/>
    <x v="45"/>
    <x v="62"/>
    <x v="25"/>
    <x v="26"/>
    <x v="52"/>
    <x v="18"/>
    <x v="1"/>
    <x v="3"/>
    <x v="23"/>
    <x v="28"/>
    <x v="45"/>
    <x v="26"/>
    <x v="15"/>
    <x v="45"/>
    <x v="56"/>
    <x v="19"/>
    <x v="16"/>
    <x v="57"/>
    <x v="18"/>
    <x v="5"/>
    <x v="2"/>
    <x v="18"/>
    <x v="7"/>
    <x v="17"/>
    <x v="15"/>
    <x v="33"/>
    <x v="44"/>
    <x v="24"/>
    <x v="10"/>
    <x v="34"/>
    <x v="43"/>
    <x v="28"/>
    <x v="14"/>
    <x v="33"/>
    <x v="47"/>
    <x v="86"/>
    <x v="33"/>
    <x v="10"/>
    <x v="12"/>
  </r>
  <r>
    <x v="63"/>
    <x v="9"/>
    <x v="12"/>
    <x v="10"/>
    <x v="16"/>
    <x v="20"/>
    <x v="28"/>
    <x v="9"/>
    <x v="19"/>
    <x v="11"/>
    <x v="10"/>
    <x v="17"/>
    <x v="21"/>
    <x v="4"/>
    <x v="12"/>
    <x v="1"/>
    <x v="7"/>
    <x v="14"/>
    <x v="13"/>
    <x v="18"/>
    <x v="17"/>
    <x v="21"/>
    <x v="7"/>
    <x v="6"/>
    <x v="13"/>
    <x v="10"/>
    <x v="0"/>
    <x v="1"/>
    <x v="2"/>
    <x v="1"/>
    <x v="7"/>
    <x v="8"/>
    <x v="18"/>
    <x v="26"/>
    <x v="22"/>
    <x v="23"/>
    <x v="14"/>
    <x v="23"/>
    <x v="21"/>
    <x v="22"/>
    <x v="19"/>
    <x v="19"/>
    <x v="76"/>
    <x v="10"/>
    <x v="1"/>
    <x v="88"/>
    <x v="90"/>
  </r>
  <r>
    <x v="64"/>
    <x v="9"/>
    <x v="27"/>
    <x v="4"/>
    <x v="29"/>
    <x v="31"/>
    <x v="28"/>
    <x v="8"/>
    <x v="29"/>
    <x v="26"/>
    <x v="4"/>
    <x v="28"/>
    <x v="29"/>
    <x v="32"/>
    <x v="12"/>
    <x v="2"/>
    <x v="3"/>
    <x v="20"/>
    <x v="30"/>
    <x v="5"/>
    <x v="29"/>
    <x v="33"/>
    <x v="18"/>
    <x v="5"/>
    <x v="21"/>
    <x v="24"/>
    <x v="17"/>
    <x v="3"/>
    <x v="8"/>
    <x v="21"/>
    <x v="7"/>
    <x v="11"/>
    <x v="17"/>
    <x v="27"/>
    <x v="37"/>
    <x v="9"/>
    <x v="28"/>
    <x v="33"/>
    <x v="36"/>
    <x v="10"/>
    <x v="28"/>
    <x v="31"/>
    <x v="83"/>
    <x v="24"/>
    <x v="57"/>
    <x v="65"/>
    <x v="82"/>
  </r>
  <r>
    <x v="65"/>
    <x v="5"/>
    <x v="84"/>
    <x v="33"/>
    <x v="82"/>
    <x v="90"/>
    <x v="23"/>
    <x v="37"/>
    <x v="89"/>
    <x v="87"/>
    <x v="33"/>
    <x v="82"/>
    <x v="90"/>
    <x v="28"/>
    <x v="12"/>
    <x v="3"/>
    <x v="31"/>
    <x v="40"/>
    <x v="81"/>
    <x v="34"/>
    <x v="82"/>
    <x v="89"/>
    <x v="72"/>
    <x v="14"/>
    <x v="59"/>
    <x v="76"/>
    <x v="44"/>
    <x v="14"/>
    <x v="31"/>
    <x v="57"/>
    <x v="0"/>
    <x v="30"/>
    <x v="39"/>
    <x v="65"/>
    <x v="85"/>
    <x v="25"/>
    <x v="82"/>
    <x v="85"/>
    <x v="85"/>
    <x v="38"/>
    <x v="85"/>
    <x v="84"/>
    <x v="46"/>
    <x v="79"/>
    <x v="65"/>
    <x v="15"/>
    <x v="17"/>
  </r>
  <r>
    <x v="66"/>
    <x v="5"/>
    <x v="69"/>
    <x v="0"/>
    <x v="61"/>
    <x v="70"/>
    <x v="8"/>
    <x v="22"/>
    <x v="67"/>
    <x v="71"/>
    <x v="0"/>
    <x v="60"/>
    <x v="68"/>
    <x v="19"/>
    <x v="4"/>
    <x v="6"/>
    <x v="28"/>
    <x v="36"/>
    <x v="62"/>
    <x v="0"/>
    <x v="64"/>
    <x v="67"/>
    <x v="51"/>
    <x v="25"/>
    <x v="40"/>
    <x v="55"/>
    <x v="17"/>
    <x v="15"/>
    <x v="4"/>
    <x v="15"/>
    <x v="7"/>
    <x v="2"/>
    <x v="34"/>
    <x v="40"/>
    <x v="70"/>
    <x v="3"/>
    <x v="70"/>
    <x v="70"/>
    <x v="69"/>
    <x v="1"/>
    <x v="69"/>
    <x v="69"/>
    <x v="56"/>
    <x v="31"/>
    <x v="6"/>
    <x v="74"/>
    <x v="79"/>
  </r>
  <r>
    <x v="67"/>
    <x v="10"/>
    <x v="83"/>
    <x v="36"/>
    <x v="60"/>
    <x v="78"/>
    <x v="16"/>
    <x v="34"/>
    <x v="77"/>
    <x v="85"/>
    <x v="29"/>
    <x v="65"/>
    <x v="82"/>
    <x v="32"/>
    <x v="12"/>
    <x v="32"/>
    <x v="0"/>
    <x v="6"/>
    <x v="80"/>
    <x v="33"/>
    <x v="60"/>
    <x v="81"/>
    <x v="69"/>
    <x v="21"/>
    <x v="42"/>
    <x v="69"/>
    <x v="47"/>
    <x v="13"/>
    <x v="24"/>
    <x v="55"/>
    <x v="0"/>
    <x v="26"/>
    <x v="48"/>
    <x v="70"/>
    <x v="84"/>
    <x v="26"/>
    <x v="48"/>
    <x v="76"/>
    <x v="84"/>
    <x v="33"/>
    <x v="58"/>
    <x v="79"/>
    <x v="90"/>
    <x v="67"/>
    <x v="82"/>
    <x v="17"/>
    <x v="49"/>
  </r>
  <r>
    <x v="68"/>
    <x v="2"/>
    <x v="17"/>
    <x v="36"/>
    <x v="20"/>
    <x v="15"/>
    <x v="28"/>
    <x v="8"/>
    <x v="17"/>
    <x v="16"/>
    <x v="37"/>
    <x v="21"/>
    <x v="16"/>
    <x v="26"/>
    <x v="12"/>
    <x v="9"/>
    <x v="34"/>
    <x v="3"/>
    <x v="14"/>
    <x v="36"/>
    <x v="19"/>
    <x v="16"/>
    <x v="15"/>
    <x v="25"/>
    <x v="17"/>
    <x v="16"/>
    <x v="1"/>
    <x v="15"/>
    <x v="4"/>
    <x v="2"/>
    <x v="7"/>
    <x v="33"/>
    <x v="58"/>
    <x v="0"/>
    <x v="15"/>
    <x v="2"/>
    <x v="21"/>
    <x v="16"/>
    <x v="14"/>
    <x v="0"/>
    <x v="17"/>
    <x v="12"/>
    <x v="14"/>
    <x v="62"/>
    <x v="5"/>
    <x v="61"/>
    <x v="35"/>
  </r>
  <r>
    <x v="69"/>
    <x v="2"/>
    <x v="51"/>
    <x v="27"/>
    <x v="52"/>
    <x v="59"/>
    <x v="28"/>
    <x v="8"/>
    <x v="54"/>
    <x v="53"/>
    <x v="27"/>
    <x v="49"/>
    <x v="58"/>
    <x v="27"/>
    <x v="12"/>
    <x v="10"/>
    <x v="36"/>
    <x v="15"/>
    <x v="38"/>
    <x v="28"/>
    <x v="51"/>
    <x v="54"/>
    <x v="38"/>
    <x v="23"/>
    <x v="36"/>
    <x v="51"/>
    <x v="26"/>
    <x v="8"/>
    <x v="26"/>
    <x v="41"/>
    <x v="1"/>
    <x v="4"/>
    <x v="12"/>
    <x v="20"/>
    <x v="42"/>
    <x v="31"/>
    <x v="52"/>
    <x v="53"/>
    <x v="41"/>
    <x v="29"/>
    <x v="50"/>
    <x v="47"/>
    <x v="13"/>
    <x v="64"/>
    <x v="79"/>
    <x v="24"/>
    <x v="11"/>
  </r>
  <r>
    <x v="70"/>
    <x v="6"/>
    <x v="48"/>
    <x v="26"/>
    <x v="57"/>
    <x v="61"/>
    <x v="28"/>
    <x v="15"/>
    <x v="60"/>
    <x v="52"/>
    <x v="26"/>
    <x v="56"/>
    <x v="62"/>
    <x v="32"/>
    <x v="12"/>
    <x v="2"/>
    <x v="3"/>
    <x v="39"/>
    <x v="47"/>
    <x v="11"/>
    <x v="56"/>
    <x v="59"/>
    <x v="29"/>
    <x v="10"/>
    <x v="51"/>
    <x v="53"/>
    <x v="29"/>
    <x v="9"/>
    <x v="23"/>
    <x v="41"/>
    <x v="7"/>
    <x v="7"/>
    <x v="25"/>
    <x v="34"/>
    <x v="59"/>
    <x v="10"/>
    <x v="51"/>
    <x v="58"/>
    <x v="58"/>
    <x v="9"/>
    <x v="53"/>
    <x v="54"/>
    <x v="24"/>
    <x v="54"/>
    <x v="71"/>
    <x v="27"/>
    <x v="20"/>
  </r>
  <r>
    <x v="71"/>
    <x v="10"/>
    <x v="18"/>
    <x v="16"/>
    <x v="44"/>
    <x v="41"/>
    <x v="28"/>
    <x v="15"/>
    <x v="40"/>
    <x v="25"/>
    <x v="16"/>
    <x v="41"/>
    <x v="42"/>
    <x v="32"/>
    <x v="0"/>
    <x v="8"/>
    <x v="10"/>
    <x v="18"/>
    <x v="25"/>
    <x v="10"/>
    <x v="42"/>
    <x v="43"/>
    <x v="30"/>
    <x v="6"/>
    <x v="20"/>
    <x v="33"/>
    <x v="19"/>
    <x v="15"/>
    <x v="19"/>
    <x v="26"/>
    <x v="7"/>
    <x v="14"/>
    <x v="37"/>
    <x v="52"/>
    <x v="20"/>
    <x v="12"/>
    <x v="43"/>
    <x v="37"/>
    <x v="19"/>
    <x v="16"/>
    <x v="45"/>
    <x v="40"/>
    <x v="69"/>
    <x v="33"/>
    <x v="61"/>
    <x v="56"/>
    <x v="71"/>
  </r>
  <r>
    <x v="72"/>
    <x v="10"/>
    <x v="47"/>
    <x v="36"/>
    <x v="67"/>
    <x v="60"/>
    <x v="28"/>
    <x v="19"/>
    <x v="58"/>
    <x v="50"/>
    <x v="37"/>
    <x v="63"/>
    <x v="60"/>
    <x v="32"/>
    <x v="9"/>
    <x v="32"/>
    <x v="12"/>
    <x v="24"/>
    <x v="44"/>
    <x v="36"/>
    <x v="68"/>
    <x v="60"/>
    <x v="40"/>
    <x v="25"/>
    <x v="46"/>
    <x v="49"/>
    <x v="31"/>
    <x v="15"/>
    <x v="35"/>
    <x v="48"/>
    <x v="1"/>
    <x v="33"/>
    <x v="35"/>
    <x v="41"/>
    <x v="48"/>
    <x v="2"/>
    <x v="60"/>
    <x v="54"/>
    <x v="48"/>
    <x v="0"/>
    <x v="64"/>
    <x v="51"/>
    <x v="53"/>
    <x v="40"/>
    <x v="90"/>
    <x v="20"/>
    <x v="24"/>
  </r>
  <r>
    <x v="73"/>
    <x v="0"/>
    <x v="72"/>
    <x v="36"/>
    <x v="88"/>
    <x v="91"/>
    <x v="21"/>
    <x v="39"/>
    <x v="91"/>
    <x v="73"/>
    <x v="37"/>
    <x v="85"/>
    <x v="86"/>
    <x v="5"/>
    <x v="12"/>
    <x v="21"/>
    <x v="32"/>
    <x v="32"/>
    <x v="69"/>
    <x v="36"/>
    <x v="88"/>
    <x v="90"/>
    <x v="60"/>
    <x v="25"/>
    <x v="63"/>
    <x v="77"/>
    <x v="45"/>
    <x v="15"/>
    <x v="36"/>
    <x v="56"/>
    <x v="0"/>
    <x v="33"/>
    <x v="53"/>
    <x v="66"/>
    <x v="69"/>
    <x v="2"/>
    <x v="84"/>
    <x v="87"/>
    <x v="67"/>
    <x v="0"/>
    <x v="87"/>
    <x v="87"/>
    <x v="93"/>
    <x v="15"/>
    <x v="31"/>
    <x v="81"/>
    <x v="93"/>
  </r>
  <r>
    <x v="74"/>
    <x v="3"/>
    <x v="81"/>
    <x v="3"/>
    <x v="68"/>
    <x v="77"/>
    <x v="19"/>
    <x v="33"/>
    <x v="79"/>
    <x v="84"/>
    <x v="3"/>
    <x v="64"/>
    <x v="77"/>
    <x v="6"/>
    <x v="12"/>
    <x v="0"/>
    <x v="8"/>
    <x v="22"/>
    <x v="79"/>
    <x v="4"/>
    <x v="70"/>
    <x v="79"/>
    <x v="67"/>
    <x v="7"/>
    <x v="55"/>
    <x v="72"/>
    <x v="46"/>
    <x v="0"/>
    <x v="25"/>
    <x v="51"/>
    <x v="4"/>
    <x v="8"/>
    <x v="38"/>
    <x v="54"/>
    <x v="83"/>
    <x v="7"/>
    <x v="61"/>
    <x v="79"/>
    <x v="83"/>
    <x v="5"/>
    <x v="66"/>
    <x v="75"/>
    <x v="82"/>
    <x v="77"/>
    <x v="77"/>
    <x v="11"/>
    <x v="28"/>
  </r>
  <r>
    <x v="75"/>
    <x v="0"/>
    <x v="75"/>
    <x v="24"/>
    <x v="78"/>
    <x v="83"/>
    <x v="21"/>
    <x v="44"/>
    <x v="85"/>
    <x v="76"/>
    <x v="24"/>
    <x v="81"/>
    <x v="85"/>
    <x v="16"/>
    <x v="12"/>
    <x v="19"/>
    <x v="39"/>
    <x v="23"/>
    <x v="70"/>
    <x v="27"/>
    <x v="79"/>
    <x v="80"/>
    <x v="57"/>
    <x v="8"/>
    <x v="62"/>
    <x v="75"/>
    <x v="37"/>
    <x v="7"/>
    <x v="19"/>
    <x v="42"/>
    <x v="0"/>
    <x v="22"/>
    <x v="47"/>
    <x v="61"/>
    <x v="73"/>
    <x v="27"/>
    <x v="59"/>
    <x v="71"/>
    <x v="72"/>
    <x v="30"/>
    <x v="68"/>
    <x v="73"/>
    <x v="26"/>
    <x v="89"/>
    <x v="48"/>
    <x v="6"/>
    <x v="7"/>
  </r>
  <r>
    <x v="76"/>
    <x v="0"/>
    <x v="68"/>
    <x v="35"/>
    <x v="86"/>
    <x v="87"/>
    <x v="28"/>
    <x v="43"/>
    <x v="87"/>
    <x v="70"/>
    <x v="36"/>
    <x v="86"/>
    <x v="88"/>
    <x v="21"/>
    <x v="0"/>
    <x v="30"/>
    <x v="50"/>
    <x v="16"/>
    <x v="64"/>
    <x v="35"/>
    <x v="86"/>
    <x v="86"/>
    <x v="32"/>
    <x v="24"/>
    <x v="66"/>
    <x v="78"/>
    <x v="36"/>
    <x v="8"/>
    <x v="40"/>
    <x v="59"/>
    <x v="2"/>
    <x v="32"/>
    <x v="56"/>
    <x v="74"/>
    <x v="76"/>
    <x v="34"/>
    <x v="64"/>
    <x v="79"/>
    <x v="76"/>
    <x v="40"/>
    <x v="78"/>
    <x v="83"/>
    <x v="40"/>
    <x v="88"/>
    <x v="75"/>
    <x v="5"/>
    <x v="6"/>
  </r>
  <r>
    <x v="77"/>
    <x v="8"/>
    <x v="21"/>
    <x v="13"/>
    <x v="27"/>
    <x v="30"/>
    <x v="5"/>
    <x v="8"/>
    <x v="31"/>
    <x v="25"/>
    <x v="13"/>
    <x v="13"/>
    <x v="23"/>
    <x v="15"/>
    <x v="12"/>
    <x v="1"/>
    <x v="18"/>
    <x v="5"/>
    <x v="19"/>
    <x v="20"/>
    <x v="30"/>
    <x v="31"/>
    <x v="20"/>
    <x v="13"/>
    <x v="29"/>
    <x v="34"/>
    <x v="13"/>
    <x v="15"/>
    <x v="8"/>
    <x v="15"/>
    <x v="7"/>
    <x v="8"/>
    <x v="11"/>
    <x v="21"/>
    <x v="18"/>
    <x v="23"/>
    <x v="27"/>
    <x v="26"/>
    <x v="17"/>
    <x v="22"/>
    <x v="27"/>
    <x v="26"/>
    <x v="77"/>
    <x v="71"/>
    <x v="36"/>
    <x v="32"/>
    <x v="56"/>
  </r>
  <r>
    <x v="78"/>
    <x v="4"/>
    <x v="59"/>
    <x v="36"/>
    <x v="64"/>
    <x v="63"/>
    <x v="2"/>
    <x v="11"/>
    <x v="61"/>
    <x v="59"/>
    <x v="37"/>
    <x v="53"/>
    <x v="57"/>
    <x v="28"/>
    <x v="12"/>
    <x v="26"/>
    <x v="46"/>
    <x v="21"/>
    <x v="48"/>
    <x v="36"/>
    <x v="61"/>
    <x v="58"/>
    <x v="46"/>
    <x v="25"/>
    <x v="45"/>
    <x v="53"/>
    <x v="19"/>
    <x v="15"/>
    <x v="10"/>
    <x v="21"/>
    <x v="3"/>
    <x v="33"/>
    <x v="34"/>
    <x v="40"/>
    <x v="54"/>
    <x v="2"/>
    <x v="62"/>
    <x v="61"/>
    <x v="53"/>
    <x v="0"/>
    <x v="65"/>
    <x v="56"/>
    <x v="6"/>
    <x v="59"/>
    <x v="21"/>
    <x v="54"/>
    <x v="22"/>
  </r>
  <r>
    <x v="79"/>
    <x v="9"/>
    <x v="26"/>
    <x v="36"/>
    <x v="8"/>
    <x v="16"/>
    <x v="28"/>
    <x v="2"/>
    <x v="16"/>
    <x v="25"/>
    <x v="37"/>
    <x v="8"/>
    <x v="15"/>
    <x v="3"/>
    <x v="12"/>
    <x v="32"/>
    <x v="4"/>
    <x v="8"/>
    <x v="26"/>
    <x v="36"/>
    <x v="10"/>
    <x v="17"/>
    <x v="22"/>
    <x v="25"/>
    <x v="8"/>
    <x v="17"/>
    <x v="14"/>
    <x v="15"/>
    <x v="3"/>
    <x v="12"/>
    <x v="1"/>
    <x v="33"/>
    <x v="7"/>
    <x v="11"/>
    <x v="23"/>
    <x v="2"/>
    <x v="9"/>
    <x v="15"/>
    <x v="23"/>
    <x v="0"/>
    <x v="11"/>
    <x v="13"/>
    <x v="42"/>
    <x v="52"/>
    <x v="47"/>
    <x v="37"/>
    <x v="42"/>
  </r>
  <r>
    <x v="80"/>
    <x v="9"/>
    <x v="16"/>
    <x v="0"/>
    <x v="0"/>
    <x v="9"/>
    <x v="28"/>
    <x v="3"/>
    <x v="8"/>
    <x v="15"/>
    <x v="0"/>
    <x v="0"/>
    <x v="9"/>
    <x v="0"/>
    <x v="12"/>
    <x v="32"/>
    <x v="1"/>
    <x v="14"/>
    <x v="18"/>
    <x v="1"/>
    <x v="0"/>
    <x v="11"/>
    <x v="6"/>
    <x v="0"/>
    <x v="0"/>
    <x v="2"/>
    <x v="13"/>
    <x v="0"/>
    <x v="43"/>
    <x v="10"/>
    <x v="7"/>
    <x v="2"/>
    <x v="1"/>
    <x v="5"/>
    <x v="27"/>
    <x v="5"/>
    <x v="1"/>
    <x v="14"/>
    <x v="26"/>
    <x v="3"/>
    <x v="1"/>
    <x v="10"/>
    <x v="80"/>
    <x v="1"/>
    <x v="54"/>
    <x v="89"/>
    <x v="92"/>
  </r>
  <r>
    <x v="81"/>
    <x v="11"/>
    <x v="39"/>
    <x v="18"/>
    <x v="59"/>
    <x v="54"/>
    <x v="28"/>
    <x v="10"/>
    <x v="51"/>
    <x v="42"/>
    <x v="7"/>
    <x v="55"/>
    <x v="54"/>
    <x v="8"/>
    <x v="8"/>
    <x v="10"/>
    <x v="27"/>
    <x v="27"/>
    <x v="37"/>
    <x v="14"/>
    <x v="55"/>
    <x v="52"/>
    <x v="24"/>
    <x v="10"/>
    <x v="32"/>
    <x v="38"/>
    <x v="23"/>
    <x v="7"/>
    <x v="18"/>
    <x v="31"/>
    <x v="0"/>
    <x v="5"/>
    <x v="16"/>
    <x v="22"/>
    <x v="44"/>
    <x v="17"/>
    <x v="60"/>
    <x v="59"/>
    <x v="44"/>
    <x v="13"/>
    <x v="59"/>
    <x v="52"/>
    <x v="36"/>
    <x v="17"/>
    <x v="63"/>
    <x v="68"/>
    <x v="63"/>
  </r>
  <r>
    <x v="82"/>
    <x v="11"/>
    <x v="2"/>
    <x v="36"/>
    <x v="47"/>
    <x v="27"/>
    <x v="28"/>
    <x v="17"/>
    <x v="28"/>
    <x v="2"/>
    <x v="37"/>
    <x v="44"/>
    <x v="25"/>
    <x v="32"/>
    <x v="12"/>
    <x v="5"/>
    <x v="6"/>
    <x v="14"/>
    <x v="5"/>
    <x v="36"/>
    <x v="47"/>
    <x v="28"/>
    <x v="8"/>
    <x v="25"/>
    <x v="38"/>
    <x v="25"/>
    <x v="15"/>
    <x v="15"/>
    <x v="19"/>
    <x v="25"/>
    <x v="0"/>
    <x v="33"/>
    <x v="3"/>
    <x v="5"/>
    <x v="4"/>
    <x v="2"/>
    <x v="49"/>
    <x v="27"/>
    <x v="4"/>
    <x v="0"/>
    <x v="44"/>
    <x v="20"/>
    <x v="72"/>
    <x v="35"/>
    <x v="68"/>
    <x v="34"/>
    <x v="57"/>
  </r>
  <r>
    <x v="83"/>
    <x v="6"/>
    <x v="40"/>
    <x v="36"/>
    <x v="54"/>
    <x v="47"/>
    <x v="28"/>
    <x v="27"/>
    <x v="48"/>
    <x v="43"/>
    <x v="37"/>
    <x v="50"/>
    <x v="47"/>
    <x v="25"/>
    <x v="12"/>
    <x v="1"/>
    <x v="27"/>
    <x v="10"/>
    <x v="36"/>
    <x v="36"/>
    <x v="54"/>
    <x v="49"/>
    <x v="37"/>
    <x v="25"/>
    <x v="54"/>
    <x v="59"/>
    <x v="25"/>
    <x v="15"/>
    <x v="26"/>
    <x v="36"/>
    <x v="0"/>
    <x v="33"/>
    <x v="4"/>
    <x v="7"/>
    <x v="38"/>
    <x v="2"/>
    <x v="50"/>
    <x v="43"/>
    <x v="37"/>
    <x v="0"/>
    <x v="46"/>
    <x v="38"/>
    <x v="65"/>
    <x v="82"/>
    <x v="78"/>
    <x v="7"/>
    <x v="9"/>
  </r>
  <r>
    <x v="84"/>
    <x v="8"/>
    <x v="23"/>
    <x v="22"/>
    <x v="35"/>
    <x v="37"/>
    <x v="15"/>
    <x v="8"/>
    <x v="42"/>
    <x v="21"/>
    <x v="22"/>
    <x v="58"/>
    <x v="50"/>
    <x v="3"/>
    <x v="2"/>
    <x v="0"/>
    <x v="8"/>
    <x v="13"/>
    <x v="20"/>
    <x v="24"/>
    <x v="31"/>
    <x v="34"/>
    <x v="17"/>
    <x v="21"/>
    <x v="30"/>
    <x v="37"/>
    <x v="26"/>
    <x v="1"/>
    <x v="20"/>
    <x v="31"/>
    <x v="7"/>
    <x v="20"/>
    <x v="10"/>
    <x v="32"/>
    <x v="14"/>
    <x v="16"/>
    <x v="31"/>
    <x v="25"/>
    <x v="13"/>
    <x v="24"/>
    <x v="28"/>
    <x v="28"/>
    <x v="37"/>
    <x v="68"/>
    <x v="83"/>
    <x v="16"/>
    <x v="15"/>
  </r>
  <r>
    <x v="85"/>
    <x v="8"/>
    <x v="24"/>
    <x v="1"/>
    <x v="26"/>
    <x v="24"/>
    <x v="8"/>
    <x v="8"/>
    <x v="26"/>
    <x v="31"/>
    <x v="1"/>
    <x v="30"/>
    <x v="30"/>
    <x v="11"/>
    <x v="0"/>
    <x v="2"/>
    <x v="16"/>
    <x v="7"/>
    <x v="22"/>
    <x v="2"/>
    <x v="26"/>
    <x v="23"/>
    <x v="14"/>
    <x v="1"/>
    <x v="2"/>
    <x v="8"/>
    <x v="19"/>
    <x v="0"/>
    <x v="3"/>
    <x v="16"/>
    <x v="7"/>
    <x v="6"/>
    <x v="19"/>
    <x v="25"/>
    <x v="24"/>
    <x v="6"/>
    <x v="29"/>
    <x v="24"/>
    <x v="22"/>
    <x v="4"/>
    <x v="30"/>
    <x v="23"/>
    <x v="32"/>
    <x v="5"/>
    <x v="55"/>
    <x v="84"/>
    <x v="81"/>
  </r>
  <r>
    <x v="86"/>
    <x v="5"/>
    <x v="40"/>
    <x v="36"/>
    <x v="56"/>
    <x v="51"/>
    <x v="28"/>
    <x v="4"/>
    <x v="46"/>
    <x v="40"/>
    <x v="37"/>
    <x v="56"/>
    <x v="49"/>
    <x v="30"/>
    <x v="12"/>
    <x v="17"/>
    <x v="44"/>
    <x v="31"/>
    <x v="32"/>
    <x v="36"/>
    <x v="53"/>
    <x v="46"/>
    <x v="15"/>
    <x v="25"/>
    <x v="28"/>
    <x v="22"/>
    <x v="16"/>
    <x v="15"/>
    <x v="25"/>
    <x v="29"/>
    <x v="7"/>
    <x v="33"/>
    <x v="23"/>
    <x v="24"/>
    <x v="41"/>
    <x v="2"/>
    <x v="56"/>
    <x v="48"/>
    <x v="40"/>
    <x v="0"/>
    <x v="55"/>
    <x v="43"/>
    <x v="2"/>
    <x v="9"/>
    <x v="66"/>
    <x v="73"/>
    <x v="29"/>
  </r>
  <r>
    <x v="87"/>
    <x v="2"/>
    <x v="38"/>
    <x v="8"/>
    <x v="34"/>
    <x v="42"/>
    <x v="28"/>
    <x v="5"/>
    <x v="37"/>
    <x v="39"/>
    <x v="8"/>
    <x v="34"/>
    <x v="40"/>
    <x v="5"/>
    <x v="12"/>
    <x v="3"/>
    <x v="10"/>
    <x v="4"/>
    <x v="35"/>
    <x v="12"/>
    <x v="36"/>
    <x v="44"/>
    <x v="33"/>
    <x v="18"/>
    <x v="20"/>
    <x v="41"/>
    <x v="22"/>
    <x v="15"/>
    <x v="4"/>
    <x v="20"/>
    <x v="7"/>
    <x v="0"/>
    <x v="2"/>
    <x v="4"/>
    <x v="41"/>
    <x v="17"/>
    <x v="42"/>
    <x v="44"/>
    <x v="40"/>
    <x v="11"/>
    <x v="37"/>
    <x v="37"/>
    <x v="74"/>
    <x v="57"/>
    <x v="40"/>
    <x v="38"/>
    <x v="64"/>
  </r>
  <r>
    <x v="88"/>
    <x v="2"/>
    <x v="14"/>
    <x v="36"/>
    <x v="9"/>
    <x v="12"/>
    <x v="28"/>
    <x v="46"/>
    <x v="10"/>
    <x v="13"/>
    <x v="37"/>
    <x v="9"/>
    <x v="12"/>
    <x v="7"/>
    <x v="12"/>
    <x v="3"/>
    <x v="12"/>
    <x v="0"/>
    <x v="15"/>
    <x v="36"/>
    <x v="8"/>
    <x v="12"/>
    <x v="19"/>
    <x v="25"/>
    <x v="8"/>
    <x v="14"/>
    <x v="6"/>
    <x v="15"/>
    <x v="1"/>
    <x v="4"/>
    <x v="0"/>
    <x v="33"/>
    <x v="58"/>
    <x v="1"/>
    <x v="13"/>
    <x v="2"/>
    <x v="12"/>
    <x v="11"/>
    <x v="12"/>
    <x v="0"/>
    <x v="9"/>
    <x v="7"/>
    <x v="28"/>
    <x v="69"/>
    <x v="15"/>
    <x v="46"/>
    <x v="37"/>
  </r>
  <r>
    <x v="89"/>
    <x v="0"/>
    <x v="80"/>
    <x v="36"/>
    <x v="84"/>
    <x v="86"/>
    <x v="16"/>
    <x v="42"/>
    <x v="86"/>
    <x v="83"/>
    <x v="37"/>
    <x v="84"/>
    <x v="87"/>
    <x v="25"/>
    <x v="12"/>
    <x v="25"/>
    <x v="32"/>
    <x v="25"/>
    <x v="77"/>
    <x v="36"/>
    <x v="83"/>
    <x v="85"/>
    <x v="66"/>
    <x v="25"/>
    <x v="64"/>
    <x v="80"/>
    <x v="45"/>
    <x v="15"/>
    <x v="34"/>
    <x v="54"/>
    <x v="7"/>
    <x v="33"/>
    <x v="57"/>
    <x v="71"/>
    <x v="82"/>
    <x v="2"/>
    <x v="68"/>
    <x v="78"/>
    <x v="82"/>
    <x v="0"/>
    <x v="80"/>
    <x v="81"/>
    <x v="64"/>
    <x v="90"/>
    <x v="67"/>
    <x v="3"/>
    <x v="5"/>
  </r>
  <r>
    <x v="90"/>
    <x v="0"/>
    <x v="43"/>
    <x v="36"/>
    <x v="85"/>
    <x v="81"/>
    <x v="28"/>
    <x v="45"/>
    <x v="83"/>
    <x v="46"/>
    <x v="37"/>
    <x v="80"/>
    <x v="76"/>
    <x v="13"/>
    <x v="12"/>
    <x v="24"/>
    <x v="35"/>
    <x v="29"/>
    <x v="42"/>
    <x v="36"/>
    <x v="85"/>
    <x v="77"/>
    <x v="55"/>
    <x v="25"/>
    <x v="67"/>
    <x v="81"/>
    <x v="28"/>
    <x v="15"/>
    <x v="31"/>
    <x v="43"/>
    <x v="1"/>
    <x v="33"/>
    <x v="55"/>
    <x v="68"/>
    <x v="36"/>
    <x v="2"/>
    <x v="72"/>
    <x v="56"/>
    <x v="36"/>
    <x v="0"/>
    <x v="84"/>
    <x v="62"/>
    <x v="34"/>
    <x v="92"/>
    <x v="56"/>
    <x v="1"/>
    <x v="0"/>
  </r>
  <r>
    <x v="91"/>
    <x v="0"/>
    <x v="73"/>
    <x v="19"/>
    <x v="62"/>
    <x v="73"/>
    <x v="28"/>
    <x v="38"/>
    <x v="72"/>
    <x v="77"/>
    <x v="19"/>
    <x v="79"/>
    <x v="81"/>
    <x v="9"/>
    <x v="4"/>
    <x v="1"/>
    <x v="18"/>
    <x v="16"/>
    <x v="72"/>
    <x v="22"/>
    <x v="65"/>
    <x v="72"/>
    <x v="65"/>
    <x v="12"/>
    <x v="58"/>
    <x v="71"/>
    <x v="33"/>
    <x v="6"/>
    <x v="18"/>
    <x v="40"/>
    <x v="3"/>
    <x v="20"/>
    <x v="51"/>
    <x v="69"/>
    <x v="72"/>
    <x v="15"/>
    <x v="39"/>
    <x v="64"/>
    <x v="71"/>
    <x v="23"/>
    <x v="56"/>
    <x v="68"/>
    <x v="88"/>
    <x v="84"/>
    <x v="51"/>
    <x v="9"/>
    <x v="27"/>
  </r>
  <r>
    <x v="92"/>
    <x v="0"/>
    <x v="54"/>
    <x v="36"/>
    <x v="83"/>
    <x v="79"/>
    <x v="28"/>
    <x v="40"/>
    <x v="80"/>
    <x v="64"/>
    <x v="37"/>
    <x v="83"/>
    <x v="82"/>
    <x v="4"/>
    <x v="12"/>
    <x v="9"/>
    <x v="15"/>
    <x v="33"/>
    <x v="53"/>
    <x v="36"/>
    <x v="84"/>
    <x v="78"/>
    <x v="59"/>
    <x v="25"/>
    <x v="65"/>
    <x v="79"/>
    <x v="27"/>
    <x v="15"/>
    <x v="38"/>
    <x v="50"/>
    <x v="1"/>
    <x v="33"/>
    <x v="54"/>
    <x v="67"/>
    <x v="47"/>
    <x v="2"/>
    <x v="67"/>
    <x v="57"/>
    <x v="47"/>
    <x v="0"/>
    <x v="76"/>
    <x v="64"/>
    <x v="67"/>
    <x v="91"/>
    <x v="72"/>
    <x v="0"/>
    <x v="1"/>
  </r>
  <r>
    <x v="93"/>
    <x v="0"/>
    <x v="64"/>
    <x v="36"/>
    <x v="71"/>
    <x v="71"/>
    <x v="1"/>
    <x v="41"/>
    <x v="73"/>
    <x v="65"/>
    <x v="37"/>
    <x v="77"/>
    <x v="75"/>
    <x v="21"/>
    <x v="12"/>
    <x v="29"/>
    <x v="47"/>
    <x v="19"/>
    <x v="61"/>
    <x v="36"/>
    <x v="66"/>
    <x v="65"/>
    <x v="47"/>
    <x v="25"/>
    <x v="60"/>
    <x v="67"/>
    <x v="41"/>
    <x v="15"/>
    <x v="26"/>
    <x v="46"/>
    <x v="3"/>
    <x v="33"/>
    <x v="43"/>
    <x v="55"/>
    <x v="67"/>
    <x v="2"/>
    <x v="44"/>
    <x v="52"/>
    <x v="66"/>
    <x v="0"/>
    <x v="51"/>
    <x v="53"/>
    <x v="21"/>
    <x v="87"/>
    <x v="81"/>
    <x v="4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8">
  <r>
    <x v="0"/>
    <x v="10"/>
    <x v="45"/>
    <x v="10"/>
    <x v="69"/>
    <x v="67"/>
    <x v="28"/>
    <x v="25"/>
    <x v="64"/>
    <x v="47"/>
    <x v="10"/>
    <x v="67"/>
    <x v="65"/>
    <x v="1"/>
    <x v="7"/>
    <x v="9"/>
    <x v="21"/>
    <x v="42"/>
    <x v="46"/>
    <x v="7"/>
    <x v="67"/>
    <x v="62"/>
    <x v="49"/>
    <x v="25"/>
    <x v="32"/>
    <x v="48"/>
    <x v="16"/>
    <x v="15"/>
    <x v="16"/>
    <x v="24"/>
    <x v="1"/>
    <x v="25"/>
    <x v="45"/>
    <x v="60"/>
    <x v="51"/>
    <x v="4"/>
    <x v="69"/>
    <x v="63"/>
    <x v="50"/>
    <x v="17"/>
    <x v="72"/>
    <x v="67"/>
    <x v="31"/>
    <x v="27"/>
    <x v="22"/>
    <x v="72"/>
    <x v="65"/>
    <x v="33"/>
    <x v="20"/>
    <x v="57"/>
    <x v="60"/>
    <x v="41"/>
    <x v="25"/>
    <x v="60"/>
    <x v="67"/>
    <x v="47"/>
    <x v="27"/>
    <x v="64"/>
    <x v="64"/>
    <x v="0"/>
    <x v="0"/>
    <x v="27"/>
    <x v="29"/>
    <x v="75"/>
    <x v="67"/>
    <x v="28"/>
    <x v="3"/>
    <x v="61"/>
    <x v="59"/>
    <x v="28"/>
    <x v="4"/>
    <x v="66"/>
    <x v="65"/>
    <x v="11"/>
    <x v="40"/>
    <x v="51"/>
    <x v="68"/>
  </r>
  <r>
    <x v="1"/>
    <x v="4"/>
    <x v="49"/>
    <x v="36"/>
    <x v="50"/>
    <x v="50"/>
    <x v="0"/>
    <x v="24"/>
    <x v="49"/>
    <x v="51"/>
    <x v="37"/>
    <x v="47"/>
    <x v="48"/>
    <x v="22"/>
    <x v="12"/>
    <x v="16"/>
    <x v="38"/>
    <x v="19"/>
    <x v="42"/>
    <x v="36"/>
    <x v="46"/>
    <x v="47"/>
    <x v="28"/>
    <x v="25"/>
    <x v="31"/>
    <x v="35"/>
    <x v="17"/>
    <x v="15"/>
    <x v="17"/>
    <x v="25"/>
    <x v="7"/>
    <x v="33"/>
    <x v="33"/>
    <x v="37"/>
    <x v="53"/>
    <x v="2"/>
    <x v="45"/>
    <x v="47"/>
    <x v="52"/>
    <x v="0"/>
    <x v="47"/>
    <x v="45"/>
    <x v="23"/>
    <x v="25"/>
    <x v="44"/>
    <x v="69"/>
    <x v="44"/>
    <x v="19"/>
    <x v="35"/>
    <x v="49"/>
    <x v="38"/>
    <x v="51"/>
    <x v="0"/>
    <x v="58"/>
    <x v="67"/>
    <x v="51"/>
    <x v="41"/>
    <x v="60"/>
    <x v="57"/>
    <x v="1"/>
    <x v="1"/>
    <x v="51"/>
    <x v="53"/>
    <x v="63"/>
    <x v="56"/>
    <x v="30"/>
    <x v="42"/>
    <x v="52"/>
    <x v="49"/>
    <x v="51"/>
    <x v="44"/>
    <x v="31"/>
    <x v="45"/>
    <x v="26"/>
    <x v="0"/>
    <x v="54"/>
    <x v="57"/>
  </r>
  <r>
    <x v="2"/>
    <x v="10"/>
    <x v="46"/>
    <x v="15"/>
    <x v="19"/>
    <x v="40"/>
    <x v="28"/>
    <x v="9"/>
    <x v="38"/>
    <x v="48"/>
    <x v="15"/>
    <x v="10"/>
    <x v="36"/>
    <x v="23"/>
    <x v="12"/>
    <x v="32"/>
    <x v="24"/>
    <x v="42"/>
    <x v="40"/>
    <x v="20"/>
    <x v="16"/>
    <x v="36"/>
    <x v="13"/>
    <x v="4"/>
    <x v="6"/>
    <x v="11"/>
    <x v="9"/>
    <x v="3"/>
    <x v="6"/>
    <x v="14"/>
    <x v="7"/>
    <x v="16"/>
    <x v="19"/>
    <x v="36"/>
    <x v="56"/>
    <x v="21"/>
    <x v="13"/>
    <x v="41"/>
    <x v="54"/>
    <x v="25"/>
    <x v="18"/>
    <x v="41"/>
    <x v="20"/>
    <x v="3"/>
    <x v="25"/>
    <x v="91"/>
    <x v="80"/>
    <x v="58"/>
    <x v="11"/>
    <x v="13"/>
    <x v="40"/>
    <x v="53"/>
    <x v="23"/>
    <x v="14"/>
    <x v="47"/>
    <x v="63"/>
    <x v="18"/>
    <x v="11"/>
    <x v="45"/>
    <x v="2"/>
    <x v="2"/>
    <x v="53"/>
    <x v="18"/>
    <x v="21"/>
    <x v="44"/>
    <x v="37"/>
    <x v="16"/>
    <x v="21"/>
    <x v="41"/>
    <x v="55"/>
    <x v="18"/>
    <x v="18"/>
    <x v="49"/>
    <x v="25"/>
    <x v="19"/>
    <x v="11"/>
    <x v="34"/>
  </r>
  <r>
    <x v="3"/>
    <x v="11"/>
    <x v="10"/>
    <x v="36"/>
    <x v="20"/>
    <x v="14"/>
    <x v="28"/>
    <x v="8"/>
    <x v="14"/>
    <x v="9"/>
    <x v="37"/>
    <x v="21"/>
    <x v="14"/>
    <x v="8"/>
    <x v="12"/>
    <x v="1"/>
    <x v="11"/>
    <x v="26"/>
    <x v="9"/>
    <x v="36"/>
    <x v="20"/>
    <x v="14"/>
    <x v="12"/>
    <x v="25"/>
    <x v="14"/>
    <x v="13"/>
    <x v="9"/>
    <x v="15"/>
    <x v="6"/>
    <x v="11"/>
    <x v="7"/>
    <x v="33"/>
    <x v="0"/>
    <x v="1"/>
    <x v="8"/>
    <x v="2"/>
    <x v="25"/>
    <x v="13"/>
    <x v="7"/>
    <x v="0"/>
    <x v="21"/>
    <x v="8"/>
    <x v="19"/>
    <x v="42"/>
    <x v="50"/>
    <x v="53"/>
    <x v="31"/>
    <x v="20"/>
    <x v="35"/>
    <x v="22"/>
    <x v="19"/>
    <x v="8"/>
    <x v="0"/>
    <x v="9"/>
    <x v="5"/>
    <x v="11"/>
    <x v="41"/>
    <x v="15"/>
    <x v="11"/>
    <x v="3"/>
    <x v="3"/>
    <x v="19"/>
    <x v="53"/>
    <x v="14"/>
    <x v="15"/>
    <x v="13"/>
    <x v="42"/>
    <x v="24"/>
    <x v="15"/>
    <x v="31"/>
    <x v="44"/>
    <x v="6"/>
    <x v="22"/>
    <x v="13"/>
    <x v="0"/>
    <x v="5"/>
    <x v="8"/>
  </r>
  <r>
    <x v="4"/>
    <x v="11"/>
    <x v="4"/>
    <x v="36"/>
    <x v="4"/>
    <x v="3"/>
    <x v="28"/>
    <x v="8"/>
    <x v="4"/>
    <x v="3"/>
    <x v="37"/>
    <x v="7"/>
    <x v="6"/>
    <x v="6"/>
    <x v="12"/>
    <x v="1"/>
    <x v="9"/>
    <x v="6"/>
    <x v="7"/>
    <x v="36"/>
    <x v="3"/>
    <x v="3"/>
    <x v="2"/>
    <x v="25"/>
    <x v="4"/>
    <x v="3"/>
    <x v="11"/>
    <x v="15"/>
    <x v="4"/>
    <x v="11"/>
    <x v="7"/>
    <x v="33"/>
    <x v="58"/>
    <x v="0"/>
    <x v="11"/>
    <x v="2"/>
    <x v="5"/>
    <x v="4"/>
    <x v="9"/>
    <x v="0"/>
    <x v="4"/>
    <x v="1"/>
    <x v="27"/>
    <x v="7"/>
    <x v="69"/>
    <x v="78"/>
    <x v="68"/>
    <x v="1"/>
    <x v="35"/>
    <x v="76"/>
    <x v="0"/>
    <x v="10"/>
    <x v="0"/>
    <x v="4"/>
    <x v="3"/>
    <x v="4"/>
    <x v="41"/>
    <x v="0"/>
    <x v="1"/>
    <x v="4"/>
    <x v="44"/>
    <x v="5"/>
    <x v="53"/>
    <x v="0"/>
    <x v="1"/>
    <x v="7"/>
    <x v="42"/>
    <x v="0"/>
    <x v="1"/>
    <x v="3"/>
    <x v="44"/>
    <x v="0"/>
    <x v="2"/>
    <x v="2"/>
    <x v="0"/>
    <x v="0"/>
    <x v="1"/>
  </r>
  <r>
    <x v="5"/>
    <x v="11"/>
    <x v="63"/>
    <x v="36"/>
    <x v="66"/>
    <x v="68"/>
    <x v="28"/>
    <x v="8"/>
    <x v="62"/>
    <x v="67"/>
    <x v="37"/>
    <x v="66"/>
    <x v="70"/>
    <x v="32"/>
    <x v="12"/>
    <x v="32"/>
    <x v="0"/>
    <x v="2"/>
    <x v="57"/>
    <x v="36"/>
    <x v="69"/>
    <x v="66"/>
    <x v="49"/>
    <x v="25"/>
    <x v="43"/>
    <x v="56"/>
    <x v="40"/>
    <x v="15"/>
    <x v="29"/>
    <x v="47"/>
    <x v="1"/>
    <x v="33"/>
    <x v="22"/>
    <x v="25"/>
    <x v="60"/>
    <x v="2"/>
    <x v="74"/>
    <x v="68"/>
    <x v="59"/>
    <x v="0"/>
    <x v="70"/>
    <x v="63"/>
    <x v="70"/>
    <x v="34"/>
    <x v="87"/>
    <x v="28"/>
    <x v="43"/>
    <x v="2"/>
    <x v="35"/>
    <x v="7"/>
    <x v="6"/>
    <x v="40"/>
    <x v="0"/>
    <x v="69"/>
    <x v="74"/>
    <x v="29"/>
    <x v="41"/>
    <x v="67"/>
    <x v="54"/>
    <x v="5"/>
    <x v="4"/>
    <x v="33"/>
    <x v="53"/>
    <x v="65"/>
    <x v="54"/>
    <x v="11"/>
    <x v="42"/>
    <x v="48"/>
    <x v="33"/>
    <x v="46"/>
    <x v="44"/>
    <x v="45"/>
    <x v="55"/>
    <x v="10"/>
    <x v="0"/>
    <x v="53"/>
    <x v="53"/>
  </r>
  <r>
    <x v="6"/>
    <x v="10"/>
    <x v="11"/>
    <x v="36"/>
    <x v="1"/>
    <x v="4"/>
    <x v="28"/>
    <x v="12"/>
    <x v="7"/>
    <x v="10"/>
    <x v="37"/>
    <x v="1"/>
    <x v="3"/>
    <x v="32"/>
    <x v="12"/>
    <x v="32"/>
    <x v="0"/>
    <x v="18"/>
    <x v="12"/>
    <x v="36"/>
    <x v="1"/>
    <x v="5"/>
    <x v="12"/>
    <x v="25"/>
    <x v="68"/>
    <x v="4"/>
    <x v="9"/>
    <x v="15"/>
    <x v="1"/>
    <x v="7"/>
    <x v="7"/>
    <x v="33"/>
    <x v="0"/>
    <x v="1"/>
    <x v="12"/>
    <x v="2"/>
    <x v="3"/>
    <x v="6"/>
    <x v="11"/>
    <x v="0"/>
    <x v="3"/>
    <x v="2"/>
    <x v="39"/>
    <x v="19"/>
    <x v="45"/>
    <x v="71"/>
    <x v="70"/>
    <x v="14"/>
    <x v="35"/>
    <x v="0"/>
    <x v="4"/>
    <x v="18"/>
    <x v="0"/>
    <x v="5"/>
    <x v="10"/>
    <x v="14"/>
    <x v="41"/>
    <x v="2"/>
    <x v="3"/>
    <x v="6"/>
    <x v="5"/>
    <x v="18"/>
    <x v="53"/>
    <x v="0"/>
    <x v="5"/>
    <x v="18"/>
    <x v="42"/>
    <x v="0"/>
    <x v="7"/>
    <x v="24"/>
    <x v="44"/>
    <x v="0"/>
    <x v="11"/>
    <x v="14"/>
    <x v="0"/>
    <x v="0"/>
    <x v="4"/>
  </r>
  <r>
    <x v="7"/>
    <x v="5"/>
    <x v="30"/>
    <x v="36"/>
    <x v="32"/>
    <x v="28"/>
    <x v="28"/>
    <x v="2"/>
    <x v="25"/>
    <x v="28"/>
    <x v="37"/>
    <x v="32"/>
    <x v="27"/>
    <x v="22"/>
    <x v="12"/>
    <x v="4"/>
    <x v="26"/>
    <x v="17"/>
    <x v="21"/>
    <x v="36"/>
    <x v="33"/>
    <x v="26"/>
    <x v="14"/>
    <x v="25"/>
    <x v="24"/>
    <x v="18"/>
    <x v="3"/>
    <x v="15"/>
    <x v="11"/>
    <x v="10"/>
    <x v="7"/>
    <x v="33"/>
    <x v="10"/>
    <x v="13"/>
    <x v="26"/>
    <x v="2"/>
    <x v="34"/>
    <x v="29"/>
    <x v="25"/>
    <x v="0"/>
    <x v="35"/>
    <x v="24"/>
    <x v="22"/>
    <x v="22"/>
    <x v="23"/>
    <x v="75"/>
    <x v="52"/>
    <x v="31"/>
    <x v="35"/>
    <x v="10"/>
    <x v="17"/>
    <x v="34"/>
    <x v="0"/>
    <x v="36"/>
    <x v="36"/>
    <x v="34"/>
    <x v="41"/>
    <x v="25"/>
    <x v="28"/>
    <x v="7"/>
    <x v="6"/>
    <x v="38"/>
    <x v="53"/>
    <x v="30"/>
    <x v="30"/>
    <x v="31"/>
    <x v="42"/>
    <x v="18"/>
    <x v="24"/>
    <x v="41"/>
    <x v="44"/>
    <x v="28"/>
    <x v="39"/>
    <x v="20"/>
    <x v="0"/>
    <x v="22"/>
    <x v="26"/>
  </r>
  <r>
    <x v="8"/>
    <x v="9"/>
    <x v="7"/>
    <x v="36"/>
    <x v="5"/>
    <x v="5"/>
    <x v="28"/>
    <x v="1"/>
    <x v="3"/>
    <x v="6"/>
    <x v="37"/>
    <x v="4"/>
    <x v="4"/>
    <x v="5"/>
    <x v="12"/>
    <x v="32"/>
    <x v="6"/>
    <x v="13"/>
    <x v="4"/>
    <x v="36"/>
    <x v="5"/>
    <x v="4"/>
    <x v="10"/>
    <x v="25"/>
    <x v="9"/>
    <x v="8"/>
    <x v="3"/>
    <x v="15"/>
    <x v="1"/>
    <x v="1"/>
    <x v="2"/>
    <x v="33"/>
    <x v="3"/>
    <x v="6"/>
    <x v="6"/>
    <x v="2"/>
    <x v="7"/>
    <x v="2"/>
    <x v="6"/>
    <x v="0"/>
    <x v="6"/>
    <x v="1"/>
    <x v="10"/>
    <x v="51"/>
    <x v="8"/>
    <x v="63"/>
    <x v="34"/>
    <x v="5"/>
    <x v="35"/>
    <x v="0"/>
    <x v="1"/>
    <x v="38"/>
    <x v="0"/>
    <x v="11"/>
    <x v="27"/>
    <x v="22"/>
    <x v="41"/>
    <x v="5"/>
    <x v="7"/>
    <x v="8"/>
    <x v="7"/>
    <x v="28"/>
    <x v="53"/>
    <x v="4"/>
    <x v="9"/>
    <x v="15"/>
    <x v="42"/>
    <x v="3"/>
    <x v="9"/>
    <x v="41"/>
    <x v="44"/>
    <x v="0"/>
    <x v="21"/>
    <x v="14"/>
    <x v="0"/>
    <x v="4"/>
    <x v="8"/>
  </r>
  <r>
    <x v="9"/>
    <x v="5"/>
    <x v="35"/>
    <x v="9"/>
    <x v="53"/>
    <x v="49"/>
    <x v="28"/>
    <x v="6"/>
    <x v="44"/>
    <x v="37"/>
    <x v="9"/>
    <x v="57"/>
    <x v="51"/>
    <x v="8"/>
    <x v="12"/>
    <x v="3"/>
    <x v="13"/>
    <x v="30"/>
    <x v="29"/>
    <x v="15"/>
    <x v="52"/>
    <x v="48"/>
    <x v="31"/>
    <x v="6"/>
    <x v="34"/>
    <x v="42"/>
    <x v="15"/>
    <x v="4"/>
    <x v="11"/>
    <x v="23"/>
    <x v="0"/>
    <x v="18"/>
    <x v="26"/>
    <x v="48"/>
    <x v="25"/>
    <x v="11"/>
    <x v="54"/>
    <x v="45"/>
    <x v="24"/>
    <x v="18"/>
    <x v="54"/>
    <x v="44"/>
    <x v="41"/>
    <x v="41"/>
    <x v="37"/>
    <x v="60"/>
    <x v="51"/>
    <x v="35"/>
    <x v="20"/>
    <x v="39"/>
    <x v="54"/>
    <x v="23"/>
    <x v="13"/>
    <x v="53"/>
    <x v="50"/>
    <x v="32"/>
    <x v="23"/>
    <x v="56"/>
    <x v="52"/>
    <x v="9"/>
    <x v="8"/>
    <x v="34"/>
    <x v="20"/>
    <x v="51"/>
    <x v="50"/>
    <x v="34"/>
    <x v="4"/>
    <x v="33"/>
    <x v="42"/>
    <x v="19"/>
    <x v="19"/>
    <x v="44"/>
    <x v="50"/>
    <x v="22"/>
    <x v="28"/>
    <x v="34"/>
    <x v="48"/>
  </r>
  <r>
    <x v="10"/>
    <x v="9"/>
    <x v="31"/>
    <x v="36"/>
    <x v="15"/>
    <x v="19"/>
    <x v="28"/>
    <x v="12"/>
    <x v="19"/>
    <x v="29"/>
    <x v="37"/>
    <x v="16"/>
    <x v="20"/>
    <x v="32"/>
    <x v="12"/>
    <x v="32"/>
    <x v="0"/>
    <x v="11"/>
    <x v="30"/>
    <x v="36"/>
    <x v="14"/>
    <x v="20"/>
    <x v="26"/>
    <x v="25"/>
    <x v="10"/>
    <x v="21"/>
    <x v="13"/>
    <x v="15"/>
    <x v="2"/>
    <x v="11"/>
    <x v="7"/>
    <x v="33"/>
    <x v="6"/>
    <x v="8"/>
    <x v="34"/>
    <x v="2"/>
    <x v="17"/>
    <x v="19"/>
    <x v="34"/>
    <x v="0"/>
    <x v="16"/>
    <x v="16"/>
    <x v="66"/>
    <x v="53"/>
    <x v="32"/>
    <x v="52"/>
    <x v="66"/>
    <x v="54"/>
    <x v="35"/>
    <x v="12"/>
    <x v="29"/>
    <x v="5"/>
    <x v="0"/>
    <x v="17"/>
    <x v="6"/>
    <x v="30"/>
    <x v="41"/>
    <x v="13"/>
    <x v="17"/>
    <x v="10"/>
    <x v="9"/>
    <x v="23"/>
    <x v="53"/>
    <x v="10"/>
    <x v="14"/>
    <x v="20"/>
    <x v="42"/>
    <x v="7"/>
    <x v="10"/>
    <x v="29"/>
    <x v="44"/>
    <x v="14"/>
    <x v="24"/>
    <x v="15"/>
    <x v="0"/>
    <x v="6"/>
    <x v="10"/>
  </r>
  <r>
    <x v="11"/>
    <x v="9"/>
    <x v="3"/>
    <x v="36"/>
    <x v="3"/>
    <x v="2"/>
    <x v="28"/>
    <x v="12"/>
    <x v="2"/>
    <x v="7"/>
    <x v="37"/>
    <x v="3"/>
    <x v="2"/>
    <x v="5"/>
    <x v="12"/>
    <x v="32"/>
    <x v="6"/>
    <x v="14"/>
    <x v="3"/>
    <x v="36"/>
    <x v="4"/>
    <x v="1"/>
    <x v="5"/>
    <x v="25"/>
    <x v="1"/>
    <x v="2"/>
    <x v="0"/>
    <x v="15"/>
    <x v="4"/>
    <x v="1"/>
    <x v="7"/>
    <x v="33"/>
    <x v="5"/>
    <x v="7"/>
    <x v="9"/>
    <x v="2"/>
    <x v="4"/>
    <x v="1"/>
    <x v="8"/>
    <x v="0"/>
    <x v="5"/>
    <x v="1"/>
    <x v="35"/>
    <x v="6"/>
    <x v="10"/>
    <x v="90"/>
    <x v="85"/>
    <x v="10"/>
    <x v="35"/>
    <x v="3"/>
    <x v="5"/>
    <x v="21"/>
    <x v="0"/>
    <x v="0"/>
    <x v="9"/>
    <x v="13"/>
    <x v="41"/>
    <x v="4"/>
    <x v="2"/>
    <x v="11"/>
    <x v="11"/>
    <x v="15"/>
    <x v="53"/>
    <x v="3"/>
    <x v="4"/>
    <x v="14"/>
    <x v="42"/>
    <x v="4"/>
    <x v="9"/>
    <x v="13"/>
    <x v="44"/>
    <x v="0"/>
    <x v="5"/>
    <x v="23"/>
    <x v="0"/>
    <x v="2"/>
    <x v="12"/>
  </r>
  <r>
    <x v="12"/>
    <x v="11"/>
    <x v="85"/>
    <x v="30"/>
    <x v="81"/>
    <x v="89"/>
    <x v="26"/>
    <x v="35"/>
    <x v="90"/>
    <x v="88"/>
    <x v="31"/>
    <x v="78"/>
    <x v="89"/>
    <x v="24"/>
    <x v="11"/>
    <x v="27"/>
    <x v="49"/>
    <x v="36"/>
    <x v="82"/>
    <x v="30"/>
    <x v="77"/>
    <x v="88"/>
    <x v="70"/>
    <x v="22"/>
    <x v="39"/>
    <x v="68"/>
    <x v="49"/>
    <x v="6"/>
    <x v="27"/>
    <x v="58"/>
    <x v="5"/>
    <x v="27"/>
    <x v="52"/>
    <x v="73"/>
    <x v="86"/>
    <x v="18"/>
    <x v="73"/>
    <x v="84"/>
    <x v="86"/>
    <x v="32"/>
    <x v="82"/>
    <x v="85"/>
    <x v="7"/>
    <x v="28"/>
    <x v="73"/>
    <x v="41"/>
    <x v="19"/>
    <x v="73"/>
    <x v="30"/>
    <x v="67"/>
    <x v="84"/>
    <x v="75"/>
    <x v="10"/>
    <x v="72"/>
    <x v="84"/>
    <x v="83"/>
    <x v="31"/>
    <x v="83"/>
    <x v="87"/>
    <x v="12"/>
    <x v="14"/>
    <x v="79"/>
    <x v="34"/>
    <x v="84"/>
    <x v="87"/>
    <x v="68"/>
    <x v="23"/>
    <x v="50"/>
    <x v="77"/>
    <x v="74"/>
    <x v="13"/>
    <x v="47"/>
    <x v="72"/>
    <x v="24"/>
    <x v="38"/>
    <x v="74"/>
    <x v="80"/>
  </r>
  <r>
    <x v="13"/>
    <x v="3"/>
    <x v="57"/>
    <x v="21"/>
    <x v="58"/>
    <x v="64"/>
    <x v="18"/>
    <x v="14"/>
    <x v="66"/>
    <x v="57"/>
    <x v="21"/>
    <x v="59"/>
    <x v="64"/>
    <x v="8"/>
    <x v="10"/>
    <x v="20"/>
    <x v="40"/>
    <x v="1"/>
    <x v="56"/>
    <x v="19"/>
    <x v="58"/>
    <x v="63"/>
    <x v="45"/>
    <x v="9"/>
    <x v="42"/>
    <x v="54"/>
    <x v="30"/>
    <x v="0"/>
    <x v="22"/>
    <x v="34"/>
    <x v="7"/>
    <x v="15"/>
    <x v="25"/>
    <x v="43"/>
    <x v="63"/>
    <x v="18"/>
    <x v="57"/>
    <x v="65"/>
    <x v="62"/>
    <x v="22"/>
    <x v="57"/>
    <x v="61"/>
    <x v="60"/>
    <x v="37"/>
    <x v="59"/>
    <x v="51"/>
    <x v="59"/>
    <x v="39"/>
    <x v="20"/>
    <x v="54"/>
    <x v="61"/>
    <x v="49"/>
    <x v="12"/>
    <x v="49"/>
    <x v="58"/>
    <x v="54"/>
    <x v="22"/>
    <x v="57"/>
    <x v="63"/>
    <x v="13"/>
    <x v="16"/>
    <x v="56"/>
    <x v="25"/>
    <x v="59"/>
    <x v="62"/>
    <x v="43"/>
    <x v="27"/>
    <x v="45"/>
    <x v="62"/>
    <x v="57"/>
    <x v="17"/>
    <x v="43"/>
    <x v="62"/>
    <x v="29"/>
    <x v="24"/>
    <x v="44"/>
    <x v="54"/>
  </r>
  <r>
    <x v="14"/>
    <x v="10"/>
    <x v="19"/>
    <x v="36"/>
    <x v="89"/>
    <x v="6"/>
    <x v="28"/>
    <x v="12"/>
    <x v="9"/>
    <x v="17"/>
    <x v="37"/>
    <x v="88"/>
    <x v="5"/>
    <x v="24"/>
    <x v="12"/>
    <x v="32"/>
    <x v="25"/>
    <x v="10"/>
    <x v="16"/>
    <x v="36"/>
    <x v="89"/>
    <x v="6"/>
    <x v="15"/>
    <x v="25"/>
    <x v="68"/>
    <x v="7"/>
    <x v="5"/>
    <x v="15"/>
    <x v="0"/>
    <x v="2"/>
    <x v="7"/>
    <x v="33"/>
    <x v="58"/>
    <x v="0"/>
    <x v="17"/>
    <x v="2"/>
    <x v="0"/>
    <x v="7"/>
    <x v="16"/>
    <x v="0"/>
    <x v="0"/>
    <x v="2"/>
    <x v="5"/>
    <x v="36"/>
    <x v="14"/>
    <x v="70"/>
    <x v="32"/>
    <x v="27"/>
    <x v="35"/>
    <x v="76"/>
    <x v="8"/>
    <x v="16"/>
    <x v="0"/>
    <x v="0"/>
    <x v="6"/>
    <x v="19"/>
    <x v="41"/>
    <x v="86"/>
    <x v="4"/>
    <x v="14"/>
    <x v="17"/>
    <x v="25"/>
    <x v="53"/>
    <x v="101"/>
    <x v="6"/>
    <x v="18"/>
    <x v="42"/>
    <x v="83"/>
    <x v="6"/>
    <x v="33"/>
    <x v="44"/>
    <x v="83"/>
    <x v="15"/>
    <x v="12"/>
    <x v="0"/>
    <x v="0"/>
    <x v="3"/>
  </r>
  <r>
    <x v="15"/>
    <x v="8"/>
    <x v="21"/>
    <x v="36"/>
    <x v="42"/>
    <x v="33"/>
    <x v="28"/>
    <x v="7"/>
    <x v="30"/>
    <x v="19"/>
    <x v="37"/>
    <x v="39"/>
    <x v="31"/>
    <x v="9"/>
    <x v="12"/>
    <x v="0"/>
    <x v="11"/>
    <x v="13"/>
    <x v="24"/>
    <x v="36"/>
    <x v="38"/>
    <x v="30"/>
    <x v="16"/>
    <x v="25"/>
    <x v="33"/>
    <x v="28"/>
    <x v="10"/>
    <x v="15"/>
    <x v="19"/>
    <x v="22"/>
    <x v="7"/>
    <x v="33"/>
    <x v="12"/>
    <x v="15"/>
    <x v="28"/>
    <x v="2"/>
    <x v="36"/>
    <x v="31"/>
    <x v="28"/>
    <x v="0"/>
    <x v="36"/>
    <x v="27"/>
    <x v="33"/>
    <x v="42"/>
    <x v="60"/>
    <x v="42"/>
    <x v="39"/>
    <x v="13"/>
    <x v="35"/>
    <x v="44"/>
    <x v="33"/>
    <x v="7"/>
    <x v="0"/>
    <x v="27"/>
    <x v="17"/>
    <x v="8"/>
    <x v="41"/>
    <x v="37"/>
    <x v="26"/>
    <x v="15"/>
    <x v="19"/>
    <x v="8"/>
    <x v="53"/>
    <x v="37"/>
    <x v="22"/>
    <x v="18"/>
    <x v="42"/>
    <x v="41"/>
    <x v="31"/>
    <x v="8"/>
    <x v="44"/>
    <x v="26"/>
    <x v="20"/>
    <x v="3"/>
    <x v="0"/>
    <x v="17"/>
    <x v="16"/>
  </r>
  <r>
    <x v="16"/>
    <x v="8"/>
    <x v="58"/>
    <x v="36"/>
    <x v="21"/>
    <x v="43"/>
    <x v="5"/>
    <x v="8"/>
    <x v="41"/>
    <x v="61"/>
    <x v="37"/>
    <x v="22"/>
    <x v="44"/>
    <x v="17"/>
    <x v="12"/>
    <x v="1"/>
    <x v="19"/>
    <x v="9"/>
    <x v="52"/>
    <x v="36"/>
    <x v="22"/>
    <x v="41"/>
    <x v="44"/>
    <x v="25"/>
    <x v="9"/>
    <x v="36"/>
    <x v="22"/>
    <x v="15"/>
    <x v="4"/>
    <x v="20"/>
    <x v="0"/>
    <x v="33"/>
    <x v="16"/>
    <x v="19"/>
    <x v="58"/>
    <x v="2"/>
    <x v="22"/>
    <x v="39"/>
    <x v="57"/>
    <x v="0"/>
    <x v="26"/>
    <x v="36"/>
    <x v="30"/>
    <x v="48"/>
    <x v="42"/>
    <x v="48"/>
    <x v="38"/>
    <x v="64"/>
    <x v="35"/>
    <x v="13"/>
    <x v="39"/>
    <x v="42"/>
    <x v="0"/>
    <x v="28"/>
    <x v="37"/>
    <x v="58"/>
    <x v="41"/>
    <x v="20"/>
    <x v="41"/>
    <x v="16"/>
    <x v="20"/>
    <x v="61"/>
    <x v="53"/>
    <x v="17"/>
    <x v="42"/>
    <x v="49"/>
    <x v="42"/>
    <x v="10"/>
    <x v="39"/>
    <x v="58"/>
    <x v="44"/>
    <x v="4"/>
    <x v="40"/>
    <x v="31"/>
    <x v="0"/>
    <x v="32"/>
    <x v="39"/>
  </r>
  <r>
    <x v="17"/>
    <x v="1"/>
    <x v="34"/>
    <x v="17"/>
    <x v="28"/>
    <x v="36"/>
    <x v="28"/>
    <x v="11"/>
    <x v="34"/>
    <x v="34"/>
    <x v="17"/>
    <x v="27"/>
    <x v="34"/>
    <x v="5"/>
    <x v="1"/>
    <x v="4"/>
    <x v="13"/>
    <x v="8"/>
    <x v="33"/>
    <x v="21"/>
    <x v="29"/>
    <x v="39"/>
    <x v="23"/>
    <x v="5"/>
    <x v="15"/>
    <x v="26"/>
    <x v="12"/>
    <x v="0"/>
    <x v="1"/>
    <x v="10"/>
    <x v="1"/>
    <x v="21"/>
    <x v="26"/>
    <x v="51"/>
    <x v="40"/>
    <x v="19"/>
    <x v="27"/>
    <x v="36"/>
    <x v="39"/>
    <x v="27"/>
    <x v="33"/>
    <x v="38"/>
    <x v="87"/>
    <x v="20"/>
    <x v="9"/>
    <x v="80"/>
    <x v="89"/>
    <x v="43"/>
    <x v="19"/>
    <x v="29"/>
    <x v="47"/>
    <x v="12"/>
    <x v="1"/>
    <x v="25"/>
    <x v="20"/>
    <x v="31"/>
    <x v="15"/>
    <x v="28"/>
    <x v="39"/>
    <x v="17"/>
    <x v="21"/>
    <x v="31"/>
    <x v="13"/>
    <x v="29"/>
    <x v="35"/>
    <x v="26"/>
    <x v="5"/>
    <x v="23"/>
    <x v="25"/>
    <x v="32"/>
    <x v="2"/>
    <x v="20"/>
    <x v="29"/>
    <x v="19"/>
    <x v="27"/>
    <x v="24"/>
    <x v="40"/>
  </r>
  <r>
    <x v="18"/>
    <x v="8"/>
    <x v="6"/>
    <x v="36"/>
    <x v="10"/>
    <x v="10"/>
    <x v="28"/>
    <x v="7"/>
    <x v="11"/>
    <x v="5"/>
    <x v="37"/>
    <x v="11"/>
    <x v="10"/>
    <x v="3"/>
    <x v="12"/>
    <x v="5"/>
    <x v="10"/>
    <x v="8"/>
    <x v="2"/>
    <x v="36"/>
    <x v="11"/>
    <x v="8"/>
    <x v="11"/>
    <x v="25"/>
    <x v="3"/>
    <x v="5"/>
    <x v="1"/>
    <x v="15"/>
    <x v="1"/>
    <x v="0"/>
    <x v="7"/>
    <x v="33"/>
    <x v="13"/>
    <x v="16"/>
    <x v="5"/>
    <x v="2"/>
    <x v="15"/>
    <x v="9"/>
    <x v="4"/>
    <x v="0"/>
    <x v="16"/>
    <x v="5"/>
    <x v="17"/>
    <x v="16"/>
    <x v="0"/>
    <x v="85"/>
    <x v="73"/>
    <x v="21"/>
    <x v="35"/>
    <x v="46"/>
    <x v="37"/>
    <x v="9"/>
    <x v="0"/>
    <x v="4"/>
    <x v="2"/>
    <x v="12"/>
    <x v="41"/>
    <x v="31"/>
    <x v="20"/>
    <x v="18"/>
    <x v="22"/>
    <x v="12"/>
    <x v="53"/>
    <x v="32"/>
    <x v="20"/>
    <x v="17"/>
    <x v="42"/>
    <x v="14"/>
    <x v="12"/>
    <x v="5"/>
    <x v="44"/>
    <x v="8"/>
    <x v="6"/>
    <x v="25"/>
    <x v="0"/>
    <x v="41"/>
    <x v="42"/>
  </r>
  <r>
    <x v="19"/>
    <x v="2"/>
    <x v="67"/>
    <x v="36"/>
    <x v="63"/>
    <x v="69"/>
    <x v="13"/>
    <x v="26"/>
    <x v="68"/>
    <x v="69"/>
    <x v="37"/>
    <x v="61"/>
    <x v="66"/>
    <x v="14"/>
    <x v="12"/>
    <x v="7"/>
    <x v="22"/>
    <x v="8"/>
    <x v="65"/>
    <x v="36"/>
    <x v="63"/>
    <x v="69"/>
    <x v="58"/>
    <x v="25"/>
    <x v="53"/>
    <x v="64"/>
    <x v="24"/>
    <x v="15"/>
    <x v="23"/>
    <x v="33"/>
    <x v="2"/>
    <x v="33"/>
    <x v="11"/>
    <x v="17"/>
    <x v="71"/>
    <x v="2"/>
    <x v="65"/>
    <x v="69"/>
    <x v="70"/>
    <x v="0"/>
    <x v="62"/>
    <x v="66"/>
    <x v="85"/>
    <x v="75"/>
    <x v="43"/>
    <x v="26"/>
    <x v="50"/>
    <x v="60"/>
    <x v="35"/>
    <x v="64"/>
    <x v="73"/>
    <x v="64"/>
    <x v="0"/>
    <x v="54"/>
    <x v="68"/>
    <x v="72"/>
    <x v="41"/>
    <x v="73"/>
    <x v="73"/>
    <x v="19"/>
    <x v="23"/>
    <x v="63"/>
    <x v="53"/>
    <x v="70"/>
    <x v="68"/>
    <x v="55"/>
    <x v="42"/>
    <x v="60"/>
    <x v="69"/>
    <x v="60"/>
    <x v="44"/>
    <x v="53"/>
    <x v="67"/>
    <x v="17"/>
    <x v="0"/>
    <x v="55"/>
    <x v="56"/>
  </r>
  <r>
    <x v="20"/>
    <x v="7"/>
    <x v="44"/>
    <x v="36"/>
    <x v="41"/>
    <x v="45"/>
    <x v="5"/>
    <x v="13"/>
    <x v="43"/>
    <x v="45"/>
    <x v="37"/>
    <x v="38"/>
    <x v="43"/>
    <x v="32"/>
    <x v="12"/>
    <x v="6"/>
    <x v="7"/>
    <x v="42"/>
    <x v="43"/>
    <x v="36"/>
    <x v="37"/>
    <x v="45"/>
    <x v="41"/>
    <x v="25"/>
    <x v="22"/>
    <x v="40"/>
    <x v="13"/>
    <x v="15"/>
    <x v="13"/>
    <x v="19"/>
    <x v="7"/>
    <x v="33"/>
    <x v="27"/>
    <x v="29"/>
    <x v="52"/>
    <x v="2"/>
    <x v="35"/>
    <x v="42"/>
    <x v="51"/>
    <x v="0"/>
    <x v="39"/>
    <x v="42"/>
    <x v="49"/>
    <x v="47"/>
    <x v="34"/>
    <x v="55"/>
    <x v="55"/>
    <x v="59"/>
    <x v="35"/>
    <x v="40"/>
    <x v="51"/>
    <x v="17"/>
    <x v="0"/>
    <x v="31"/>
    <x v="28"/>
    <x v="44"/>
    <x v="41"/>
    <x v="38"/>
    <x v="42"/>
    <x v="20"/>
    <x v="24"/>
    <x v="37"/>
    <x v="53"/>
    <x v="42"/>
    <x v="39"/>
    <x v="35"/>
    <x v="42"/>
    <x v="43"/>
    <x v="45"/>
    <x v="24"/>
    <x v="44"/>
    <x v="23"/>
    <x v="28"/>
    <x v="27"/>
    <x v="0"/>
    <x v="33"/>
    <x v="37"/>
  </r>
  <r>
    <x v="21"/>
    <x v="8"/>
    <x v="1"/>
    <x v="36"/>
    <x v="7"/>
    <x v="1"/>
    <x v="28"/>
    <x v="6"/>
    <x v="1"/>
    <x v="1"/>
    <x v="37"/>
    <x v="6"/>
    <x v="1"/>
    <x v="6"/>
    <x v="12"/>
    <x v="1"/>
    <x v="9"/>
    <x v="0"/>
    <x v="1"/>
    <x v="36"/>
    <x v="7"/>
    <x v="2"/>
    <x v="0"/>
    <x v="25"/>
    <x v="5"/>
    <x v="0"/>
    <x v="4"/>
    <x v="15"/>
    <x v="2"/>
    <x v="3"/>
    <x v="0"/>
    <x v="33"/>
    <x v="7"/>
    <x v="10"/>
    <x v="2"/>
    <x v="2"/>
    <x v="8"/>
    <x v="3"/>
    <x v="2"/>
    <x v="0"/>
    <x v="10"/>
    <x v="2"/>
    <x v="63"/>
    <x v="2"/>
    <x v="28"/>
    <x v="92"/>
    <x v="91"/>
    <x v="29"/>
    <x v="35"/>
    <x v="17"/>
    <x v="20"/>
    <x v="0"/>
    <x v="0"/>
    <x v="1"/>
    <x v="0"/>
    <x v="5"/>
    <x v="41"/>
    <x v="9"/>
    <x v="5"/>
    <x v="21"/>
    <x v="25"/>
    <x v="1"/>
    <x v="53"/>
    <x v="9"/>
    <x v="2"/>
    <x v="1"/>
    <x v="42"/>
    <x v="11"/>
    <x v="4"/>
    <x v="2"/>
    <x v="44"/>
    <x v="3"/>
    <x v="3"/>
    <x v="11"/>
    <x v="0"/>
    <x v="12"/>
    <x v="15"/>
  </r>
  <r>
    <x v="22"/>
    <x v="8"/>
    <x v="29"/>
    <x v="7"/>
    <x v="23"/>
    <x v="29"/>
    <x v="28"/>
    <x v="8"/>
    <x v="27"/>
    <x v="33"/>
    <x v="5"/>
    <x v="19"/>
    <x v="26"/>
    <x v="11"/>
    <x v="3"/>
    <x v="32"/>
    <x v="17"/>
    <x v="10"/>
    <x v="29"/>
    <x v="7"/>
    <x v="23"/>
    <x v="29"/>
    <x v="25"/>
    <x v="1"/>
    <x v="23"/>
    <x v="29"/>
    <x v="13"/>
    <x v="1"/>
    <x v="9"/>
    <x v="17"/>
    <x v="1"/>
    <x v="12"/>
    <x v="16"/>
    <x v="30"/>
    <x v="33"/>
    <x v="13"/>
    <x v="16"/>
    <x v="24"/>
    <x v="32"/>
    <x v="15"/>
    <x v="22"/>
    <x v="25"/>
    <x v="61"/>
    <x v="50"/>
    <x v="46"/>
    <x v="43"/>
    <x v="54"/>
    <x v="36"/>
    <x v="4"/>
    <x v="21"/>
    <x v="27"/>
    <x v="15"/>
    <x v="21"/>
    <x v="11"/>
    <x v="25"/>
    <x v="25"/>
    <x v="10"/>
    <x v="14"/>
    <x v="25"/>
    <x v="22"/>
    <x v="27"/>
    <x v="24"/>
    <x v="11"/>
    <x v="12"/>
    <x v="24"/>
    <x v="27"/>
    <x v="10"/>
    <x v="9"/>
    <x v="18"/>
    <x v="21"/>
    <x v="7"/>
    <x v="10"/>
    <x v="17"/>
    <x v="18"/>
    <x v="15"/>
    <x v="9"/>
    <x v="29"/>
  </r>
  <r>
    <x v="23"/>
    <x v="2"/>
    <x v="52"/>
    <x v="14"/>
    <x v="49"/>
    <x v="53"/>
    <x v="5"/>
    <x v="7"/>
    <x v="52"/>
    <x v="55"/>
    <x v="14"/>
    <x v="48"/>
    <x v="56"/>
    <x v="29"/>
    <x v="12"/>
    <x v="23"/>
    <x v="45"/>
    <x v="12"/>
    <x v="50"/>
    <x v="9"/>
    <x v="48"/>
    <x v="53"/>
    <x v="53"/>
    <x v="25"/>
    <x v="32"/>
    <x v="50"/>
    <x v="29"/>
    <x v="1"/>
    <x v="10"/>
    <x v="27"/>
    <x v="0"/>
    <x v="28"/>
    <x v="49"/>
    <x v="72"/>
    <x v="50"/>
    <x v="1"/>
    <x v="33"/>
    <x v="38"/>
    <x v="49"/>
    <x v="19"/>
    <x v="49"/>
    <x v="48"/>
    <x v="44"/>
    <x v="65"/>
    <x v="52"/>
    <x v="31"/>
    <x v="36"/>
    <x v="49"/>
    <x v="33"/>
    <x v="61"/>
    <x v="77"/>
    <x v="44"/>
    <x v="28"/>
    <x v="53"/>
    <x v="65"/>
    <x v="52"/>
    <x v="39"/>
    <x v="69"/>
    <x v="77"/>
    <x v="23"/>
    <x v="28"/>
    <x v="49"/>
    <x v="41"/>
    <x v="72"/>
    <x v="73"/>
    <x v="53"/>
    <x v="4"/>
    <x v="40"/>
    <x v="60"/>
    <x v="36"/>
    <x v="1"/>
    <x v="20"/>
    <x v="32"/>
    <x v="2"/>
    <x v="47"/>
    <x v="72"/>
    <x v="79"/>
  </r>
  <r>
    <x v="24"/>
    <x v="10"/>
    <x v="33"/>
    <x v="0"/>
    <x v="46"/>
    <x v="43"/>
    <x v="28"/>
    <x v="10"/>
    <x v="39"/>
    <x v="32"/>
    <x v="0"/>
    <x v="42"/>
    <x v="41"/>
    <x v="2"/>
    <x v="12"/>
    <x v="12"/>
    <x v="16"/>
    <x v="7"/>
    <x v="29"/>
    <x v="1"/>
    <x v="41"/>
    <x v="37"/>
    <x v="23"/>
    <x v="2"/>
    <x v="25"/>
    <x v="30"/>
    <x v="20"/>
    <x v="15"/>
    <x v="12"/>
    <x v="24"/>
    <x v="7"/>
    <x v="1"/>
    <x v="24"/>
    <x v="28"/>
    <x v="31"/>
    <x v="5"/>
    <x v="41"/>
    <x v="36"/>
    <x v="31"/>
    <x v="2"/>
    <x v="43"/>
    <x v="34"/>
    <x v="12"/>
    <x v="30"/>
    <x v="58"/>
    <x v="59"/>
    <x v="33"/>
    <x v="11"/>
    <x v="4"/>
    <x v="19"/>
    <x v="15"/>
    <x v="25"/>
    <x v="2"/>
    <x v="43"/>
    <x v="40"/>
    <x v="16"/>
    <x v="1"/>
    <x v="36"/>
    <x v="31"/>
    <x v="24"/>
    <x v="29"/>
    <x v="30"/>
    <x v="1"/>
    <x v="34"/>
    <x v="29"/>
    <x v="10"/>
    <x v="3"/>
    <x v="28"/>
    <x v="18"/>
    <x v="36"/>
    <x v="2"/>
    <x v="34"/>
    <x v="40"/>
    <x v="28"/>
    <x v="2"/>
    <x v="10"/>
    <x v="25"/>
  </r>
  <r>
    <x v="25"/>
    <x v="3"/>
    <x v="32"/>
    <x v="2"/>
    <x v="55"/>
    <x v="48"/>
    <x v="28"/>
    <x v="22"/>
    <x v="47"/>
    <x v="35"/>
    <x v="2"/>
    <x v="54"/>
    <x v="46"/>
    <x v="0"/>
    <x v="1"/>
    <x v="32"/>
    <x v="3"/>
    <x v="7"/>
    <x v="34"/>
    <x v="3"/>
    <x v="57"/>
    <x v="50"/>
    <x v="27"/>
    <x v="0"/>
    <x v="36"/>
    <x v="38"/>
    <x v="9"/>
    <x v="0"/>
    <x v="12"/>
    <x v="16"/>
    <x v="7"/>
    <x v="3"/>
    <x v="40"/>
    <x v="53"/>
    <x v="43"/>
    <x v="8"/>
    <x v="55"/>
    <x v="49"/>
    <x v="42"/>
    <x v="6"/>
    <x v="60"/>
    <x v="50"/>
    <x v="84"/>
    <x v="23"/>
    <x v="19"/>
    <x v="76"/>
    <x v="87"/>
    <x v="41"/>
    <x v="5"/>
    <x v="55"/>
    <x v="55"/>
    <x v="36"/>
    <x v="10"/>
    <x v="40"/>
    <x v="43"/>
    <x v="43"/>
    <x v="5"/>
    <x v="53"/>
    <x v="47"/>
    <x v="25"/>
    <x v="31"/>
    <x v="36"/>
    <x v="4"/>
    <x v="57"/>
    <x v="51"/>
    <x v="29"/>
    <x v="7"/>
    <x v="51"/>
    <x v="50"/>
    <x v="42"/>
    <x v="10"/>
    <x v="46"/>
    <x v="53"/>
    <x v="9"/>
    <x v="4"/>
    <x v="36"/>
    <x v="38"/>
  </r>
  <r>
    <x v="26"/>
    <x v="1"/>
    <x v="41"/>
    <x v="36"/>
    <x v="36"/>
    <x v="38"/>
    <x v="28"/>
    <x v="6"/>
    <x v="35"/>
    <x v="41"/>
    <x v="37"/>
    <x v="35"/>
    <x v="35"/>
    <x v="1"/>
    <x v="12"/>
    <x v="15"/>
    <x v="20"/>
    <x v="18"/>
    <x v="39"/>
    <x v="36"/>
    <x v="35"/>
    <x v="38"/>
    <x v="24"/>
    <x v="25"/>
    <x v="27"/>
    <x v="31"/>
    <x v="22"/>
    <x v="15"/>
    <x v="5"/>
    <x v="21"/>
    <x v="0"/>
    <x v="33"/>
    <x v="32"/>
    <x v="35"/>
    <x v="46"/>
    <x v="2"/>
    <x v="32"/>
    <x v="35"/>
    <x v="46"/>
    <x v="0"/>
    <x v="36"/>
    <x v="35"/>
    <x v="62"/>
    <x v="32"/>
    <x v="49"/>
    <x v="62"/>
    <x v="77"/>
    <x v="40"/>
    <x v="35"/>
    <x v="30"/>
    <x v="35"/>
    <x v="27"/>
    <x v="0"/>
    <x v="32"/>
    <x v="31"/>
    <x v="37"/>
    <x v="41"/>
    <x v="34"/>
    <x v="36"/>
    <x v="26"/>
    <x v="32"/>
    <x v="17"/>
    <x v="53"/>
    <x v="38"/>
    <x v="27"/>
    <x v="19"/>
    <x v="42"/>
    <x v="36"/>
    <x v="28"/>
    <x v="30"/>
    <x v="44"/>
    <x v="23"/>
    <x v="30"/>
    <x v="4"/>
    <x v="0"/>
    <x v="25"/>
    <x v="21"/>
  </r>
  <r>
    <x v="27"/>
    <x v="7"/>
    <x v="55"/>
    <x v="28"/>
    <x v="40"/>
    <x v="55"/>
    <x v="3"/>
    <x v="20"/>
    <x v="55"/>
    <x v="56"/>
    <x v="28"/>
    <x v="37"/>
    <x v="55"/>
    <x v="32"/>
    <x v="12"/>
    <x v="32"/>
    <x v="0"/>
    <x v="21"/>
    <x v="54"/>
    <x v="29"/>
    <x v="39"/>
    <x v="55"/>
    <x v="50"/>
    <x v="13"/>
    <x v="19"/>
    <x v="46"/>
    <x v="21"/>
    <x v="2"/>
    <x v="3"/>
    <x v="21"/>
    <x v="7"/>
    <x v="29"/>
    <x v="31"/>
    <x v="58"/>
    <x v="57"/>
    <x v="23"/>
    <x v="38"/>
    <x v="50"/>
    <x v="56"/>
    <x v="34"/>
    <x v="41"/>
    <x v="55"/>
    <x v="57"/>
    <x v="39"/>
    <x v="24"/>
    <x v="64"/>
    <x v="72"/>
    <x v="51"/>
    <x v="29"/>
    <x v="47"/>
    <x v="67"/>
    <x v="43"/>
    <x v="26"/>
    <x v="36"/>
    <x v="49"/>
    <x v="53"/>
    <x v="35"/>
    <x v="43"/>
    <x v="61"/>
    <x v="27"/>
    <x v="33"/>
    <x v="54"/>
    <x v="35"/>
    <x v="39"/>
    <x v="58"/>
    <x v="51"/>
    <x v="26"/>
    <x v="28"/>
    <x v="61"/>
    <x v="36"/>
    <x v="23"/>
    <x v="33"/>
    <x v="44"/>
    <x v="38"/>
    <x v="37"/>
    <x v="24"/>
    <x v="58"/>
  </r>
  <r>
    <x v="28"/>
    <x v="9"/>
    <x v="60"/>
    <x v="23"/>
    <x v="33"/>
    <x v="52"/>
    <x v="28"/>
    <x v="8"/>
    <x v="50"/>
    <x v="60"/>
    <x v="23"/>
    <x v="33"/>
    <x v="53"/>
    <x v="10"/>
    <x v="12"/>
    <x v="2"/>
    <x v="14"/>
    <x v="20"/>
    <x v="51"/>
    <x v="25"/>
    <x v="34"/>
    <x v="51"/>
    <x v="43"/>
    <x v="16"/>
    <x v="31"/>
    <x v="47"/>
    <x v="31"/>
    <x v="4"/>
    <x v="19"/>
    <x v="35"/>
    <x v="2"/>
    <x v="19"/>
    <x v="23"/>
    <x v="47"/>
    <x v="55"/>
    <x v="23"/>
    <x v="28"/>
    <x v="46"/>
    <x v="55"/>
    <x v="28"/>
    <x v="32"/>
    <x v="46"/>
    <x v="18"/>
    <x v="63"/>
    <x v="70"/>
    <x v="25"/>
    <x v="13"/>
    <x v="48"/>
    <x v="21"/>
    <x v="27"/>
    <x v="50"/>
    <x v="35"/>
    <x v="9"/>
    <x v="21"/>
    <x v="32"/>
    <x v="45"/>
    <x v="19"/>
    <x v="26"/>
    <x v="44"/>
    <x v="28"/>
    <x v="34"/>
    <x v="55"/>
    <x v="21"/>
    <x v="24"/>
    <x v="48"/>
    <x v="45"/>
    <x v="28"/>
    <x v="25"/>
    <x v="53"/>
    <x v="50"/>
    <x v="18"/>
    <x v="27"/>
    <x v="51"/>
    <x v="34"/>
    <x v="14"/>
    <x v="5"/>
    <x v="31"/>
  </r>
  <r>
    <x v="29"/>
    <x v="9"/>
    <x v="74"/>
    <x v="34"/>
    <x v="72"/>
    <x v="77"/>
    <x v="20"/>
    <x v="21"/>
    <x v="76"/>
    <x v="78"/>
    <x v="35"/>
    <x v="72"/>
    <x v="78"/>
    <x v="12"/>
    <x v="5"/>
    <x v="10"/>
    <x v="27"/>
    <x v="31"/>
    <x v="68"/>
    <x v="34"/>
    <x v="73"/>
    <x v="76"/>
    <x v="63"/>
    <x v="3"/>
    <x v="50"/>
    <x v="65"/>
    <x v="21"/>
    <x v="3"/>
    <x v="28"/>
    <x v="38"/>
    <x v="3"/>
    <x v="31"/>
    <x v="30"/>
    <x v="63"/>
    <x v="73"/>
    <x v="29"/>
    <x v="77"/>
    <x v="81"/>
    <x v="73"/>
    <x v="39"/>
    <x v="75"/>
    <x v="80"/>
    <x v="51"/>
    <x v="43"/>
    <x v="39"/>
    <x v="58"/>
    <x v="60"/>
    <x v="68"/>
    <x v="32"/>
    <x v="45"/>
    <x v="74"/>
    <x v="66"/>
    <x v="36"/>
    <x v="62"/>
    <x v="79"/>
    <x v="74"/>
    <x v="40"/>
    <x v="61"/>
    <x v="83"/>
    <x v="29"/>
    <x v="38"/>
    <x v="70"/>
    <x v="46"/>
    <x v="60"/>
    <x v="80"/>
    <x v="52"/>
    <x v="33"/>
    <x v="43"/>
    <x v="67"/>
    <x v="66"/>
    <x v="32"/>
    <x v="57"/>
    <x v="76"/>
    <x v="33"/>
    <x v="48"/>
    <x v="38"/>
    <x v="72"/>
  </r>
  <r>
    <x v="30"/>
    <x v="9"/>
    <x v="5"/>
    <x v="36"/>
    <x v="12"/>
    <x v="11"/>
    <x v="28"/>
    <x v="46"/>
    <x v="5"/>
    <x v="4"/>
    <x v="37"/>
    <x v="12"/>
    <x v="11"/>
    <x v="32"/>
    <x v="12"/>
    <x v="32"/>
    <x v="0"/>
    <x v="11"/>
    <x v="8"/>
    <x v="36"/>
    <x v="13"/>
    <x v="10"/>
    <x v="25"/>
    <x v="25"/>
    <x v="10"/>
    <x v="20"/>
    <x v="8"/>
    <x v="15"/>
    <x v="3"/>
    <x v="8"/>
    <x v="7"/>
    <x v="33"/>
    <x v="8"/>
    <x v="11"/>
    <x v="1"/>
    <x v="2"/>
    <x v="13"/>
    <x v="5"/>
    <x v="1"/>
    <x v="0"/>
    <x v="13"/>
    <x v="3"/>
    <x v="58"/>
    <x v="83"/>
    <x v="38"/>
    <x v="12"/>
    <x v="18"/>
    <x v="4"/>
    <x v="35"/>
    <x v="14"/>
    <x v="9"/>
    <x v="6"/>
    <x v="0"/>
    <x v="15"/>
    <x v="7"/>
    <x v="3"/>
    <x v="41"/>
    <x v="12"/>
    <x v="6"/>
    <x v="30"/>
    <x v="35"/>
    <x v="7"/>
    <x v="53"/>
    <x v="8"/>
    <x v="7"/>
    <x v="8"/>
    <x v="42"/>
    <x v="5"/>
    <x v="8"/>
    <x v="11"/>
    <x v="44"/>
    <x v="14"/>
    <x v="14"/>
    <x v="5"/>
    <x v="0"/>
    <x v="6"/>
    <x v="5"/>
  </r>
  <r>
    <x v="31"/>
    <x v="8"/>
    <x v="82"/>
    <x v="29"/>
    <x v="73"/>
    <x v="84"/>
    <x v="12"/>
    <x v="24"/>
    <x v="81"/>
    <x v="86"/>
    <x v="30"/>
    <x v="71"/>
    <x v="84"/>
    <x v="15"/>
    <x v="12"/>
    <x v="11"/>
    <x v="25"/>
    <x v="22"/>
    <x v="78"/>
    <x v="33"/>
    <x v="72"/>
    <x v="83"/>
    <x v="71"/>
    <x v="20"/>
    <x v="48"/>
    <x v="73"/>
    <x v="43"/>
    <x v="10"/>
    <x v="30"/>
    <x v="53"/>
    <x v="6"/>
    <x v="23"/>
    <x v="46"/>
    <x v="64"/>
    <x v="78"/>
    <x v="32"/>
    <x v="66"/>
    <x v="77"/>
    <x v="78"/>
    <x v="35"/>
    <x v="71"/>
    <x v="78"/>
    <x v="43"/>
    <x v="80"/>
    <x v="74"/>
    <x v="8"/>
    <x v="8"/>
    <x v="65"/>
    <x v="20"/>
    <x v="59"/>
    <x v="72"/>
    <x v="72"/>
    <x v="31"/>
    <x v="65"/>
    <x v="80"/>
    <x v="78"/>
    <x v="30"/>
    <x v="74"/>
    <x v="84"/>
    <x v="31"/>
    <x v="36"/>
    <x v="78"/>
    <x v="28"/>
    <x v="74"/>
    <x v="82"/>
    <x v="67"/>
    <x v="18"/>
    <x v="55"/>
    <x v="75"/>
    <x v="68"/>
    <x v="30"/>
    <x v="61"/>
    <x v="77"/>
    <x v="32"/>
    <x v="26"/>
    <x v="62"/>
    <x v="70"/>
  </r>
  <r>
    <x v="32"/>
    <x v="9"/>
    <x v="73"/>
    <x v="10"/>
    <x v="70"/>
    <x v="75"/>
    <x v="18"/>
    <x v="12"/>
    <x v="74"/>
    <x v="75"/>
    <x v="10"/>
    <x v="68"/>
    <x v="73"/>
    <x v="1"/>
    <x v="12"/>
    <x v="0"/>
    <x v="3"/>
    <x v="24"/>
    <x v="67"/>
    <x v="14"/>
    <x v="71"/>
    <x v="73"/>
    <x v="54"/>
    <x v="20"/>
    <x v="48"/>
    <x v="63"/>
    <x v="32"/>
    <x v="8"/>
    <x v="27"/>
    <x v="44"/>
    <x v="7"/>
    <x v="13"/>
    <x v="28"/>
    <x v="45"/>
    <x v="75"/>
    <x v="7"/>
    <x v="75"/>
    <x v="74"/>
    <x v="74"/>
    <x v="7"/>
    <x v="73"/>
    <x v="72"/>
    <x v="59"/>
    <x v="46"/>
    <x v="64"/>
    <x v="33"/>
    <x v="48"/>
    <x v="71"/>
    <x v="12"/>
    <x v="37"/>
    <x v="63"/>
    <x v="52"/>
    <x v="0"/>
    <x v="64"/>
    <x v="70"/>
    <x v="69"/>
    <x v="6"/>
    <x v="62"/>
    <x v="68"/>
    <x v="32"/>
    <x v="47"/>
    <x v="60"/>
    <x v="8"/>
    <x v="55"/>
    <x v="59"/>
    <x v="48"/>
    <x v="9"/>
    <x v="39"/>
    <x v="56"/>
    <x v="56"/>
    <x v="9"/>
    <x v="50"/>
    <x v="63"/>
    <x v="38"/>
    <x v="10"/>
    <x v="33"/>
    <x v="45"/>
  </r>
  <r>
    <x v="33"/>
    <x v="7"/>
    <x v="76"/>
    <x v="11"/>
    <x v="39"/>
    <x v="66"/>
    <x v="17"/>
    <x v="36"/>
    <x v="70"/>
    <x v="79"/>
    <x v="11"/>
    <x v="43"/>
    <x v="69"/>
    <x v="10"/>
    <x v="12"/>
    <x v="1"/>
    <x v="13"/>
    <x v="23"/>
    <x v="74"/>
    <x v="19"/>
    <x v="32"/>
    <x v="64"/>
    <x v="61"/>
    <x v="3"/>
    <x v="20"/>
    <x v="58"/>
    <x v="35"/>
    <x v="0"/>
    <x v="15"/>
    <x v="39"/>
    <x v="7"/>
    <x v="18"/>
    <x v="29"/>
    <x v="49"/>
    <x v="81"/>
    <x v="19"/>
    <x v="30"/>
    <x v="66"/>
    <x v="81"/>
    <x v="25"/>
    <x v="34"/>
    <x v="65"/>
    <x v="68"/>
    <x v="44"/>
    <x v="62"/>
    <x v="36"/>
    <x v="58"/>
    <x v="74"/>
    <x v="8"/>
    <x v="47"/>
    <x v="69"/>
    <x v="54"/>
    <x v="33"/>
    <x v="36"/>
    <x v="63"/>
    <x v="74"/>
    <x v="28"/>
    <x v="43"/>
    <x v="67"/>
    <x v="33"/>
    <x v="48"/>
    <x v="68"/>
    <x v="27"/>
    <x v="44"/>
    <x v="65"/>
    <x v="62"/>
    <x v="6"/>
    <x v="20"/>
    <x v="62"/>
    <x v="61"/>
    <x v="12"/>
    <x v="16"/>
    <x v="54"/>
    <x v="21"/>
    <x v="35"/>
    <x v="50"/>
    <x v="65"/>
  </r>
  <r>
    <x v="34"/>
    <x v="1"/>
    <x v="15"/>
    <x v="36"/>
    <x v="11"/>
    <x v="13"/>
    <x v="28"/>
    <x v="6"/>
    <x v="13"/>
    <x v="14"/>
    <x v="37"/>
    <x v="14"/>
    <x v="13"/>
    <x v="23"/>
    <x v="12"/>
    <x v="7"/>
    <x v="29"/>
    <x v="42"/>
    <x v="12"/>
    <x v="36"/>
    <x v="12"/>
    <x v="13"/>
    <x v="4"/>
    <x v="25"/>
    <x v="12"/>
    <x v="6"/>
    <x v="7"/>
    <x v="15"/>
    <x v="1"/>
    <x v="5"/>
    <x v="7"/>
    <x v="33"/>
    <x v="9"/>
    <x v="12"/>
    <x v="16"/>
    <x v="2"/>
    <x v="11"/>
    <x v="13"/>
    <x v="15"/>
    <x v="0"/>
    <x v="12"/>
    <x v="11"/>
    <x v="16"/>
    <x v="13"/>
    <x v="20"/>
    <x v="83"/>
    <x v="69"/>
    <x v="6"/>
    <x v="35"/>
    <x v="16"/>
    <x v="11"/>
    <x v="26"/>
    <x v="0"/>
    <x v="12"/>
    <x v="18"/>
    <x v="13"/>
    <x v="41"/>
    <x v="12"/>
    <x v="9"/>
    <x v="34"/>
    <x v="49"/>
    <x v="26"/>
    <x v="53"/>
    <x v="13"/>
    <x v="16"/>
    <x v="24"/>
    <x v="42"/>
    <x v="13"/>
    <x v="16"/>
    <x v="26"/>
    <x v="44"/>
    <x v="5"/>
    <x v="16"/>
    <x v="20"/>
    <x v="0"/>
    <x v="16"/>
    <x v="20"/>
  </r>
  <r>
    <x v="35"/>
    <x v="1"/>
    <x v="20"/>
    <x v="36"/>
    <x v="43"/>
    <x v="34"/>
    <x v="28"/>
    <x v="18"/>
    <x v="35"/>
    <x v="36"/>
    <x v="37"/>
    <x v="40"/>
    <x v="38"/>
    <x v="20"/>
    <x v="12"/>
    <x v="32"/>
    <x v="20"/>
    <x v="16"/>
    <x v="28"/>
    <x v="36"/>
    <x v="43"/>
    <x v="40"/>
    <x v="21"/>
    <x v="25"/>
    <x v="41"/>
    <x v="39"/>
    <x v="34"/>
    <x v="15"/>
    <x v="17"/>
    <x v="37"/>
    <x v="7"/>
    <x v="33"/>
    <x v="30"/>
    <x v="33"/>
    <x v="21"/>
    <x v="2"/>
    <x v="39"/>
    <x v="28"/>
    <x v="20"/>
    <x v="0"/>
    <x v="42"/>
    <x v="30"/>
    <x v="92"/>
    <x v="66"/>
    <x v="88"/>
    <x v="13"/>
    <x v="45"/>
    <x v="9"/>
    <x v="35"/>
    <x v="11"/>
    <x v="10"/>
    <x v="11"/>
    <x v="0"/>
    <x v="38"/>
    <x v="30"/>
    <x v="7"/>
    <x v="41"/>
    <x v="28"/>
    <x v="15"/>
    <x v="35"/>
    <x v="50"/>
    <x v="2"/>
    <x v="53"/>
    <x v="29"/>
    <x v="10"/>
    <x v="0"/>
    <x v="42"/>
    <x v="18"/>
    <x v="5"/>
    <x v="9"/>
    <x v="44"/>
    <x v="30"/>
    <x v="23"/>
    <x v="1"/>
    <x v="0"/>
    <x v="17"/>
    <x v="13"/>
  </r>
  <r>
    <x v="36"/>
    <x v="10"/>
    <x v="79"/>
    <x v="29"/>
    <x v="77"/>
    <x v="85"/>
    <x v="16"/>
    <x v="28"/>
    <x v="84"/>
    <x v="82"/>
    <x v="30"/>
    <x v="74"/>
    <x v="83"/>
    <x v="1"/>
    <x v="3"/>
    <x v="3"/>
    <x v="11"/>
    <x v="1"/>
    <x v="75"/>
    <x v="32"/>
    <x v="80"/>
    <x v="84"/>
    <x v="64"/>
    <x v="8"/>
    <x v="57"/>
    <x v="70"/>
    <x v="45"/>
    <x v="11"/>
    <x v="37"/>
    <x v="60"/>
    <x v="1"/>
    <x v="28"/>
    <x v="42"/>
    <x v="63"/>
    <x v="80"/>
    <x v="28"/>
    <x v="79"/>
    <x v="83"/>
    <x v="80"/>
    <x v="36"/>
    <x v="81"/>
    <x v="82"/>
    <x v="45"/>
    <x v="55"/>
    <x v="84"/>
    <x v="22"/>
    <x v="21"/>
    <x v="50"/>
    <x v="28"/>
    <x v="50"/>
    <x v="66"/>
    <x v="63"/>
    <x v="35"/>
    <x v="56"/>
    <x v="75"/>
    <x v="66"/>
    <x v="38"/>
    <x v="59"/>
    <x v="78"/>
    <x v="36"/>
    <x v="51"/>
    <x v="69"/>
    <x v="42"/>
    <x v="64"/>
    <x v="77"/>
    <x v="56"/>
    <x v="22"/>
    <x v="59"/>
    <x v="72"/>
    <x v="70"/>
    <x v="27"/>
    <x v="63"/>
    <x v="79"/>
    <x v="10"/>
    <x v="44"/>
    <x v="21"/>
    <x v="61"/>
  </r>
  <r>
    <x v="37"/>
    <x v="2"/>
    <x v="36"/>
    <x v="36"/>
    <x v="37"/>
    <x v="35"/>
    <x v="28"/>
    <x v="8"/>
    <x v="33"/>
    <x v="36"/>
    <x v="37"/>
    <x v="36"/>
    <x v="32"/>
    <x v="21"/>
    <x v="12"/>
    <x v="11"/>
    <x v="30"/>
    <x v="7"/>
    <x v="31"/>
    <x v="36"/>
    <x v="24"/>
    <x v="24"/>
    <x v="34"/>
    <x v="25"/>
    <x v="27"/>
    <x v="36"/>
    <x v="8"/>
    <x v="15"/>
    <x v="7"/>
    <x v="11"/>
    <x v="7"/>
    <x v="33"/>
    <x v="58"/>
    <x v="0"/>
    <x v="31"/>
    <x v="2"/>
    <x v="25"/>
    <x v="22"/>
    <x v="31"/>
    <x v="0"/>
    <x v="20"/>
    <x v="17"/>
    <x v="0"/>
    <x v="81"/>
    <x v="30"/>
    <x v="23"/>
    <x v="2"/>
    <x v="47"/>
    <x v="35"/>
    <x v="24"/>
    <x v="34"/>
    <x v="13"/>
    <x v="0"/>
    <x v="19"/>
    <x v="15"/>
    <x v="33"/>
    <x v="41"/>
    <x v="22"/>
    <x v="24"/>
    <x v="37"/>
    <x v="52"/>
    <x v="29"/>
    <x v="53"/>
    <x v="23"/>
    <x v="25"/>
    <x v="37"/>
    <x v="42"/>
    <x v="29"/>
    <x v="38"/>
    <x v="18"/>
    <x v="44"/>
    <x v="19"/>
    <x v="19"/>
    <x v="9"/>
    <x v="0"/>
    <x v="8"/>
    <x v="9"/>
  </r>
  <r>
    <x v="38"/>
    <x v="8"/>
    <x v="33"/>
    <x v="36"/>
    <x v="17"/>
    <x v="21"/>
    <x v="28"/>
    <x v="7"/>
    <x v="20"/>
    <x v="24"/>
    <x v="37"/>
    <x v="18"/>
    <x v="19"/>
    <x v="27"/>
    <x v="12"/>
    <x v="7"/>
    <x v="43"/>
    <x v="13"/>
    <x v="32"/>
    <x v="36"/>
    <x v="9"/>
    <x v="18"/>
    <x v="24"/>
    <x v="25"/>
    <x v="10"/>
    <x v="19"/>
    <x v="6"/>
    <x v="15"/>
    <x v="4"/>
    <x v="7"/>
    <x v="7"/>
    <x v="33"/>
    <x v="14"/>
    <x v="18"/>
    <x v="39"/>
    <x v="2"/>
    <x v="7"/>
    <x v="17"/>
    <x v="38"/>
    <x v="0"/>
    <x v="8"/>
    <x v="14"/>
    <x v="11"/>
    <x v="56"/>
    <x v="16"/>
    <x v="57"/>
    <x v="30"/>
    <x v="56"/>
    <x v="35"/>
    <x v="20"/>
    <x v="36"/>
    <x v="20"/>
    <x v="0"/>
    <x v="6"/>
    <x v="12"/>
    <x v="42"/>
    <x v="41"/>
    <x v="11"/>
    <x v="21"/>
    <x v="38"/>
    <x v="53"/>
    <x v="32"/>
    <x v="53"/>
    <x v="16"/>
    <x v="21"/>
    <x v="31"/>
    <x v="42"/>
    <x v="16"/>
    <x v="23"/>
    <x v="34"/>
    <x v="44"/>
    <x v="8"/>
    <x v="25"/>
    <x v="6"/>
    <x v="0"/>
    <x v="14"/>
    <x v="14"/>
  </r>
  <r>
    <x v="39"/>
    <x v="1"/>
    <x v="42"/>
    <x v="36"/>
    <x v="24"/>
    <x v="32"/>
    <x v="6"/>
    <x v="8"/>
    <x v="32"/>
    <x v="44"/>
    <x v="37"/>
    <x v="24"/>
    <x v="33"/>
    <x v="18"/>
    <x v="12"/>
    <x v="1"/>
    <x v="20"/>
    <x v="14"/>
    <x v="38"/>
    <x v="36"/>
    <x v="27"/>
    <x v="32"/>
    <x v="34"/>
    <x v="25"/>
    <x v="18"/>
    <x v="32"/>
    <x v="7"/>
    <x v="15"/>
    <x v="15"/>
    <x v="16"/>
    <x v="7"/>
    <x v="33"/>
    <x v="12"/>
    <x v="15"/>
    <x v="45"/>
    <x v="2"/>
    <x v="24"/>
    <x v="32"/>
    <x v="45"/>
    <x v="0"/>
    <x v="25"/>
    <x v="29"/>
    <x v="71"/>
    <x v="60"/>
    <x v="41"/>
    <x v="35"/>
    <x v="61"/>
    <x v="33"/>
    <x v="35"/>
    <x v="4"/>
    <x v="15"/>
    <x v="30"/>
    <x v="0"/>
    <x v="34"/>
    <x v="34"/>
    <x v="35"/>
    <x v="41"/>
    <x v="19"/>
    <x v="22"/>
    <x v="39"/>
    <x v="54"/>
    <x v="39"/>
    <x v="53"/>
    <x v="19"/>
    <x v="26"/>
    <x v="40"/>
    <x v="42"/>
    <x v="11"/>
    <x v="30"/>
    <x v="25"/>
    <x v="44"/>
    <x v="7"/>
    <x v="18"/>
    <x v="21"/>
    <x v="0"/>
    <x v="23"/>
    <x v="28"/>
  </r>
  <r>
    <x v="40"/>
    <x v="10"/>
    <x v="66"/>
    <x v="36"/>
    <x v="75"/>
    <x v="72"/>
    <x v="28"/>
    <x v="17"/>
    <x v="69"/>
    <x v="68"/>
    <x v="37"/>
    <x v="73"/>
    <x v="71"/>
    <x v="2"/>
    <x v="12"/>
    <x v="9"/>
    <x v="13"/>
    <x v="10"/>
    <x v="63"/>
    <x v="36"/>
    <x v="75"/>
    <x v="70"/>
    <x v="34"/>
    <x v="25"/>
    <x v="44"/>
    <x v="45"/>
    <x v="19"/>
    <x v="15"/>
    <x v="13"/>
    <x v="24"/>
    <x v="0"/>
    <x v="33"/>
    <x v="45"/>
    <x v="57"/>
    <x v="77"/>
    <x v="2"/>
    <x v="78"/>
    <x v="75"/>
    <x v="77"/>
    <x v="0"/>
    <x v="79"/>
    <x v="74"/>
    <x v="55"/>
    <x v="11"/>
    <x v="12"/>
    <x v="86"/>
    <x v="86"/>
    <x v="44"/>
    <x v="35"/>
    <x v="52"/>
    <x v="49"/>
    <x v="65"/>
    <x v="0"/>
    <x v="70"/>
    <x v="78"/>
    <x v="65"/>
    <x v="41"/>
    <x v="79"/>
    <x v="75"/>
    <x v="40"/>
    <x v="55"/>
    <x v="61"/>
    <x v="53"/>
    <x v="79"/>
    <x v="72"/>
    <x v="29"/>
    <x v="42"/>
    <x v="37"/>
    <x v="37"/>
    <x v="64"/>
    <x v="44"/>
    <x v="67"/>
    <x v="74"/>
    <x v="36"/>
    <x v="0"/>
    <x v="65"/>
    <x v="71"/>
  </r>
  <r>
    <x v="41"/>
    <x v="10"/>
    <x v="24"/>
    <x v="36"/>
    <x v="89"/>
    <x v="8"/>
    <x v="28"/>
    <x v="12"/>
    <x v="12"/>
    <x v="22"/>
    <x v="37"/>
    <x v="88"/>
    <x v="8"/>
    <x v="2"/>
    <x v="12"/>
    <x v="12"/>
    <x v="16"/>
    <x v="35"/>
    <x v="17"/>
    <x v="36"/>
    <x v="89"/>
    <x v="7"/>
    <x v="3"/>
    <x v="25"/>
    <x v="68"/>
    <x v="0"/>
    <x v="2"/>
    <x v="15"/>
    <x v="43"/>
    <x v="0"/>
    <x v="3"/>
    <x v="33"/>
    <x v="58"/>
    <x v="3"/>
    <x v="32"/>
    <x v="2"/>
    <x v="0"/>
    <x v="10"/>
    <x v="33"/>
    <x v="0"/>
    <x v="0"/>
    <x v="6"/>
    <x v="8"/>
    <x v="0"/>
    <x v="2"/>
    <x v="93"/>
    <x v="84"/>
    <x v="63"/>
    <x v="35"/>
    <x v="76"/>
    <x v="26"/>
    <x v="18"/>
    <x v="0"/>
    <x v="0"/>
    <x v="8"/>
    <x v="50"/>
    <x v="41"/>
    <x v="86"/>
    <x v="14"/>
    <x v="41"/>
    <x v="39"/>
    <x v="39"/>
    <x v="53"/>
    <x v="101"/>
    <x v="13"/>
    <x v="46"/>
    <x v="42"/>
    <x v="83"/>
    <x v="22"/>
    <x v="22"/>
    <x v="44"/>
    <x v="83"/>
    <x v="8"/>
    <x v="17"/>
    <x v="0"/>
    <x v="0"/>
    <x v="6"/>
  </r>
  <r>
    <x v="42"/>
    <x v="6"/>
    <x v="78"/>
    <x v="36"/>
    <x v="80"/>
    <x v="82"/>
    <x v="24"/>
    <x v="29"/>
    <x v="82"/>
    <x v="81"/>
    <x v="37"/>
    <x v="75"/>
    <x v="80"/>
    <x v="32"/>
    <x v="12"/>
    <x v="8"/>
    <x v="9"/>
    <x v="15"/>
    <x v="76"/>
    <x v="36"/>
    <x v="81"/>
    <x v="82"/>
    <x v="68"/>
    <x v="25"/>
    <x v="61"/>
    <x v="74"/>
    <x v="48"/>
    <x v="15"/>
    <x v="41"/>
    <x v="61"/>
    <x v="1"/>
    <x v="33"/>
    <x v="28"/>
    <x v="33"/>
    <x v="74"/>
    <x v="2"/>
    <x v="76"/>
    <x v="73"/>
    <x v="73"/>
    <x v="0"/>
    <x v="74"/>
    <x v="71"/>
    <x v="75"/>
    <x v="85"/>
    <x v="93"/>
    <x v="2"/>
    <x v="4"/>
    <x v="57"/>
    <x v="35"/>
    <x v="45"/>
    <x v="48"/>
    <x v="49"/>
    <x v="0"/>
    <x v="50"/>
    <x v="57"/>
    <x v="60"/>
    <x v="41"/>
    <x v="55"/>
    <x v="55"/>
    <x v="42"/>
    <x v="56"/>
    <x v="47"/>
    <x v="53"/>
    <x v="50"/>
    <x v="46"/>
    <x v="39"/>
    <x v="42"/>
    <x v="56"/>
    <x v="54"/>
    <x v="45"/>
    <x v="44"/>
    <x v="38"/>
    <x v="47"/>
    <x v="16"/>
    <x v="0"/>
    <x v="29"/>
    <x v="27"/>
  </r>
  <r>
    <x v="43"/>
    <x v="1"/>
    <x v="61"/>
    <x v="20"/>
    <x v="45"/>
    <x v="58"/>
    <x v="10"/>
    <x v="12"/>
    <x v="59"/>
    <x v="62"/>
    <x v="20"/>
    <x v="50"/>
    <x v="63"/>
    <x v="25"/>
    <x v="1"/>
    <x v="18"/>
    <x v="42"/>
    <x v="13"/>
    <x v="59"/>
    <x v="23"/>
    <x v="45"/>
    <x v="61"/>
    <x v="51"/>
    <x v="9"/>
    <x v="33"/>
    <x v="51"/>
    <x v="28"/>
    <x v="4"/>
    <x v="14"/>
    <x v="30"/>
    <x v="2"/>
    <x v="24"/>
    <x v="41"/>
    <x v="59"/>
    <x v="65"/>
    <x v="13"/>
    <x v="37"/>
    <x v="55"/>
    <x v="64"/>
    <x v="28"/>
    <x v="46"/>
    <x v="59"/>
    <x v="79"/>
    <x v="45"/>
    <x v="53"/>
    <x v="49"/>
    <x v="74"/>
    <x v="67"/>
    <x v="16"/>
    <x v="51"/>
    <x v="65"/>
    <x v="44"/>
    <x v="27"/>
    <x v="39"/>
    <x v="53"/>
    <x v="62"/>
    <x v="26"/>
    <x v="49"/>
    <x v="62"/>
    <x v="43"/>
    <x v="57"/>
    <x v="65"/>
    <x v="24"/>
    <x v="48"/>
    <x v="64"/>
    <x v="60"/>
    <x v="7"/>
    <x v="39"/>
    <x v="64"/>
    <x v="53"/>
    <x v="8"/>
    <x v="34"/>
    <x v="53"/>
    <x v="40"/>
    <x v="30"/>
    <x v="42"/>
    <x v="63"/>
  </r>
  <r>
    <x v="44"/>
    <x v="9"/>
    <x v="9"/>
    <x v="36"/>
    <x v="6"/>
    <x v="7"/>
    <x v="28"/>
    <x v="0"/>
    <x v="6"/>
    <x v="8"/>
    <x v="37"/>
    <x v="5"/>
    <x v="7"/>
    <x v="2"/>
    <x v="12"/>
    <x v="1"/>
    <x v="5"/>
    <x v="6"/>
    <x v="11"/>
    <x v="36"/>
    <x v="6"/>
    <x v="9"/>
    <x v="17"/>
    <x v="25"/>
    <x v="12"/>
    <x v="15"/>
    <x v="4"/>
    <x v="15"/>
    <x v="3"/>
    <x v="4"/>
    <x v="3"/>
    <x v="33"/>
    <x v="6"/>
    <x v="12"/>
    <x v="10"/>
    <x v="2"/>
    <x v="6"/>
    <x v="8"/>
    <x v="10"/>
    <x v="0"/>
    <x v="7"/>
    <x v="4"/>
    <x v="73"/>
    <x v="78"/>
    <x v="17"/>
    <x v="29"/>
    <x v="46"/>
    <x v="61"/>
    <x v="35"/>
    <x v="4"/>
    <x v="32"/>
    <x v="7"/>
    <x v="0"/>
    <x v="8"/>
    <x v="4"/>
    <x v="42"/>
    <x v="41"/>
    <x v="6"/>
    <x v="18"/>
    <x v="44"/>
    <x v="58"/>
    <x v="40"/>
    <x v="53"/>
    <x v="5"/>
    <x v="18"/>
    <x v="28"/>
    <x v="42"/>
    <x v="6"/>
    <x v="13"/>
    <x v="6"/>
    <x v="44"/>
    <x v="5"/>
    <x v="7"/>
    <x v="45"/>
    <x v="0"/>
    <x v="7"/>
    <x v="38"/>
  </r>
  <r>
    <x v="45"/>
    <x v="8"/>
    <x v="22"/>
    <x v="36"/>
    <x v="30"/>
    <x v="23"/>
    <x v="5"/>
    <x v="8"/>
    <x v="23"/>
    <x v="20"/>
    <x v="37"/>
    <x v="29"/>
    <x v="22"/>
    <x v="14"/>
    <x v="12"/>
    <x v="1"/>
    <x v="17"/>
    <x v="12"/>
    <x v="21"/>
    <x v="36"/>
    <x v="30"/>
    <x v="22"/>
    <x v="10"/>
    <x v="25"/>
    <x v="16"/>
    <x v="12"/>
    <x v="8"/>
    <x v="15"/>
    <x v="6"/>
    <x v="10"/>
    <x v="0"/>
    <x v="33"/>
    <x v="37"/>
    <x v="42"/>
    <x v="27"/>
    <x v="2"/>
    <x v="20"/>
    <x v="18"/>
    <x v="27"/>
    <x v="0"/>
    <x v="31"/>
    <x v="19"/>
    <x v="50"/>
    <x v="14"/>
    <x v="29"/>
    <x v="82"/>
    <x v="83"/>
    <x v="16"/>
    <x v="35"/>
    <x v="31"/>
    <x v="23"/>
    <x v="32"/>
    <x v="0"/>
    <x v="24"/>
    <x v="29"/>
    <x v="23"/>
    <x v="41"/>
    <x v="30"/>
    <x v="27"/>
    <x v="45"/>
    <x v="59"/>
    <x v="21"/>
    <x v="53"/>
    <x v="25"/>
    <x v="23"/>
    <x v="21"/>
    <x v="42"/>
    <x v="27"/>
    <x v="20"/>
    <x v="23"/>
    <x v="44"/>
    <x v="13"/>
    <x v="21"/>
    <x v="18"/>
    <x v="0"/>
    <x v="20"/>
    <x v="24"/>
  </r>
  <r>
    <x v="46"/>
    <x v="9"/>
    <x v="0"/>
    <x v="36"/>
    <x v="2"/>
    <x v="0"/>
    <x v="28"/>
    <x v="46"/>
    <x v="0"/>
    <x v="0"/>
    <x v="37"/>
    <x v="2"/>
    <x v="0"/>
    <x v="0"/>
    <x v="12"/>
    <x v="32"/>
    <x v="1"/>
    <x v="3"/>
    <x v="0"/>
    <x v="36"/>
    <x v="2"/>
    <x v="0"/>
    <x v="1"/>
    <x v="25"/>
    <x v="3"/>
    <x v="1"/>
    <x v="1"/>
    <x v="15"/>
    <x v="1"/>
    <x v="0"/>
    <x v="7"/>
    <x v="33"/>
    <x v="0"/>
    <x v="1"/>
    <x v="0"/>
    <x v="2"/>
    <x v="2"/>
    <x v="0"/>
    <x v="0"/>
    <x v="0"/>
    <x v="2"/>
    <x v="0"/>
    <x v="25"/>
    <x v="26"/>
    <x v="13"/>
    <x v="77"/>
    <x v="62"/>
    <x v="1"/>
    <x v="35"/>
    <x v="2"/>
    <x v="2"/>
    <x v="1"/>
    <x v="0"/>
    <x v="2"/>
    <x v="1"/>
    <x v="0"/>
    <x v="41"/>
    <x v="3"/>
    <x v="0"/>
    <x v="46"/>
    <x v="60"/>
    <x v="0"/>
    <x v="53"/>
    <x v="2"/>
    <x v="0"/>
    <x v="2"/>
    <x v="42"/>
    <x v="3"/>
    <x v="0"/>
    <x v="0"/>
    <x v="44"/>
    <x v="1"/>
    <x v="1"/>
    <x v="14"/>
    <x v="0"/>
    <x v="1"/>
    <x v="5"/>
  </r>
  <r>
    <x v="47"/>
    <x v="6"/>
    <x v="70"/>
    <x v="6"/>
    <x v="49"/>
    <x v="65"/>
    <x v="28"/>
    <x v="32"/>
    <x v="65"/>
    <x v="72"/>
    <x v="6"/>
    <x v="52"/>
    <x v="67"/>
    <x v="32"/>
    <x v="0"/>
    <x v="0"/>
    <x v="2"/>
    <x v="12"/>
    <x v="71"/>
    <x v="8"/>
    <x v="50"/>
    <x v="68"/>
    <x v="62"/>
    <x v="15"/>
    <x v="37"/>
    <x v="62"/>
    <x v="42"/>
    <x v="7"/>
    <x v="13"/>
    <x v="45"/>
    <x v="4"/>
    <x v="3"/>
    <x v="17"/>
    <x v="23"/>
    <x v="68"/>
    <x v="10"/>
    <x v="53"/>
    <x v="67"/>
    <x v="68"/>
    <x v="8"/>
    <x v="52"/>
    <x v="60"/>
    <x v="89"/>
    <x v="72"/>
    <x v="76"/>
    <x v="18"/>
    <x v="47"/>
    <x v="54"/>
    <x v="7"/>
    <x v="43"/>
    <x v="53"/>
    <x v="61"/>
    <x v="6"/>
    <x v="42"/>
    <x v="59"/>
    <x v="67"/>
    <x v="3"/>
    <x v="46"/>
    <x v="60"/>
    <x v="47"/>
    <x v="61"/>
    <x v="64"/>
    <x v="3"/>
    <x v="47"/>
    <x v="57"/>
    <x v="57"/>
    <x v="12"/>
    <x v="38"/>
    <x v="63"/>
    <x v="59"/>
    <x v="2"/>
    <x v="35"/>
    <x v="57"/>
    <x v="22"/>
    <x v="6"/>
    <x v="38"/>
    <x v="41"/>
  </r>
  <r>
    <x v="48"/>
    <x v="3"/>
    <x v="25"/>
    <x v="36"/>
    <x v="48"/>
    <x v="39"/>
    <x v="28"/>
    <x v="8"/>
    <x v="36"/>
    <x v="23"/>
    <x v="37"/>
    <x v="46"/>
    <x v="37"/>
    <x v="19"/>
    <x v="12"/>
    <x v="23"/>
    <x v="41"/>
    <x v="10"/>
    <x v="24"/>
    <x v="36"/>
    <x v="44"/>
    <x v="35"/>
    <x v="16"/>
    <x v="25"/>
    <x v="49"/>
    <x v="43"/>
    <x v="8"/>
    <x v="15"/>
    <x v="11"/>
    <x v="14"/>
    <x v="7"/>
    <x v="33"/>
    <x v="58"/>
    <x v="0"/>
    <x v="30"/>
    <x v="2"/>
    <x v="46"/>
    <x v="38"/>
    <x v="30"/>
    <x v="0"/>
    <x v="40"/>
    <x v="32"/>
    <x v="29"/>
    <x v="76"/>
    <x v="26"/>
    <x v="30"/>
    <x v="26"/>
    <x v="12"/>
    <x v="35"/>
    <x v="76"/>
    <x v="3"/>
    <x v="24"/>
    <x v="0"/>
    <x v="57"/>
    <x v="51"/>
    <x v="15"/>
    <x v="41"/>
    <x v="41"/>
    <x v="32"/>
    <x v="48"/>
    <x v="62"/>
    <x v="20"/>
    <x v="53"/>
    <x v="45"/>
    <x v="34"/>
    <x v="32"/>
    <x v="42"/>
    <x v="57"/>
    <x v="52"/>
    <x v="12"/>
    <x v="44"/>
    <x v="29"/>
    <x v="26"/>
    <x v="9"/>
    <x v="0"/>
    <x v="18"/>
    <x v="17"/>
  </r>
  <r>
    <x v="49"/>
    <x v="5"/>
    <x v="37"/>
    <x v="12"/>
    <x v="65"/>
    <x v="57"/>
    <x v="11"/>
    <x v="2"/>
    <x v="56"/>
    <x v="38"/>
    <x v="12"/>
    <x v="62"/>
    <x v="56"/>
    <x v="32"/>
    <x v="3"/>
    <x v="14"/>
    <x v="22"/>
    <x v="14"/>
    <x v="35"/>
    <x v="16"/>
    <x v="62"/>
    <x v="57"/>
    <x v="35"/>
    <x v="2"/>
    <x v="41"/>
    <x v="44"/>
    <x v="38"/>
    <x v="7"/>
    <x v="33"/>
    <x v="49"/>
    <x v="7"/>
    <x v="10"/>
    <x v="20"/>
    <x v="31"/>
    <x v="29"/>
    <x v="20"/>
    <x v="63"/>
    <x v="51"/>
    <x v="29"/>
    <x v="20"/>
    <x v="61"/>
    <x v="49"/>
    <x v="52"/>
    <x v="29"/>
    <x v="92"/>
    <x v="19"/>
    <x v="23"/>
    <x v="29"/>
    <x v="9"/>
    <x v="60"/>
    <x v="63"/>
    <x v="3"/>
    <x v="15"/>
    <x v="59"/>
    <x v="48"/>
    <x v="10"/>
    <x v="12"/>
    <x v="70"/>
    <x v="58"/>
    <x v="49"/>
    <x v="63"/>
    <x v="6"/>
    <x v="12"/>
    <x v="66"/>
    <x v="49"/>
    <x v="3"/>
    <x v="3"/>
    <x v="41"/>
    <x v="17"/>
    <x v="18"/>
    <x v="18"/>
    <x v="41"/>
    <x v="46"/>
    <x v="3"/>
    <x v="12"/>
    <x v="57"/>
    <x v="59"/>
  </r>
  <r>
    <x v="50"/>
    <x v="5"/>
    <x v="25"/>
    <x v="11"/>
    <x v="18"/>
    <x v="25"/>
    <x v="28"/>
    <x v="8"/>
    <x v="24"/>
    <x v="30"/>
    <x v="18"/>
    <x v="20"/>
    <x v="28"/>
    <x v="32"/>
    <x v="12"/>
    <x v="32"/>
    <x v="0"/>
    <x v="17"/>
    <x v="27"/>
    <x v="18"/>
    <x v="18"/>
    <x v="28"/>
    <x v="43"/>
    <x v="0"/>
    <x v="7"/>
    <x v="34"/>
    <x v="5"/>
    <x v="15"/>
    <x v="1"/>
    <x v="3"/>
    <x v="7"/>
    <x v="22"/>
    <x v="11"/>
    <x v="38"/>
    <x v="19"/>
    <x v="14"/>
    <x v="19"/>
    <x v="22"/>
    <x v="18"/>
    <x v="26"/>
    <x v="23"/>
    <x v="21"/>
    <x v="86"/>
    <x v="74"/>
    <x v="3"/>
    <x v="44"/>
    <x v="78"/>
    <x v="26"/>
    <x v="22"/>
    <x v="23"/>
    <x v="41"/>
    <x v="17"/>
    <x v="1"/>
    <x v="15"/>
    <x v="16"/>
    <x v="20"/>
    <x v="17"/>
    <x v="18"/>
    <x v="30"/>
    <x v="50"/>
    <x v="40"/>
    <x v="19"/>
    <x v="16"/>
    <x v="18"/>
    <x v="28"/>
    <x v="18"/>
    <x v="10"/>
    <x v="15"/>
    <x v="17"/>
    <x v="24"/>
    <x v="19"/>
    <x v="19"/>
    <x v="34"/>
    <x v="15"/>
    <x v="21"/>
    <x v="10"/>
    <x v="27"/>
  </r>
  <r>
    <x v="51"/>
    <x v="6"/>
    <x v="8"/>
    <x v="36"/>
    <x v="38"/>
    <x v="22"/>
    <x v="28"/>
    <x v="16"/>
    <x v="22"/>
    <x v="29"/>
    <x v="37"/>
    <x v="45"/>
    <x v="39"/>
    <x v="32"/>
    <x v="12"/>
    <x v="0"/>
    <x v="1"/>
    <x v="42"/>
    <x v="10"/>
    <x v="36"/>
    <x v="40"/>
    <x v="25"/>
    <x v="15"/>
    <x v="25"/>
    <x v="33"/>
    <x v="27"/>
    <x v="24"/>
    <x v="15"/>
    <x v="17"/>
    <x v="28"/>
    <x v="0"/>
    <x v="33"/>
    <x v="10"/>
    <x v="14"/>
    <x v="3"/>
    <x v="2"/>
    <x v="40"/>
    <x v="21"/>
    <x v="3"/>
    <x v="0"/>
    <x v="38"/>
    <x v="18"/>
    <x v="91"/>
    <x v="58"/>
    <x v="86"/>
    <x v="21"/>
    <x v="53"/>
    <x v="7"/>
    <x v="35"/>
    <x v="38"/>
    <x v="26"/>
    <x v="4"/>
    <x v="0"/>
    <x v="20"/>
    <x v="8"/>
    <x v="2"/>
    <x v="41"/>
    <x v="33"/>
    <x v="14"/>
    <x v="51"/>
    <x v="64"/>
    <x v="3"/>
    <x v="53"/>
    <x v="27"/>
    <x v="11"/>
    <x v="6"/>
    <x v="42"/>
    <x v="2"/>
    <x v="2"/>
    <x v="4"/>
    <x v="44"/>
    <x v="24"/>
    <x v="12"/>
    <x v="0"/>
    <x v="0"/>
    <x v="37"/>
    <x v="30"/>
  </r>
  <r>
    <x v="52"/>
    <x v="5"/>
    <x v="62"/>
    <x v="31"/>
    <x v="79"/>
    <x v="80"/>
    <x v="14"/>
    <x v="2"/>
    <x v="75"/>
    <x v="63"/>
    <x v="32"/>
    <x v="76"/>
    <x v="79"/>
    <x v="9"/>
    <x v="7"/>
    <x v="9"/>
    <x v="26"/>
    <x v="34"/>
    <x v="58"/>
    <x v="31"/>
    <x v="78"/>
    <x v="75"/>
    <x v="42"/>
    <x v="9"/>
    <x v="44"/>
    <x v="52"/>
    <x v="37"/>
    <x v="4"/>
    <x v="39"/>
    <x v="56"/>
    <x v="7"/>
    <x v="22"/>
    <x v="23"/>
    <x v="50"/>
    <x v="64"/>
    <x v="33"/>
    <x v="81"/>
    <x v="80"/>
    <x v="63"/>
    <x v="37"/>
    <x v="77"/>
    <x v="76"/>
    <x v="3"/>
    <x v="12"/>
    <x v="89"/>
    <x v="40"/>
    <x v="16"/>
    <x v="37"/>
    <x v="15"/>
    <x v="56"/>
    <x v="58"/>
    <x v="56"/>
    <x v="34"/>
    <x v="69"/>
    <x v="83"/>
    <x v="61"/>
    <x v="32"/>
    <x v="77"/>
    <x v="79"/>
    <x v="52"/>
    <x v="65"/>
    <x v="58"/>
    <x v="31"/>
    <x v="78"/>
    <x v="76"/>
    <x v="31"/>
    <x v="13"/>
    <x v="49"/>
    <x v="51"/>
    <x v="63"/>
    <x v="26"/>
    <x v="64"/>
    <x v="74"/>
    <x v="37"/>
    <x v="34"/>
    <x v="63"/>
    <x v="73"/>
  </r>
  <r>
    <x v="53"/>
    <x v="5"/>
    <x v="13"/>
    <x v="36"/>
    <x v="25"/>
    <x v="17"/>
    <x v="28"/>
    <x v="0"/>
    <x v="15"/>
    <x v="12"/>
    <x v="37"/>
    <x v="25"/>
    <x v="17"/>
    <x v="13"/>
    <x v="12"/>
    <x v="1"/>
    <x v="16"/>
    <x v="17"/>
    <x v="6"/>
    <x v="36"/>
    <x v="25"/>
    <x v="15"/>
    <x v="9"/>
    <x v="25"/>
    <x v="11"/>
    <x v="9"/>
    <x v="16"/>
    <x v="15"/>
    <x v="12"/>
    <x v="21"/>
    <x v="7"/>
    <x v="9"/>
    <x v="58"/>
    <x v="9"/>
    <x v="7"/>
    <x v="0"/>
    <x v="27"/>
    <x v="12"/>
    <x v="5"/>
    <x v="0"/>
    <x v="24"/>
    <x v="9"/>
    <x v="1"/>
    <x v="18"/>
    <x v="80"/>
    <x v="45"/>
    <x v="10"/>
    <x v="0"/>
    <x v="35"/>
    <x v="30"/>
    <x v="14"/>
    <x v="18"/>
    <x v="0"/>
    <x v="23"/>
    <x v="22"/>
    <x v="6"/>
    <x v="41"/>
    <x v="27"/>
    <x v="13"/>
    <x v="53"/>
    <x v="66"/>
    <x v="11"/>
    <x v="53"/>
    <x v="28"/>
    <x v="17"/>
    <x v="4"/>
    <x v="42"/>
    <x v="15"/>
    <x v="8"/>
    <x v="16"/>
    <x v="44"/>
    <x v="32"/>
    <x v="27"/>
    <x v="30"/>
    <x v="0"/>
    <x v="19"/>
    <x v="30"/>
  </r>
  <r>
    <x v="54"/>
    <x v="7"/>
    <x v="56"/>
    <x v="11"/>
    <x v="51"/>
    <x v="56"/>
    <x v="5"/>
    <x v="23"/>
    <x v="57"/>
    <x v="58"/>
    <x v="11"/>
    <x v="51"/>
    <x v="59"/>
    <x v="32"/>
    <x v="12"/>
    <x v="0"/>
    <x v="1"/>
    <x v="4"/>
    <x v="55"/>
    <x v="19"/>
    <x v="49"/>
    <x v="59"/>
    <x v="48"/>
    <x v="11"/>
    <x v="47"/>
    <x v="60"/>
    <x v="12"/>
    <x v="2"/>
    <x v="3"/>
    <x v="13"/>
    <x v="0"/>
    <x v="11"/>
    <x v="32"/>
    <x v="46"/>
    <x v="62"/>
    <x v="19"/>
    <x v="47"/>
    <x v="60"/>
    <x v="61"/>
    <x v="21"/>
    <x v="48"/>
    <x v="57"/>
    <x v="78"/>
    <x v="73"/>
    <x v="7"/>
    <x v="39"/>
    <x v="67"/>
    <x v="69"/>
    <x v="6"/>
    <x v="53"/>
    <x v="64"/>
    <x v="67"/>
    <x v="16"/>
    <x v="37"/>
    <x v="64"/>
    <x v="75"/>
    <x v="7"/>
    <x v="47"/>
    <x v="65"/>
    <x v="54"/>
    <x v="67"/>
    <x v="71"/>
    <x v="10"/>
    <x v="52"/>
    <x v="66"/>
    <x v="49"/>
    <x v="2"/>
    <x v="47"/>
    <x v="57"/>
    <x v="44"/>
    <x v="14"/>
    <x v="37"/>
    <x v="52"/>
    <x v="52"/>
    <x v="13"/>
    <x v="40"/>
    <x v="69"/>
  </r>
  <r>
    <x v="55"/>
    <x v="5"/>
    <x v="77"/>
    <x v="11"/>
    <x v="87"/>
    <x v="88"/>
    <x v="22"/>
    <x v="15"/>
    <x v="88"/>
    <x v="80"/>
    <x v="11"/>
    <x v="87"/>
    <x v="91"/>
    <x v="31"/>
    <x v="12"/>
    <x v="31"/>
    <x v="51"/>
    <x v="41"/>
    <x v="73"/>
    <x v="17"/>
    <x v="87"/>
    <x v="87"/>
    <x v="49"/>
    <x v="6"/>
    <x v="52"/>
    <x v="61"/>
    <x v="49"/>
    <x v="12"/>
    <x v="42"/>
    <x v="62"/>
    <x v="0"/>
    <x v="9"/>
    <x v="50"/>
    <x v="62"/>
    <x v="75"/>
    <x v="14"/>
    <x v="83"/>
    <x v="86"/>
    <x v="75"/>
    <x v="14"/>
    <x v="86"/>
    <x v="86"/>
    <x v="9"/>
    <x v="8"/>
    <x v="91"/>
    <x v="47"/>
    <x v="25"/>
    <x v="34"/>
    <x v="0"/>
    <x v="75"/>
    <x v="80"/>
    <x v="68"/>
    <x v="24"/>
    <x v="74"/>
    <x v="86"/>
    <x v="71"/>
    <x v="10"/>
    <x v="85"/>
    <x v="88"/>
    <x v="55"/>
    <x v="68"/>
    <x v="67"/>
    <x v="9"/>
    <x v="92"/>
    <x v="88"/>
    <x v="38"/>
    <x v="42"/>
    <x v="63"/>
    <x v="66"/>
    <x v="69"/>
    <x v="21"/>
    <x v="75"/>
    <x v="83"/>
    <x v="35"/>
    <x v="9"/>
    <x v="78"/>
    <x v="82"/>
  </r>
  <r>
    <x v="56"/>
    <x v="2"/>
    <x v="28"/>
    <x v="36"/>
    <x v="14"/>
    <x v="18"/>
    <x v="28"/>
    <x v="6"/>
    <x v="18"/>
    <x v="27"/>
    <x v="37"/>
    <x v="15"/>
    <x v="18"/>
    <x v="9"/>
    <x v="12"/>
    <x v="32"/>
    <x v="10"/>
    <x v="3"/>
    <x v="29"/>
    <x v="36"/>
    <x v="16"/>
    <x v="19"/>
    <x v="22"/>
    <x v="25"/>
    <x v="16"/>
    <x v="23"/>
    <x v="11"/>
    <x v="15"/>
    <x v="2"/>
    <x v="9"/>
    <x v="7"/>
    <x v="33"/>
    <x v="1"/>
    <x v="2"/>
    <x v="35"/>
    <x v="2"/>
    <x v="18"/>
    <x v="20"/>
    <x v="35"/>
    <x v="0"/>
    <x v="15"/>
    <x v="15"/>
    <x v="81"/>
    <x v="61"/>
    <x v="27"/>
    <x v="50"/>
    <x v="75"/>
    <x v="42"/>
    <x v="35"/>
    <x v="9"/>
    <x v="21"/>
    <x v="25"/>
    <x v="0"/>
    <x v="29"/>
    <x v="29"/>
    <x v="37"/>
    <x v="41"/>
    <x v="17"/>
    <x v="23"/>
    <x v="56"/>
    <x v="69"/>
    <x v="29"/>
    <x v="53"/>
    <x v="15"/>
    <x v="19"/>
    <x v="37"/>
    <x v="42"/>
    <x v="12"/>
    <x v="26"/>
    <x v="7"/>
    <x v="44"/>
    <x v="19"/>
    <x v="14"/>
    <x v="23"/>
    <x v="0"/>
    <x v="10"/>
    <x v="19"/>
  </r>
  <r>
    <x v="57"/>
    <x v="4"/>
    <x v="65"/>
    <x v="32"/>
    <x v="74"/>
    <x v="76"/>
    <x v="25"/>
    <x v="31"/>
    <x v="78"/>
    <x v="66"/>
    <x v="34"/>
    <x v="69"/>
    <x v="74"/>
    <x v="16"/>
    <x v="6"/>
    <x v="13"/>
    <x v="33"/>
    <x v="37"/>
    <x v="60"/>
    <x v="29"/>
    <x v="76"/>
    <x v="74"/>
    <x v="52"/>
    <x v="17"/>
    <x v="56"/>
    <x v="66"/>
    <x v="39"/>
    <x v="12"/>
    <x v="32"/>
    <x v="52"/>
    <x v="0"/>
    <x v="16"/>
    <x v="21"/>
    <x v="39"/>
    <x v="66"/>
    <x v="30"/>
    <x v="71"/>
    <x v="72"/>
    <x v="65"/>
    <x v="31"/>
    <x v="67"/>
    <x v="70"/>
    <x v="38"/>
    <x v="70"/>
    <x v="85"/>
    <x v="14"/>
    <x v="14"/>
    <x v="28"/>
    <x v="23"/>
    <x v="30"/>
    <x v="45"/>
    <x v="60"/>
    <x v="33"/>
    <x v="68"/>
    <x v="82"/>
    <x v="59"/>
    <x v="34"/>
    <x v="71"/>
    <x v="76"/>
    <x v="57"/>
    <x v="70"/>
    <x v="62"/>
    <x v="39"/>
    <x v="67"/>
    <x v="74"/>
    <x v="50"/>
    <x v="16"/>
    <x v="35"/>
    <x v="58"/>
    <x v="62"/>
    <x v="31"/>
    <x v="52"/>
    <x v="71"/>
    <x v="23"/>
    <x v="42"/>
    <x v="60"/>
    <x v="72"/>
  </r>
  <r>
    <x v="58"/>
    <x v="4"/>
    <x v="71"/>
    <x v="36"/>
    <x v="76"/>
    <x v="74"/>
    <x v="7"/>
    <x v="15"/>
    <x v="71"/>
    <x v="74"/>
    <x v="37"/>
    <x v="70"/>
    <x v="72"/>
    <x v="26"/>
    <x v="12"/>
    <x v="28"/>
    <x v="48"/>
    <x v="30"/>
    <x v="66"/>
    <x v="36"/>
    <x v="74"/>
    <x v="71"/>
    <x v="39"/>
    <x v="25"/>
    <x v="24"/>
    <x v="37"/>
    <x v="27"/>
    <x v="15"/>
    <x v="21"/>
    <x v="32"/>
    <x v="3"/>
    <x v="33"/>
    <x v="44"/>
    <x v="56"/>
    <x v="79"/>
    <x v="2"/>
    <x v="80"/>
    <x v="82"/>
    <x v="79"/>
    <x v="0"/>
    <x v="83"/>
    <x v="77"/>
    <x v="48"/>
    <x v="4"/>
    <x v="35"/>
    <x v="87"/>
    <x v="88"/>
    <x v="62"/>
    <x v="35"/>
    <x v="65"/>
    <x v="75"/>
    <x v="59"/>
    <x v="0"/>
    <x v="71"/>
    <x v="81"/>
    <x v="70"/>
    <x v="41"/>
    <x v="82"/>
    <x v="86"/>
    <x v="58"/>
    <x v="73"/>
    <x v="72"/>
    <x v="53"/>
    <x v="85"/>
    <x v="86"/>
    <x v="59"/>
    <x v="42"/>
    <x v="62"/>
    <x v="73"/>
    <x v="72"/>
    <x v="44"/>
    <x v="65"/>
    <x v="80"/>
    <x v="7"/>
    <x v="0"/>
    <x v="73"/>
    <x v="75"/>
  </r>
  <r>
    <x v="59"/>
    <x v="3"/>
    <x v="20"/>
    <x v="11"/>
    <x v="22"/>
    <x v="26"/>
    <x v="28"/>
    <x v="46"/>
    <x v="21"/>
    <x v="18"/>
    <x v="11"/>
    <x v="23"/>
    <x v="24"/>
    <x v="18"/>
    <x v="6"/>
    <x v="10"/>
    <x v="32"/>
    <x v="42"/>
    <x v="23"/>
    <x v="13"/>
    <x v="21"/>
    <x v="27"/>
    <x v="14"/>
    <x v="8"/>
    <x v="26"/>
    <x v="24"/>
    <x v="9"/>
    <x v="1"/>
    <x v="2"/>
    <x v="9"/>
    <x v="1"/>
    <x v="33"/>
    <x v="0"/>
    <x v="2"/>
    <x v="28"/>
    <x v="22"/>
    <x v="23"/>
    <x v="30"/>
    <x v="30"/>
    <x v="16"/>
    <x v="19"/>
    <x v="22"/>
    <x v="54"/>
    <x v="38"/>
    <x v="18"/>
    <x v="67"/>
    <x v="76"/>
    <x v="22"/>
    <x v="17"/>
    <x v="34"/>
    <x v="41"/>
    <x v="19"/>
    <x v="11"/>
    <x v="0"/>
    <x v="14"/>
    <x v="18"/>
    <x v="16"/>
    <x v="21"/>
    <x v="29"/>
    <x v="59"/>
    <x v="74"/>
    <x v="16"/>
    <x v="15"/>
    <x v="31"/>
    <x v="31"/>
    <x v="12"/>
    <x v="15"/>
    <x v="30"/>
    <x v="29"/>
    <x v="28"/>
    <x v="15"/>
    <x v="12"/>
    <x v="32"/>
    <x v="13"/>
    <x v="16"/>
    <x v="26"/>
    <x v="35"/>
  </r>
  <r>
    <x v="60"/>
    <x v="4"/>
    <x v="44"/>
    <x v="5"/>
    <x v="31"/>
    <x v="44"/>
    <x v="27"/>
    <x v="8"/>
    <x v="53"/>
    <x v="49"/>
    <x v="10"/>
    <x v="31"/>
    <x v="45"/>
    <x v="10"/>
    <x v="1"/>
    <x v="3"/>
    <x v="17"/>
    <x v="38"/>
    <x v="41"/>
    <x v="6"/>
    <x v="28"/>
    <x v="42"/>
    <x v="39"/>
    <x v="6"/>
    <x v="17"/>
    <x v="37"/>
    <x v="5"/>
    <x v="0"/>
    <x v="3"/>
    <x v="6"/>
    <x v="7"/>
    <x v="14"/>
    <x v="20"/>
    <x v="35"/>
    <x v="49"/>
    <x v="9"/>
    <x v="26"/>
    <x v="40"/>
    <x v="48"/>
    <x v="12"/>
    <x v="29"/>
    <x v="39"/>
    <x v="15"/>
    <x v="49"/>
    <x v="4"/>
    <x v="66"/>
    <x v="41"/>
    <x v="18"/>
    <x v="24"/>
    <x v="32"/>
    <x v="44"/>
    <x v="45"/>
    <x v="14"/>
    <x v="46"/>
    <x v="54"/>
    <x v="43"/>
    <x v="25"/>
    <x v="44"/>
    <x v="50"/>
    <x v="60"/>
    <x v="76"/>
    <x v="46"/>
    <x v="26"/>
    <x v="41"/>
    <x v="52"/>
    <x v="42"/>
    <x v="22"/>
    <x v="13"/>
    <x v="46"/>
    <x v="40"/>
    <x v="3"/>
    <x v="15"/>
    <x v="33"/>
    <x v="21"/>
    <x v="32"/>
    <x v="49"/>
    <x v="62"/>
  </r>
  <r>
    <x v="61"/>
    <x v="10"/>
    <x v="53"/>
    <x v="36"/>
    <x v="67"/>
    <x v="62"/>
    <x v="9"/>
    <x v="30"/>
    <x v="63"/>
    <x v="54"/>
    <x v="37"/>
    <x v="63"/>
    <x v="61"/>
    <x v="11"/>
    <x v="12"/>
    <x v="22"/>
    <x v="37"/>
    <x v="17"/>
    <x v="49"/>
    <x v="36"/>
    <x v="59"/>
    <x v="56"/>
    <x v="36"/>
    <x v="25"/>
    <x v="35"/>
    <x v="43"/>
    <x v="10"/>
    <x v="15"/>
    <x v="12"/>
    <x v="16"/>
    <x v="3"/>
    <x v="33"/>
    <x v="36"/>
    <x v="44"/>
    <x v="61"/>
    <x v="2"/>
    <x v="58"/>
    <x v="62"/>
    <x v="60"/>
    <x v="0"/>
    <x v="63"/>
    <x v="58"/>
    <x v="4"/>
    <x v="21"/>
    <x v="11"/>
    <x v="79"/>
    <x v="40"/>
    <x v="25"/>
    <x v="35"/>
    <x v="26"/>
    <x v="24"/>
    <x v="58"/>
    <x v="0"/>
    <x v="52"/>
    <x v="66"/>
    <x v="57"/>
    <x v="41"/>
    <x v="50"/>
    <x v="51"/>
    <x v="61"/>
    <x v="79"/>
    <x v="59"/>
    <x v="53"/>
    <x v="61"/>
    <x v="60"/>
    <x v="47"/>
    <x v="42"/>
    <x v="46"/>
    <x v="55"/>
    <x v="54"/>
    <x v="44"/>
    <x v="60"/>
    <x v="66"/>
    <x v="40"/>
    <x v="0"/>
    <x v="35"/>
    <x v="45"/>
  </r>
  <r>
    <x v="62"/>
    <x v="8"/>
    <x v="50"/>
    <x v="25"/>
    <x v="13"/>
    <x v="46"/>
    <x v="4"/>
    <x v="24"/>
    <x v="45"/>
    <x v="62"/>
    <x v="25"/>
    <x v="26"/>
    <x v="52"/>
    <x v="18"/>
    <x v="1"/>
    <x v="3"/>
    <x v="23"/>
    <x v="28"/>
    <x v="45"/>
    <x v="26"/>
    <x v="15"/>
    <x v="45"/>
    <x v="56"/>
    <x v="19"/>
    <x v="16"/>
    <x v="57"/>
    <x v="18"/>
    <x v="5"/>
    <x v="2"/>
    <x v="18"/>
    <x v="7"/>
    <x v="17"/>
    <x v="15"/>
    <x v="33"/>
    <x v="44"/>
    <x v="24"/>
    <x v="10"/>
    <x v="34"/>
    <x v="43"/>
    <x v="28"/>
    <x v="14"/>
    <x v="33"/>
    <x v="47"/>
    <x v="86"/>
    <x v="33"/>
    <x v="10"/>
    <x v="12"/>
    <x v="46"/>
    <x v="24"/>
    <x v="5"/>
    <x v="41"/>
    <x v="22"/>
    <x v="8"/>
    <x v="16"/>
    <x v="23"/>
    <x v="38"/>
    <x v="21"/>
    <x v="8"/>
    <x v="33"/>
    <x v="62"/>
    <x v="80"/>
    <x v="41"/>
    <x v="21"/>
    <x v="7"/>
    <x v="33"/>
    <x v="41"/>
    <x v="20"/>
    <x v="8"/>
    <x v="40"/>
    <x v="33"/>
    <x v="20"/>
    <x v="9"/>
    <x v="35"/>
    <x v="11"/>
    <x v="20"/>
    <x v="3"/>
    <x v="20"/>
  </r>
  <r>
    <x v="63"/>
    <x v="9"/>
    <x v="12"/>
    <x v="10"/>
    <x v="16"/>
    <x v="20"/>
    <x v="28"/>
    <x v="9"/>
    <x v="19"/>
    <x v="11"/>
    <x v="10"/>
    <x v="17"/>
    <x v="21"/>
    <x v="4"/>
    <x v="12"/>
    <x v="1"/>
    <x v="7"/>
    <x v="14"/>
    <x v="13"/>
    <x v="18"/>
    <x v="17"/>
    <x v="21"/>
    <x v="7"/>
    <x v="6"/>
    <x v="13"/>
    <x v="10"/>
    <x v="0"/>
    <x v="1"/>
    <x v="2"/>
    <x v="1"/>
    <x v="7"/>
    <x v="8"/>
    <x v="18"/>
    <x v="26"/>
    <x v="22"/>
    <x v="23"/>
    <x v="14"/>
    <x v="23"/>
    <x v="21"/>
    <x v="22"/>
    <x v="19"/>
    <x v="19"/>
    <x v="76"/>
    <x v="10"/>
    <x v="1"/>
    <x v="88"/>
    <x v="90"/>
    <x v="17"/>
    <x v="35"/>
    <x v="36"/>
    <x v="28"/>
    <x v="28"/>
    <x v="30"/>
    <x v="13"/>
    <x v="38"/>
    <x v="21"/>
    <x v="20"/>
    <x v="29"/>
    <x v="40"/>
    <x v="63"/>
    <x v="45"/>
    <x v="22"/>
    <x v="22"/>
    <x v="33"/>
    <x v="38"/>
    <x v="22"/>
    <x v="4"/>
    <x v="17"/>
    <x v="19"/>
    <x v="21"/>
    <x v="28"/>
    <x v="17"/>
    <x v="37"/>
    <x v="20"/>
    <x v="25"/>
    <x v="36"/>
    <x v="46"/>
  </r>
  <r>
    <x v="64"/>
    <x v="9"/>
    <x v="27"/>
    <x v="4"/>
    <x v="29"/>
    <x v="31"/>
    <x v="28"/>
    <x v="8"/>
    <x v="29"/>
    <x v="26"/>
    <x v="4"/>
    <x v="28"/>
    <x v="29"/>
    <x v="32"/>
    <x v="12"/>
    <x v="2"/>
    <x v="3"/>
    <x v="20"/>
    <x v="30"/>
    <x v="5"/>
    <x v="29"/>
    <x v="33"/>
    <x v="18"/>
    <x v="5"/>
    <x v="21"/>
    <x v="24"/>
    <x v="17"/>
    <x v="3"/>
    <x v="8"/>
    <x v="21"/>
    <x v="7"/>
    <x v="11"/>
    <x v="17"/>
    <x v="27"/>
    <x v="37"/>
    <x v="9"/>
    <x v="28"/>
    <x v="33"/>
    <x v="36"/>
    <x v="10"/>
    <x v="28"/>
    <x v="31"/>
    <x v="83"/>
    <x v="24"/>
    <x v="57"/>
    <x v="65"/>
    <x v="82"/>
    <x v="39"/>
    <x v="5"/>
    <x v="20"/>
    <x v="30"/>
    <x v="22"/>
    <x v="17"/>
    <x v="27"/>
    <x v="33"/>
    <x v="34"/>
    <x v="8"/>
    <x v="23"/>
    <x v="35"/>
    <x v="64"/>
    <x v="81"/>
    <x v="36"/>
    <x v="10"/>
    <x v="26"/>
    <x v="36"/>
    <x v="24"/>
    <x v="18"/>
    <x v="19"/>
    <x v="31"/>
    <x v="35"/>
    <x v="6"/>
    <x v="33"/>
    <x v="42"/>
    <x v="29"/>
    <x v="5"/>
    <x v="7"/>
    <x v="25"/>
  </r>
  <r>
    <x v="65"/>
    <x v="5"/>
    <x v="84"/>
    <x v="33"/>
    <x v="82"/>
    <x v="90"/>
    <x v="23"/>
    <x v="37"/>
    <x v="89"/>
    <x v="87"/>
    <x v="33"/>
    <x v="82"/>
    <x v="90"/>
    <x v="28"/>
    <x v="12"/>
    <x v="3"/>
    <x v="31"/>
    <x v="40"/>
    <x v="81"/>
    <x v="34"/>
    <x v="82"/>
    <x v="89"/>
    <x v="72"/>
    <x v="14"/>
    <x v="59"/>
    <x v="76"/>
    <x v="44"/>
    <x v="14"/>
    <x v="31"/>
    <x v="57"/>
    <x v="0"/>
    <x v="30"/>
    <x v="39"/>
    <x v="65"/>
    <x v="85"/>
    <x v="25"/>
    <x v="82"/>
    <x v="85"/>
    <x v="85"/>
    <x v="38"/>
    <x v="85"/>
    <x v="84"/>
    <x v="46"/>
    <x v="79"/>
    <x v="65"/>
    <x v="15"/>
    <x v="17"/>
    <x v="75"/>
    <x v="31"/>
    <x v="73"/>
    <x v="86"/>
    <x v="74"/>
    <x v="19"/>
    <x v="73"/>
    <x v="85"/>
    <x v="82"/>
    <x v="36"/>
    <x v="84"/>
    <x v="89"/>
    <x v="65"/>
    <x v="12"/>
    <x v="82"/>
    <x v="36"/>
    <x v="89"/>
    <x v="89"/>
    <x v="69"/>
    <x v="14"/>
    <x v="54"/>
    <x v="76"/>
    <x v="78"/>
    <x v="34"/>
    <x v="70"/>
    <x v="86"/>
    <x v="39"/>
    <x v="36"/>
    <x v="77"/>
    <x v="83"/>
  </r>
  <r>
    <x v="66"/>
    <x v="5"/>
    <x v="69"/>
    <x v="0"/>
    <x v="61"/>
    <x v="70"/>
    <x v="8"/>
    <x v="22"/>
    <x v="67"/>
    <x v="71"/>
    <x v="0"/>
    <x v="60"/>
    <x v="68"/>
    <x v="19"/>
    <x v="4"/>
    <x v="6"/>
    <x v="28"/>
    <x v="36"/>
    <x v="62"/>
    <x v="0"/>
    <x v="64"/>
    <x v="67"/>
    <x v="51"/>
    <x v="25"/>
    <x v="40"/>
    <x v="55"/>
    <x v="17"/>
    <x v="15"/>
    <x v="4"/>
    <x v="15"/>
    <x v="7"/>
    <x v="2"/>
    <x v="34"/>
    <x v="40"/>
    <x v="70"/>
    <x v="3"/>
    <x v="70"/>
    <x v="70"/>
    <x v="69"/>
    <x v="1"/>
    <x v="69"/>
    <x v="69"/>
    <x v="56"/>
    <x v="31"/>
    <x v="6"/>
    <x v="74"/>
    <x v="79"/>
    <x v="65"/>
    <x v="1"/>
    <x v="48"/>
    <x v="59"/>
    <x v="69"/>
    <x v="5"/>
    <x v="67"/>
    <x v="77"/>
    <x v="76"/>
    <x v="0"/>
    <x v="72"/>
    <x v="78"/>
    <x v="66"/>
    <x v="37"/>
    <x v="73"/>
    <x v="2"/>
    <x v="76"/>
    <x v="75"/>
    <x v="65"/>
    <x v="0"/>
    <x v="53"/>
    <x v="71"/>
    <x v="65"/>
    <x v="6"/>
    <x v="58"/>
    <x v="69"/>
    <x v="41"/>
    <x v="1"/>
    <x v="64"/>
    <x v="71"/>
  </r>
  <r>
    <x v="67"/>
    <x v="10"/>
    <x v="83"/>
    <x v="36"/>
    <x v="60"/>
    <x v="78"/>
    <x v="16"/>
    <x v="34"/>
    <x v="77"/>
    <x v="85"/>
    <x v="29"/>
    <x v="65"/>
    <x v="82"/>
    <x v="32"/>
    <x v="12"/>
    <x v="32"/>
    <x v="0"/>
    <x v="6"/>
    <x v="80"/>
    <x v="33"/>
    <x v="60"/>
    <x v="81"/>
    <x v="69"/>
    <x v="21"/>
    <x v="42"/>
    <x v="69"/>
    <x v="47"/>
    <x v="13"/>
    <x v="24"/>
    <x v="55"/>
    <x v="0"/>
    <x v="26"/>
    <x v="48"/>
    <x v="70"/>
    <x v="84"/>
    <x v="26"/>
    <x v="48"/>
    <x v="76"/>
    <x v="84"/>
    <x v="33"/>
    <x v="58"/>
    <x v="79"/>
    <x v="90"/>
    <x v="67"/>
    <x v="82"/>
    <x v="17"/>
    <x v="49"/>
    <x v="70"/>
    <x v="25"/>
    <x v="54"/>
    <x v="71"/>
    <x v="71"/>
    <x v="29"/>
    <x v="61"/>
    <x v="76"/>
    <x v="79"/>
    <x v="33"/>
    <x v="66"/>
    <x v="80"/>
    <x v="67"/>
    <x v="82"/>
    <x v="80"/>
    <x v="33"/>
    <x v="71"/>
    <x v="84"/>
    <x v="61"/>
    <x v="17"/>
    <x v="44"/>
    <x v="68"/>
    <x v="76"/>
    <x v="22"/>
    <x v="40"/>
    <x v="73"/>
    <x v="46"/>
    <x v="36"/>
    <x v="67"/>
    <x v="76"/>
  </r>
  <r>
    <x v="68"/>
    <x v="2"/>
    <x v="17"/>
    <x v="36"/>
    <x v="20"/>
    <x v="15"/>
    <x v="28"/>
    <x v="8"/>
    <x v="17"/>
    <x v="16"/>
    <x v="37"/>
    <x v="21"/>
    <x v="16"/>
    <x v="26"/>
    <x v="12"/>
    <x v="9"/>
    <x v="34"/>
    <x v="3"/>
    <x v="14"/>
    <x v="36"/>
    <x v="19"/>
    <x v="16"/>
    <x v="15"/>
    <x v="25"/>
    <x v="17"/>
    <x v="16"/>
    <x v="1"/>
    <x v="15"/>
    <x v="4"/>
    <x v="2"/>
    <x v="7"/>
    <x v="33"/>
    <x v="58"/>
    <x v="0"/>
    <x v="15"/>
    <x v="2"/>
    <x v="21"/>
    <x v="16"/>
    <x v="14"/>
    <x v="0"/>
    <x v="17"/>
    <x v="12"/>
    <x v="14"/>
    <x v="62"/>
    <x v="5"/>
    <x v="61"/>
    <x v="35"/>
    <x v="32"/>
    <x v="35"/>
    <x v="21"/>
    <x v="22"/>
    <x v="14"/>
    <x v="0"/>
    <x v="16"/>
    <x v="13"/>
    <x v="19"/>
    <x v="41"/>
    <x v="16"/>
    <x v="16"/>
    <x v="68"/>
    <x v="41"/>
    <x v="22"/>
    <x v="53"/>
    <x v="20"/>
    <x v="17"/>
    <x v="30"/>
    <x v="42"/>
    <x v="26"/>
    <x v="27"/>
    <x v="17"/>
    <x v="44"/>
    <x v="21"/>
    <x v="20"/>
    <x v="9"/>
    <x v="0"/>
    <x v="5"/>
    <x v="7"/>
  </r>
  <r>
    <x v="69"/>
    <x v="2"/>
    <x v="51"/>
    <x v="27"/>
    <x v="52"/>
    <x v="59"/>
    <x v="28"/>
    <x v="8"/>
    <x v="54"/>
    <x v="53"/>
    <x v="27"/>
    <x v="49"/>
    <x v="58"/>
    <x v="27"/>
    <x v="12"/>
    <x v="10"/>
    <x v="36"/>
    <x v="15"/>
    <x v="38"/>
    <x v="28"/>
    <x v="51"/>
    <x v="54"/>
    <x v="38"/>
    <x v="23"/>
    <x v="36"/>
    <x v="51"/>
    <x v="26"/>
    <x v="8"/>
    <x v="26"/>
    <x v="41"/>
    <x v="1"/>
    <x v="4"/>
    <x v="12"/>
    <x v="20"/>
    <x v="42"/>
    <x v="31"/>
    <x v="52"/>
    <x v="53"/>
    <x v="41"/>
    <x v="29"/>
    <x v="50"/>
    <x v="47"/>
    <x v="13"/>
    <x v="64"/>
    <x v="79"/>
    <x v="24"/>
    <x v="11"/>
    <x v="52"/>
    <x v="13"/>
    <x v="40"/>
    <x v="57"/>
    <x v="18"/>
    <x v="32"/>
    <x v="48"/>
    <x v="55"/>
    <x v="39"/>
    <x v="29"/>
    <x v="52"/>
    <x v="56"/>
    <x v="69"/>
    <x v="83"/>
    <x v="42"/>
    <x v="30"/>
    <x v="43"/>
    <x v="53"/>
    <x v="36"/>
    <x v="24"/>
    <x v="30"/>
    <x v="50"/>
    <x v="38"/>
    <x v="24"/>
    <x v="37"/>
    <x v="50"/>
    <x v="21"/>
    <x v="29"/>
    <x v="30"/>
    <x v="48"/>
  </r>
  <r>
    <x v="70"/>
    <x v="6"/>
    <x v="48"/>
    <x v="26"/>
    <x v="57"/>
    <x v="61"/>
    <x v="28"/>
    <x v="15"/>
    <x v="60"/>
    <x v="52"/>
    <x v="26"/>
    <x v="56"/>
    <x v="62"/>
    <x v="32"/>
    <x v="12"/>
    <x v="2"/>
    <x v="3"/>
    <x v="39"/>
    <x v="47"/>
    <x v="11"/>
    <x v="56"/>
    <x v="59"/>
    <x v="29"/>
    <x v="10"/>
    <x v="51"/>
    <x v="53"/>
    <x v="29"/>
    <x v="9"/>
    <x v="23"/>
    <x v="41"/>
    <x v="7"/>
    <x v="7"/>
    <x v="25"/>
    <x v="34"/>
    <x v="59"/>
    <x v="10"/>
    <x v="51"/>
    <x v="58"/>
    <x v="58"/>
    <x v="9"/>
    <x v="53"/>
    <x v="54"/>
    <x v="24"/>
    <x v="54"/>
    <x v="71"/>
    <x v="27"/>
    <x v="20"/>
    <x v="8"/>
    <x v="3"/>
    <x v="35"/>
    <x v="25"/>
    <x v="52"/>
    <x v="20"/>
    <x v="47"/>
    <x v="61"/>
    <x v="49"/>
    <x v="9"/>
    <x v="45"/>
    <x v="48"/>
    <x v="70"/>
    <x v="84"/>
    <x v="50"/>
    <x v="12"/>
    <x v="54"/>
    <x v="55"/>
    <x v="13"/>
    <x v="7"/>
    <x v="41"/>
    <x v="34"/>
    <x v="60"/>
    <x v="7"/>
    <x v="39"/>
    <x v="59"/>
    <x v="15"/>
    <x v="18"/>
    <x v="43"/>
    <x v="49"/>
  </r>
  <r>
    <x v="71"/>
    <x v="10"/>
    <x v="18"/>
    <x v="16"/>
    <x v="44"/>
    <x v="41"/>
    <x v="28"/>
    <x v="15"/>
    <x v="40"/>
    <x v="25"/>
    <x v="16"/>
    <x v="41"/>
    <x v="42"/>
    <x v="32"/>
    <x v="0"/>
    <x v="8"/>
    <x v="10"/>
    <x v="18"/>
    <x v="25"/>
    <x v="10"/>
    <x v="42"/>
    <x v="43"/>
    <x v="30"/>
    <x v="6"/>
    <x v="20"/>
    <x v="33"/>
    <x v="19"/>
    <x v="15"/>
    <x v="19"/>
    <x v="26"/>
    <x v="7"/>
    <x v="14"/>
    <x v="37"/>
    <x v="52"/>
    <x v="20"/>
    <x v="12"/>
    <x v="43"/>
    <x v="37"/>
    <x v="19"/>
    <x v="16"/>
    <x v="45"/>
    <x v="40"/>
    <x v="69"/>
    <x v="33"/>
    <x v="61"/>
    <x v="56"/>
    <x v="71"/>
    <x v="28"/>
    <x v="14"/>
    <x v="41"/>
    <x v="46"/>
    <x v="24"/>
    <x v="10"/>
    <x v="35"/>
    <x v="35"/>
    <x v="26"/>
    <x v="13"/>
    <x v="42"/>
    <x v="43"/>
    <x v="71"/>
    <x v="85"/>
    <x v="15"/>
    <x v="15"/>
    <x v="44"/>
    <x v="40"/>
    <x v="9"/>
    <x v="21"/>
    <x v="44"/>
    <x v="39"/>
    <x v="22"/>
    <x v="13"/>
    <x v="36"/>
    <x v="41"/>
    <x v="17"/>
    <x v="12"/>
    <x v="26"/>
    <x v="33"/>
  </r>
  <r>
    <x v="72"/>
    <x v="10"/>
    <x v="47"/>
    <x v="36"/>
    <x v="67"/>
    <x v="60"/>
    <x v="28"/>
    <x v="19"/>
    <x v="58"/>
    <x v="50"/>
    <x v="37"/>
    <x v="63"/>
    <x v="60"/>
    <x v="32"/>
    <x v="9"/>
    <x v="32"/>
    <x v="12"/>
    <x v="24"/>
    <x v="44"/>
    <x v="36"/>
    <x v="68"/>
    <x v="60"/>
    <x v="40"/>
    <x v="25"/>
    <x v="46"/>
    <x v="49"/>
    <x v="31"/>
    <x v="15"/>
    <x v="35"/>
    <x v="48"/>
    <x v="1"/>
    <x v="33"/>
    <x v="35"/>
    <x v="41"/>
    <x v="48"/>
    <x v="2"/>
    <x v="60"/>
    <x v="54"/>
    <x v="48"/>
    <x v="0"/>
    <x v="64"/>
    <x v="51"/>
    <x v="53"/>
    <x v="40"/>
    <x v="90"/>
    <x v="20"/>
    <x v="24"/>
    <x v="39"/>
    <x v="35"/>
    <x v="25"/>
    <x v="31"/>
    <x v="39"/>
    <x v="0"/>
    <x v="51"/>
    <x v="52"/>
    <x v="48"/>
    <x v="41"/>
    <x v="46"/>
    <x v="46"/>
    <x v="72"/>
    <x v="42"/>
    <x v="48"/>
    <x v="53"/>
    <x v="49"/>
    <x v="47"/>
    <x v="27"/>
    <x v="42"/>
    <x v="42"/>
    <x v="36"/>
    <x v="50"/>
    <x v="44"/>
    <x v="55"/>
    <x v="60"/>
    <x v="27"/>
    <x v="0"/>
    <x v="9"/>
    <x v="22"/>
  </r>
  <r>
    <x v="73"/>
    <x v="0"/>
    <x v="72"/>
    <x v="36"/>
    <x v="88"/>
    <x v="91"/>
    <x v="21"/>
    <x v="39"/>
    <x v="91"/>
    <x v="73"/>
    <x v="37"/>
    <x v="85"/>
    <x v="86"/>
    <x v="5"/>
    <x v="12"/>
    <x v="21"/>
    <x v="32"/>
    <x v="32"/>
    <x v="69"/>
    <x v="36"/>
    <x v="88"/>
    <x v="90"/>
    <x v="60"/>
    <x v="25"/>
    <x v="63"/>
    <x v="77"/>
    <x v="45"/>
    <x v="15"/>
    <x v="36"/>
    <x v="56"/>
    <x v="0"/>
    <x v="33"/>
    <x v="53"/>
    <x v="66"/>
    <x v="69"/>
    <x v="2"/>
    <x v="84"/>
    <x v="87"/>
    <x v="67"/>
    <x v="0"/>
    <x v="87"/>
    <x v="87"/>
    <x v="93"/>
    <x v="15"/>
    <x v="31"/>
    <x v="81"/>
    <x v="93"/>
    <x v="66"/>
    <x v="35"/>
    <x v="72"/>
    <x v="79"/>
    <x v="55"/>
    <x v="0"/>
    <x v="66"/>
    <x v="73"/>
    <x v="68"/>
    <x v="41"/>
    <x v="81"/>
    <x v="85"/>
    <x v="73"/>
    <x v="75"/>
    <x v="59"/>
    <x v="53"/>
    <x v="83"/>
    <x v="78"/>
    <x v="58"/>
    <x v="42"/>
    <x v="71"/>
    <x v="82"/>
    <x v="52"/>
    <x v="44"/>
    <x v="59"/>
    <x v="64"/>
    <x v="21"/>
    <x v="0"/>
    <x v="59"/>
    <x v="64"/>
  </r>
  <r>
    <x v="74"/>
    <x v="3"/>
    <x v="81"/>
    <x v="3"/>
    <x v="68"/>
    <x v="77"/>
    <x v="19"/>
    <x v="33"/>
    <x v="79"/>
    <x v="84"/>
    <x v="3"/>
    <x v="64"/>
    <x v="77"/>
    <x v="6"/>
    <x v="12"/>
    <x v="0"/>
    <x v="8"/>
    <x v="22"/>
    <x v="79"/>
    <x v="4"/>
    <x v="70"/>
    <x v="79"/>
    <x v="67"/>
    <x v="7"/>
    <x v="55"/>
    <x v="72"/>
    <x v="46"/>
    <x v="0"/>
    <x v="25"/>
    <x v="51"/>
    <x v="4"/>
    <x v="8"/>
    <x v="38"/>
    <x v="54"/>
    <x v="83"/>
    <x v="7"/>
    <x v="61"/>
    <x v="79"/>
    <x v="83"/>
    <x v="5"/>
    <x v="66"/>
    <x v="75"/>
    <x v="82"/>
    <x v="77"/>
    <x v="77"/>
    <x v="11"/>
    <x v="28"/>
    <x v="67"/>
    <x v="10"/>
    <x v="58"/>
    <x v="68"/>
    <x v="73"/>
    <x v="0"/>
    <x v="33"/>
    <x v="69"/>
    <x v="80"/>
    <x v="4"/>
    <x v="51"/>
    <x v="70"/>
    <x v="74"/>
    <x v="87"/>
    <x v="76"/>
    <x v="6"/>
    <x v="56"/>
    <x v="69"/>
    <x v="63"/>
    <x v="6"/>
    <x v="47"/>
    <x v="70"/>
    <x v="71"/>
    <x v="7"/>
    <x v="48"/>
    <x v="70"/>
    <x v="43"/>
    <x v="8"/>
    <x v="31"/>
    <x v="47"/>
  </r>
  <r>
    <x v="75"/>
    <x v="0"/>
    <x v="75"/>
    <x v="24"/>
    <x v="78"/>
    <x v="83"/>
    <x v="21"/>
    <x v="44"/>
    <x v="85"/>
    <x v="76"/>
    <x v="24"/>
    <x v="81"/>
    <x v="85"/>
    <x v="16"/>
    <x v="12"/>
    <x v="19"/>
    <x v="39"/>
    <x v="23"/>
    <x v="70"/>
    <x v="27"/>
    <x v="79"/>
    <x v="80"/>
    <x v="57"/>
    <x v="8"/>
    <x v="62"/>
    <x v="75"/>
    <x v="37"/>
    <x v="7"/>
    <x v="19"/>
    <x v="42"/>
    <x v="0"/>
    <x v="22"/>
    <x v="47"/>
    <x v="61"/>
    <x v="73"/>
    <x v="27"/>
    <x v="59"/>
    <x v="71"/>
    <x v="72"/>
    <x v="30"/>
    <x v="68"/>
    <x v="73"/>
    <x v="26"/>
    <x v="89"/>
    <x v="48"/>
    <x v="6"/>
    <x v="7"/>
    <x v="72"/>
    <x v="21"/>
    <x v="66"/>
    <x v="81"/>
    <x v="50"/>
    <x v="3"/>
    <x v="7"/>
    <x v="39"/>
    <x v="73"/>
    <x v="17"/>
    <x v="63"/>
    <x v="71"/>
    <x v="75"/>
    <x v="86"/>
    <x v="74"/>
    <x v="17"/>
    <x v="73"/>
    <x v="79"/>
    <x v="54"/>
    <x v="12"/>
    <x v="67"/>
    <x v="78"/>
    <x v="76"/>
    <x v="16"/>
    <x v="54"/>
    <x v="78"/>
    <x v="23"/>
    <x v="23"/>
    <x v="47"/>
    <x v="54"/>
  </r>
  <r>
    <x v="76"/>
    <x v="0"/>
    <x v="68"/>
    <x v="35"/>
    <x v="86"/>
    <x v="87"/>
    <x v="28"/>
    <x v="43"/>
    <x v="87"/>
    <x v="70"/>
    <x v="36"/>
    <x v="86"/>
    <x v="88"/>
    <x v="21"/>
    <x v="0"/>
    <x v="30"/>
    <x v="50"/>
    <x v="16"/>
    <x v="64"/>
    <x v="35"/>
    <x v="86"/>
    <x v="86"/>
    <x v="32"/>
    <x v="24"/>
    <x v="66"/>
    <x v="78"/>
    <x v="36"/>
    <x v="8"/>
    <x v="40"/>
    <x v="59"/>
    <x v="2"/>
    <x v="32"/>
    <x v="56"/>
    <x v="74"/>
    <x v="76"/>
    <x v="34"/>
    <x v="64"/>
    <x v="79"/>
    <x v="76"/>
    <x v="40"/>
    <x v="78"/>
    <x v="83"/>
    <x v="40"/>
    <x v="88"/>
    <x v="75"/>
    <x v="5"/>
    <x v="6"/>
    <x v="76"/>
    <x v="34"/>
    <x v="69"/>
    <x v="85"/>
    <x v="56"/>
    <x v="1"/>
    <x v="11"/>
    <x v="44"/>
    <x v="76"/>
    <x v="37"/>
    <x v="68"/>
    <x v="81"/>
    <x v="76"/>
    <x v="103"/>
    <x v="77"/>
    <x v="37"/>
    <x v="69"/>
    <x v="81"/>
    <x v="64"/>
    <x v="30"/>
    <x v="64"/>
    <x v="81"/>
    <x v="75"/>
    <x v="37"/>
    <x v="49"/>
    <x v="81"/>
    <x v="21"/>
    <x v="22"/>
    <x v="45"/>
    <x v="53"/>
  </r>
  <r>
    <x v="77"/>
    <x v="8"/>
    <x v="21"/>
    <x v="13"/>
    <x v="27"/>
    <x v="30"/>
    <x v="5"/>
    <x v="8"/>
    <x v="31"/>
    <x v="25"/>
    <x v="13"/>
    <x v="13"/>
    <x v="23"/>
    <x v="15"/>
    <x v="12"/>
    <x v="1"/>
    <x v="18"/>
    <x v="5"/>
    <x v="19"/>
    <x v="20"/>
    <x v="30"/>
    <x v="31"/>
    <x v="20"/>
    <x v="13"/>
    <x v="29"/>
    <x v="34"/>
    <x v="13"/>
    <x v="15"/>
    <x v="8"/>
    <x v="15"/>
    <x v="7"/>
    <x v="8"/>
    <x v="11"/>
    <x v="21"/>
    <x v="18"/>
    <x v="23"/>
    <x v="27"/>
    <x v="26"/>
    <x v="17"/>
    <x v="22"/>
    <x v="27"/>
    <x v="26"/>
    <x v="77"/>
    <x v="71"/>
    <x v="36"/>
    <x v="32"/>
    <x v="56"/>
    <x v="38"/>
    <x v="27"/>
    <x v="26"/>
    <x v="52"/>
    <x v="9"/>
    <x v="0"/>
    <x v="18"/>
    <x v="11"/>
    <x v="24"/>
    <x v="24"/>
    <x v="24"/>
    <x v="38"/>
    <x v="77"/>
    <x v="26"/>
    <x v="30"/>
    <x v="23"/>
    <x v="22"/>
    <x v="37"/>
    <x v="33"/>
    <x v="29"/>
    <x v="23"/>
    <x v="47"/>
    <x v="14"/>
    <x v="9"/>
    <x v="11"/>
    <x v="20"/>
    <x v="23"/>
    <x v="24"/>
    <x v="15"/>
    <x v="36"/>
  </r>
  <r>
    <x v="78"/>
    <x v="4"/>
    <x v="59"/>
    <x v="36"/>
    <x v="64"/>
    <x v="63"/>
    <x v="2"/>
    <x v="11"/>
    <x v="61"/>
    <x v="59"/>
    <x v="37"/>
    <x v="53"/>
    <x v="57"/>
    <x v="28"/>
    <x v="12"/>
    <x v="26"/>
    <x v="46"/>
    <x v="21"/>
    <x v="48"/>
    <x v="36"/>
    <x v="61"/>
    <x v="58"/>
    <x v="46"/>
    <x v="25"/>
    <x v="45"/>
    <x v="53"/>
    <x v="19"/>
    <x v="15"/>
    <x v="10"/>
    <x v="21"/>
    <x v="3"/>
    <x v="33"/>
    <x v="34"/>
    <x v="40"/>
    <x v="54"/>
    <x v="2"/>
    <x v="62"/>
    <x v="61"/>
    <x v="53"/>
    <x v="0"/>
    <x v="65"/>
    <x v="56"/>
    <x v="6"/>
    <x v="59"/>
    <x v="21"/>
    <x v="54"/>
    <x v="22"/>
    <x v="16"/>
    <x v="35"/>
    <x v="63"/>
    <x v="62"/>
    <x v="60"/>
    <x v="0"/>
    <x v="61"/>
    <x v="72"/>
    <x v="56"/>
    <x v="41"/>
    <x v="75"/>
    <x v="69"/>
    <x v="78"/>
    <x v="89"/>
    <x v="45"/>
    <x v="53"/>
    <x v="68"/>
    <x v="61"/>
    <x v="29"/>
    <x v="42"/>
    <x v="48"/>
    <x v="43"/>
    <x v="47"/>
    <x v="44"/>
    <x v="46"/>
    <x v="56"/>
    <x v="23"/>
    <x v="0"/>
    <x v="61"/>
    <x v="66"/>
  </r>
  <r>
    <x v="79"/>
    <x v="9"/>
    <x v="26"/>
    <x v="36"/>
    <x v="8"/>
    <x v="16"/>
    <x v="28"/>
    <x v="2"/>
    <x v="16"/>
    <x v="25"/>
    <x v="37"/>
    <x v="8"/>
    <x v="15"/>
    <x v="3"/>
    <x v="12"/>
    <x v="32"/>
    <x v="4"/>
    <x v="8"/>
    <x v="26"/>
    <x v="36"/>
    <x v="10"/>
    <x v="17"/>
    <x v="22"/>
    <x v="25"/>
    <x v="8"/>
    <x v="17"/>
    <x v="14"/>
    <x v="15"/>
    <x v="3"/>
    <x v="12"/>
    <x v="1"/>
    <x v="33"/>
    <x v="7"/>
    <x v="11"/>
    <x v="23"/>
    <x v="2"/>
    <x v="9"/>
    <x v="15"/>
    <x v="23"/>
    <x v="0"/>
    <x v="11"/>
    <x v="13"/>
    <x v="42"/>
    <x v="52"/>
    <x v="47"/>
    <x v="37"/>
    <x v="42"/>
    <x v="24"/>
    <x v="35"/>
    <x v="6"/>
    <x v="12"/>
    <x v="29"/>
    <x v="0"/>
    <x v="13"/>
    <x v="21"/>
    <x v="27"/>
    <x v="41"/>
    <x v="7"/>
    <x v="12"/>
    <x v="79"/>
    <x v="90"/>
    <x v="13"/>
    <x v="53"/>
    <x v="6"/>
    <x v="8"/>
    <x v="25"/>
    <x v="42"/>
    <x v="7"/>
    <x v="11"/>
    <x v="15"/>
    <x v="44"/>
    <x v="8"/>
    <x v="13"/>
    <x v="1"/>
    <x v="0"/>
    <x v="3"/>
    <x v="2"/>
  </r>
  <r>
    <x v="80"/>
    <x v="9"/>
    <x v="16"/>
    <x v="0"/>
    <x v="0"/>
    <x v="9"/>
    <x v="28"/>
    <x v="3"/>
    <x v="8"/>
    <x v="15"/>
    <x v="0"/>
    <x v="0"/>
    <x v="9"/>
    <x v="0"/>
    <x v="12"/>
    <x v="32"/>
    <x v="1"/>
    <x v="14"/>
    <x v="18"/>
    <x v="1"/>
    <x v="0"/>
    <x v="11"/>
    <x v="6"/>
    <x v="0"/>
    <x v="0"/>
    <x v="2"/>
    <x v="13"/>
    <x v="0"/>
    <x v="43"/>
    <x v="10"/>
    <x v="7"/>
    <x v="2"/>
    <x v="1"/>
    <x v="5"/>
    <x v="27"/>
    <x v="5"/>
    <x v="1"/>
    <x v="14"/>
    <x v="26"/>
    <x v="3"/>
    <x v="1"/>
    <x v="10"/>
    <x v="80"/>
    <x v="1"/>
    <x v="54"/>
    <x v="89"/>
    <x v="92"/>
    <x v="16"/>
    <x v="3"/>
    <x v="1"/>
    <x v="7"/>
    <x v="30"/>
    <x v="7"/>
    <x v="4"/>
    <x v="19"/>
    <x v="21"/>
    <x v="2"/>
    <x v="1"/>
    <x v="8"/>
    <x v="80"/>
    <x v="91"/>
    <x v="9"/>
    <x v="0"/>
    <x v="1"/>
    <x v="3"/>
    <x v="6"/>
    <x v="1"/>
    <x v="1"/>
    <x v="3"/>
    <x v="20"/>
    <x v="0"/>
    <x v="0"/>
    <x v="9"/>
    <x v="5"/>
    <x v="4"/>
    <x v="4"/>
    <x v="7"/>
  </r>
  <r>
    <x v="81"/>
    <x v="11"/>
    <x v="39"/>
    <x v="18"/>
    <x v="59"/>
    <x v="54"/>
    <x v="28"/>
    <x v="10"/>
    <x v="51"/>
    <x v="42"/>
    <x v="7"/>
    <x v="55"/>
    <x v="54"/>
    <x v="8"/>
    <x v="8"/>
    <x v="10"/>
    <x v="27"/>
    <x v="27"/>
    <x v="37"/>
    <x v="14"/>
    <x v="55"/>
    <x v="52"/>
    <x v="24"/>
    <x v="10"/>
    <x v="32"/>
    <x v="38"/>
    <x v="23"/>
    <x v="7"/>
    <x v="18"/>
    <x v="31"/>
    <x v="0"/>
    <x v="5"/>
    <x v="16"/>
    <x v="22"/>
    <x v="44"/>
    <x v="17"/>
    <x v="60"/>
    <x v="59"/>
    <x v="44"/>
    <x v="13"/>
    <x v="59"/>
    <x v="52"/>
    <x v="36"/>
    <x v="17"/>
    <x v="63"/>
    <x v="68"/>
    <x v="63"/>
    <x v="1"/>
    <x v="2"/>
    <x v="28"/>
    <x v="16"/>
    <x v="47"/>
    <x v="22"/>
    <x v="63"/>
    <x v="71"/>
    <x v="36"/>
    <x v="10"/>
    <x v="58"/>
    <x v="53"/>
    <x v="81"/>
    <x v="97"/>
    <x v="11"/>
    <x v="7"/>
    <x v="58"/>
    <x v="45"/>
    <x v="16"/>
    <x v="11"/>
    <x v="32"/>
    <x v="32"/>
    <x v="10"/>
    <x v="10"/>
    <x v="42"/>
    <x v="43"/>
    <x v="16"/>
    <x v="7"/>
    <x v="48"/>
    <x v="51"/>
  </r>
  <r>
    <x v="82"/>
    <x v="11"/>
    <x v="2"/>
    <x v="36"/>
    <x v="47"/>
    <x v="27"/>
    <x v="28"/>
    <x v="17"/>
    <x v="28"/>
    <x v="2"/>
    <x v="37"/>
    <x v="44"/>
    <x v="25"/>
    <x v="32"/>
    <x v="12"/>
    <x v="5"/>
    <x v="6"/>
    <x v="14"/>
    <x v="5"/>
    <x v="36"/>
    <x v="47"/>
    <x v="28"/>
    <x v="8"/>
    <x v="25"/>
    <x v="38"/>
    <x v="25"/>
    <x v="15"/>
    <x v="15"/>
    <x v="19"/>
    <x v="25"/>
    <x v="0"/>
    <x v="33"/>
    <x v="3"/>
    <x v="5"/>
    <x v="4"/>
    <x v="2"/>
    <x v="49"/>
    <x v="27"/>
    <x v="4"/>
    <x v="0"/>
    <x v="44"/>
    <x v="20"/>
    <x v="72"/>
    <x v="35"/>
    <x v="68"/>
    <x v="34"/>
    <x v="57"/>
    <x v="2"/>
    <x v="35"/>
    <x v="33"/>
    <x v="18"/>
    <x v="2"/>
    <x v="0"/>
    <x v="38"/>
    <x v="26"/>
    <x v="1"/>
    <x v="41"/>
    <x v="39"/>
    <x v="19"/>
    <x v="82"/>
    <x v="98"/>
    <x v="4"/>
    <x v="53"/>
    <x v="36"/>
    <x v="15"/>
    <x v="5"/>
    <x v="42"/>
    <x v="29"/>
    <x v="14"/>
    <x v="1"/>
    <x v="44"/>
    <x v="25"/>
    <x v="10"/>
    <x v="8"/>
    <x v="0"/>
    <x v="25"/>
    <x v="23"/>
  </r>
  <r>
    <x v="83"/>
    <x v="6"/>
    <x v="40"/>
    <x v="36"/>
    <x v="54"/>
    <x v="47"/>
    <x v="28"/>
    <x v="27"/>
    <x v="48"/>
    <x v="43"/>
    <x v="37"/>
    <x v="50"/>
    <x v="47"/>
    <x v="25"/>
    <x v="12"/>
    <x v="1"/>
    <x v="27"/>
    <x v="10"/>
    <x v="36"/>
    <x v="36"/>
    <x v="54"/>
    <x v="49"/>
    <x v="37"/>
    <x v="25"/>
    <x v="54"/>
    <x v="59"/>
    <x v="25"/>
    <x v="15"/>
    <x v="26"/>
    <x v="36"/>
    <x v="0"/>
    <x v="33"/>
    <x v="4"/>
    <x v="7"/>
    <x v="38"/>
    <x v="2"/>
    <x v="50"/>
    <x v="43"/>
    <x v="37"/>
    <x v="0"/>
    <x v="46"/>
    <x v="38"/>
    <x v="65"/>
    <x v="82"/>
    <x v="78"/>
    <x v="7"/>
    <x v="9"/>
    <x v="3"/>
    <x v="35"/>
    <x v="18"/>
    <x v="10"/>
    <x v="37"/>
    <x v="0"/>
    <x v="47"/>
    <x v="46"/>
    <x v="19"/>
    <x v="41"/>
    <x v="40"/>
    <x v="34"/>
    <x v="83"/>
    <x v="99"/>
    <x v="35"/>
    <x v="53"/>
    <x v="46"/>
    <x v="41"/>
    <x v="23"/>
    <x v="42"/>
    <x v="45"/>
    <x v="37"/>
    <x v="43"/>
    <x v="44"/>
    <x v="42"/>
    <x v="51"/>
    <x v="15"/>
    <x v="0"/>
    <x v="13"/>
    <x v="18"/>
  </r>
  <r>
    <x v="84"/>
    <x v="8"/>
    <x v="23"/>
    <x v="22"/>
    <x v="35"/>
    <x v="37"/>
    <x v="15"/>
    <x v="8"/>
    <x v="42"/>
    <x v="21"/>
    <x v="22"/>
    <x v="58"/>
    <x v="50"/>
    <x v="3"/>
    <x v="2"/>
    <x v="0"/>
    <x v="8"/>
    <x v="13"/>
    <x v="20"/>
    <x v="24"/>
    <x v="31"/>
    <x v="34"/>
    <x v="17"/>
    <x v="21"/>
    <x v="30"/>
    <x v="37"/>
    <x v="26"/>
    <x v="1"/>
    <x v="20"/>
    <x v="31"/>
    <x v="7"/>
    <x v="20"/>
    <x v="10"/>
    <x v="32"/>
    <x v="14"/>
    <x v="16"/>
    <x v="31"/>
    <x v="25"/>
    <x v="13"/>
    <x v="24"/>
    <x v="28"/>
    <x v="28"/>
    <x v="37"/>
    <x v="68"/>
    <x v="83"/>
    <x v="16"/>
    <x v="15"/>
    <x v="16"/>
    <x v="26"/>
    <x v="30"/>
    <x v="43"/>
    <x v="10"/>
    <x v="4"/>
    <x v="30"/>
    <x v="24"/>
    <x v="9"/>
    <x v="21"/>
    <x v="32"/>
    <x v="36"/>
    <x v="84"/>
    <x v="100"/>
    <x v="10"/>
    <x v="21"/>
    <x v="34"/>
    <x v="32"/>
    <x v="12"/>
    <x v="25"/>
    <x v="22"/>
    <x v="26"/>
    <x v="16"/>
    <x v="20"/>
    <x v="27"/>
    <x v="36"/>
    <x v="4"/>
    <x v="17"/>
    <x v="27"/>
    <x v="32"/>
  </r>
  <r>
    <x v="85"/>
    <x v="8"/>
    <x v="24"/>
    <x v="1"/>
    <x v="26"/>
    <x v="24"/>
    <x v="8"/>
    <x v="8"/>
    <x v="26"/>
    <x v="31"/>
    <x v="1"/>
    <x v="30"/>
    <x v="30"/>
    <x v="11"/>
    <x v="0"/>
    <x v="2"/>
    <x v="16"/>
    <x v="7"/>
    <x v="22"/>
    <x v="2"/>
    <x v="26"/>
    <x v="23"/>
    <x v="14"/>
    <x v="1"/>
    <x v="2"/>
    <x v="8"/>
    <x v="19"/>
    <x v="0"/>
    <x v="3"/>
    <x v="16"/>
    <x v="7"/>
    <x v="6"/>
    <x v="19"/>
    <x v="25"/>
    <x v="24"/>
    <x v="6"/>
    <x v="29"/>
    <x v="24"/>
    <x v="22"/>
    <x v="4"/>
    <x v="30"/>
    <x v="23"/>
    <x v="32"/>
    <x v="5"/>
    <x v="55"/>
    <x v="84"/>
    <x v="81"/>
    <x v="23"/>
    <x v="10"/>
    <x v="42"/>
    <x v="42"/>
    <x v="31"/>
    <x v="0"/>
    <x v="22"/>
    <x v="27"/>
    <x v="28"/>
    <x v="4"/>
    <x v="35"/>
    <x v="37"/>
    <x v="85"/>
    <x v="43"/>
    <x v="31"/>
    <x v="5"/>
    <x v="35"/>
    <x v="36"/>
    <x v="19"/>
    <x v="8"/>
    <x v="34"/>
    <x v="35"/>
    <x v="39"/>
    <x v="11"/>
    <x v="19"/>
    <x v="38"/>
    <x v="19"/>
    <x v="3"/>
    <x v="28"/>
    <x v="30"/>
  </r>
  <r>
    <x v="86"/>
    <x v="5"/>
    <x v="40"/>
    <x v="36"/>
    <x v="56"/>
    <x v="51"/>
    <x v="28"/>
    <x v="4"/>
    <x v="46"/>
    <x v="40"/>
    <x v="37"/>
    <x v="56"/>
    <x v="49"/>
    <x v="30"/>
    <x v="12"/>
    <x v="17"/>
    <x v="44"/>
    <x v="31"/>
    <x v="32"/>
    <x v="36"/>
    <x v="53"/>
    <x v="46"/>
    <x v="15"/>
    <x v="25"/>
    <x v="28"/>
    <x v="22"/>
    <x v="16"/>
    <x v="15"/>
    <x v="25"/>
    <x v="29"/>
    <x v="7"/>
    <x v="33"/>
    <x v="23"/>
    <x v="24"/>
    <x v="41"/>
    <x v="2"/>
    <x v="56"/>
    <x v="48"/>
    <x v="40"/>
    <x v="0"/>
    <x v="55"/>
    <x v="43"/>
    <x v="2"/>
    <x v="9"/>
    <x v="66"/>
    <x v="73"/>
    <x v="29"/>
    <x v="15"/>
    <x v="35"/>
    <x v="15"/>
    <x v="13"/>
    <x v="48"/>
    <x v="0"/>
    <x v="55"/>
    <x v="62"/>
    <x v="46"/>
    <x v="41"/>
    <x v="48"/>
    <x v="46"/>
    <x v="86"/>
    <x v="101"/>
    <x v="52"/>
    <x v="53"/>
    <x v="53"/>
    <x v="51"/>
    <x v="40"/>
    <x v="42"/>
    <x v="31"/>
    <x v="44"/>
    <x v="37"/>
    <x v="44"/>
    <x v="43"/>
    <x v="48"/>
    <x v="42"/>
    <x v="0"/>
    <x v="39"/>
    <x v="50"/>
  </r>
  <r>
    <x v="87"/>
    <x v="2"/>
    <x v="38"/>
    <x v="8"/>
    <x v="34"/>
    <x v="42"/>
    <x v="28"/>
    <x v="5"/>
    <x v="37"/>
    <x v="39"/>
    <x v="8"/>
    <x v="34"/>
    <x v="40"/>
    <x v="5"/>
    <x v="12"/>
    <x v="3"/>
    <x v="10"/>
    <x v="4"/>
    <x v="35"/>
    <x v="12"/>
    <x v="36"/>
    <x v="44"/>
    <x v="33"/>
    <x v="18"/>
    <x v="20"/>
    <x v="41"/>
    <x v="22"/>
    <x v="15"/>
    <x v="4"/>
    <x v="20"/>
    <x v="7"/>
    <x v="0"/>
    <x v="2"/>
    <x v="4"/>
    <x v="41"/>
    <x v="17"/>
    <x v="42"/>
    <x v="44"/>
    <x v="40"/>
    <x v="11"/>
    <x v="37"/>
    <x v="37"/>
    <x v="74"/>
    <x v="57"/>
    <x v="40"/>
    <x v="38"/>
    <x v="64"/>
    <x v="47"/>
    <x v="9"/>
    <x v="49"/>
    <x v="56"/>
    <x v="28"/>
    <x v="18"/>
    <x v="41"/>
    <x v="45"/>
    <x v="40"/>
    <x v="14"/>
    <x v="50"/>
    <x v="49"/>
    <x v="87"/>
    <x v="102"/>
    <x v="43"/>
    <x v="10"/>
    <x v="40"/>
    <x v="43"/>
    <x v="44"/>
    <x v="16"/>
    <x v="25"/>
    <x v="48"/>
    <x v="27"/>
    <x v="5"/>
    <x v="22"/>
    <x v="31"/>
    <x v="20"/>
    <x v="12"/>
    <x v="40"/>
    <x v="43"/>
  </r>
  <r>
    <x v="88"/>
    <x v="2"/>
    <x v="14"/>
    <x v="36"/>
    <x v="9"/>
    <x v="12"/>
    <x v="28"/>
    <x v="46"/>
    <x v="10"/>
    <x v="13"/>
    <x v="37"/>
    <x v="9"/>
    <x v="12"/>
    <x v="7"/>
    <x v="12"/>
    <x v="3"/>
    <x v="12"/>
    <x v="0"/>
    <x v="15"/>
    <x v="36"/>
    <x v="8"/>
    <x v="12"/>
    <x v="19"/>
    <x v="25"/>
    <x v="8"/>
    <x v="14"/>
    <x v="6"/>
    <x v="15"/>
    <x v="1"/>
    <x v="4"/>
    <x v="0"/>
    <x v="33"/>
    <x v="58"/>
    <x v="1"/>
    <x v="13"/>
    <x v="2"/>
    <x v="12"/>
    <x v="11"/>
    <x v="12"/>
    <x v="0"/>
    <x v="9"/>
    <x v="7"/>
    <x v="28"/>
    <x v="69"/>
    <x v="15"/>
    <x v="46"/>
    <x v="37"/>
    <x v="30"/>
    <x v="35"/>
    <x v="8"/>
    <x v="15"/>
    <x v="10"/>
    <x v="0"/>
    <x v="16"/>
    <x v="10"/>
    <x v="17"/>
    <x v="41"/>
    <x v="10"/>
    <x v="10"/>
    <x v="88"/>
    <x v="92"/>
    <x v="14"/>
    <x v="53"/>
    <x v="11"/>
    <x v="12"/>
    <x v="26"/>
    <x v="42"/>
    <x v="22"/>
    <x v="21"/>
    <x v="6"/>
    <x v="44"/>
    <x v="2"/>
    <x v="4"/>
    <x v="15"/>
    <x v="0"/>
    <x v="7"/>
    <x v="11"/>
  </r>
  <r>
    <x v="89"/>
    <x v="0"/>
    <x v="80"/>
    <x v="36"/>
    <x v="84"/>
    <x v="86"/>
    <x v="16"/>
    <x v="42"/>
    <x v="86"/>
    <x v="83"/>
    <x v="37"/>
    <x v="84"/>
    <x v="87"/>
    <x v="25"/>
    <x v="12"/>
    <x v="25"/>
    <x v="32"/>
    <x v="25"/>
    <x v="77"/>
    <x v="36"/>
    <x v="83"/>
    <x v="85"/>
    <x v="66"/>
    <x v="25"/>
    <x v="64"/>
    <x v="80"/>
    <x v="45"/>
    <x v="15"/>
    <x v="34"/>
    <x v="54"/>
    <x v="7"/>
    <x v="33"/>
    <x v="57"/>
    <x v="71"/>
    <x v="82"/>
    <x v="2"/>
    <x v="68"/>
    <x v="78"/>
    <x v="82"/>
    <x v="0"/>
    <x v="80"/>
    <x v="81"/>
    <x v="64"/>
    <x v="90"/>
    <x v="67"/>
    <x v="3"/>
    <x v="5"/>
    <x v="77"/>
    <x v="35"/>
    <x v="70"/>
    <x v="83"/>
    <x v="62"/>
    <x v="0"/>
    <x v="45"/>
    <x v="60"/>
    <x v="81"/>
    <x v="41"/>
    <x v="76"/>
    <x v="82"/>
    <x v="89"/>
    <x v="30"/>
    <x v="81"/>
    <x v="53"/>
    <x v="80"/>
    <x v="83"/>
    <x v="59"/>
    <x v="42"/>
    <x v="65"/>
    <x v="74"/>
    <x v="77"/>
    <x v="44"/>
    <x v="62"/>
    <x v="82"/>
    <x v="32"/>
    <x v="0"/>
    <x v="59"/>
    <x v="67"/>
  </r>
  <r>
    <x v="90"/>
    <x v="0"/>
    <x v="43"/>
    <x v="36"/>
    <x v="85"/>
    <x v="81"/>
    <x v="28"/>
    <x v="45"/>
    <x v="83"/>
    <x v="46"/>
    <x v="37"/>
    <x v="80"/>
    <x v="76"/>
    <x v="13"/>
    <x v="12"/>
    <x v="24"/>
    <x v="35"/>
    <x v="29"/>
    <x v="42"/>
    <x v="36"/>
    <x v="85"/>
    <x v="77"/>
    <x v="55"/>
    <x v="25"/>
    <x v="67"/>
    <x v="81"/>
    <x v="28"/>
    <x v="15"/>
    <x v="31"/>
    <x v="43"/>
    <x v="1"/>
    <x v="33"/>
    <x v="55"/>
    <x v="68"/>
    <x v="36"/>
    <x v="2"/>
    <x v="72"/>
    <x v="56"/>
    <x v="36"/>
    <x v="0"/>
    <x v="84"/>
    <x v="62"/>
    <x v="34"/>
    <x v="92"/>
    <x v="56"/>
    <x v="1"/>
    <x v="0"/>
    <x v="45"/>
    <x v="35"/>
    <x v="71"/>
    <x v="76"/>
    <x v="33"/>
    <x v="0"/>
    <x v="44"/>
    <x v="41"/>
    <x v="41"/>
    <x v="41"/>
    <x v="78"/>
    <x v="66"/>
    <x v="90"/>
    <x v="46"/>
    <x v="44"/>
    <x v="53"/>
    <x v="81"/>
    <x v="71"/>
    <x v="34"/>
    <x v="42"/>
    <x v="70"/>
    <x v="80"/>
    <x v="48"/>
    <x v="44"/>
    <x v="51"/>
    <x v="58"/>
    <x v="7"/>
    <x v="0"/>
    <x v="56"/>
    <x v="55"/>
  </r>
  <r>
    <x v="91"/>
    <x v="0"/>
    <x v="73"/>
    <x v="19"/>
    <x v="62"/>
    <x v="73"/>
    <x v="28"/>
    <x v="38"/>
    <x v="72"/>
    <x v="77"/>
    <x v="19"/>
    <x v="79"/>
    <x v="81"/>
    <x v="9"/>
    <x v="4"/>
    <x v="1"/>
    <x v="18"/>
    <x v="16"/>
    <x v="72"/>
    <x v="22"/>
    <x v="65"/>
    <x v="72"/>
    <x v="65"/>
    <x v="12"/>
    <x v="58"/>
    <x v="71"/>
    <x v="33"/>
    <x v="6"/>
    <x v="18"/>
    <x v="40"/>
    <x v="3"/>
    <x v="20"/>
    <x v="51"/>
    <x v="69"/>
    <x v="72"/>
    <x v="15"/>
    <x v="39"/>
    <x v="64"/>
    <x v="71"/>
    <x v="23"/>
    <x v="56"/>
    <x v="68"/>
    <x v="88"/>
    <x v="84"/>
    <x v="51"/>
    <x v="9"/>
    <x v="27"/>
    <x v="66"/>
    <x v="18"/>
    <x v="68"/>
    <x v="78"/>
    <x v="70"/>
    <x v="1"/>
    <x v="10"/>
    <x v="56"/>
    <x v="77"/>
    <x v="11"/>
    <x v="65"/>
    <x v="74"/>
    <x v="91"/>
    <x v="88"/>
    <x v="75"/>
    <x v="14"/>
    <x v="82"/>
    <x v="85"/>
    <x v="66"/>
    <x v="6"/>
    <x v="71"/>
    <x v="83"/>
    <x v="73"/>
    <x v="21"/>
    <x v="56"/>
    <x v="75"/>
    <x v="1"/>
    <x v="11"/>
    <x v="58"/>
    <x v="60"/>
  </r>
  <r>
    <x v="92"/>
    <x v="0"/>
    <x v="54"/>
    <x v="36"/>
    <x v="83"/>
    <x v="79"/>
    <x v="28"/>
    <x v="40"/>
    <x v="80"/>
    <x v="64"/>
    <x v="37"/>
    <x v="83"/>
    <x v="82"/>
    <x v="4"/>
    <x v="12"/>
    <x v="9"/>
    <x v="15"/>
    <x v="33"/>
    <x v="53"/>
    <x v="36"/>
    <x v="84"/>
    <x v="78"/>
    <x v="59"/>
    <x v="25"/>
    <x v="65"/>
    <x v="79"/>
    <x v="27"/>
    <x v="15"/>
    <x v="38"/>
    <x v="50"/>
    <x v="1"/>
    <x v="33"/>
    <x v="54"/>
    <x v="67"/>
    <x v="47"/>
    <x v="2"/>
    <x v="67"/>
    <x v="57"/>
    <x v="47"/>
    <x v="0"/>
    <x v="76"/>
    <x v="64"/>
    <x v="67"/>
    <x v="91"/>
    <x v="72"/>
    <x v="0"/>
    <x v="1"/>
    <x v="55"/>
    <x v="35"/>
    <x v="74"/>
    <x v="82"/>
    <x v="46"/>
    <x v="0"/>
    <x v="26"/>
    <x v="39"/>
    <x v="55"/>
    <x v="41"/>
    <x v="80"/>
    <x v="72"/>
    <x v="92"/>
    <x v="96"/>
    <x v="57"/>
    <x v="53"/>
    <x v="77"/>
    <x v="70"/>
    <x v="61"/>
    <x v="42"/>
    <x v="66"/>
    <x v="79"/>
    <x v="49"/>
    <x v="44"/>
    <x v="58"/>
    <x v="61"/>
    <x v="6"/>
    <x v="0"/>
    <x v="52"/>
    <x v="52"/>
  </r>
  <r>
    <x v="93"/>
    <x v="0"/>
    <x v="64"/>
    <x v="36"/>
    <x v="71"/>
    <x v="71"/>
    <x v="1"/>
    <x v="41"/>
    <x v="73"/>
    <x v="65"/>
    <x v="37"/>
    <x v="77"/>
    <x v="75"/>
    <x v="21"/>
    <x v="12"/>
    <x v="29"/>
    <x v="47"/>
    <x v="19"/>
    <x v="61"/>
    <x v="36"/>
    <x v="66"/>
    <x v="65"/>
    <x v="47"/>
    <x v="25"/>
    <x v="60"/>
    <x v="67"/>
    <x v="41"/>
    <x v="15"/>
    <x v="26"/>
    <x v="46"/>
    <x v="3"/>
    <x v="33"/>
    <x v="43"/>
    <x v="55"/>
    <x v="67"/>
    <x v="2"/>
    <x v="44"/>
    <x v="52"/>
    <x v="66"/>
    <x v="0"/>
    <x v="51"/>
    <x v="53"/>
    <x v="21"/>
    <x v="87"/>
    <x v="81"/>
    <x v="4"/>
    <x v="3"/>
    <x v="53"/>
    <x v="35"/>
    <x v="62"/>
    <x v="70"/>
    <x v="57"/>
    <x v="0"/>
    <x v="3"/>
    <x v="42"/>
    <x v="64"/>
    <x v="41"/>
    <x v="54"/>
    <x v="59"/>
    <x v="93"/>
    <x v="95"/>
    <x v="66"/>
    <x v="53"/>
    <x v="62"/>
    <x v="63"/>
    <x v="52"/>
    <x v="42"/>
    <x v="58"/>
    <x v="65"/>
    <x v="67"/>
    <x v="44"/>
    <x v="39"/>
    <x v="68"/>
    <x v="7"/>
    <x v="0"/>
    <x v="46"/>
    <x v="44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94"/>
    <x v="94"/>
    <x v="94"/>
    <x v="44"/>
    <x v="98"/>
    <x v="100"/>
    <x v="81"/>
    <x v="36"/>
    <x v="81"/>
    <x v="95"/>
    <x v="90"/>
    <x v="41"/>
    <x v="79"/>
    <x v="95"/>
    <x v="51"/>
    <x v="33"/>
    <x v="82"/>
    <x v="89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95"/>
    <x v="18"/>
    <x v="84"/>
    <x v="32"/>
    <x v="87"/>
    <x v="90"/>
    <x v="71"/>
    <x v="15"/>
    <x v="69"/>
    <x v="84"/>
    <x v="80"/>
    <x v="12"/>
    <x v="69"/>
    <x v="85"/>
    <x v="49"/>
    <x v="39"/>
    <x v="68"/>
    <x v="78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96"/>
    <x v="13"/>
    <x v="89"/>
    <x v="47"/>
    <x v="94"/>
    <x v="95"/>
    <x v="76"/>
    <x v="34"/>
    <x v="77"/>
    <x v="90"/>
    <x v="84"/>
    <x v="29"/>
    <x v="73"/>
    <x v="90"/>
    <x v="49"/>
    <x v="50"/>
    <x v="76"/>
    <x v="87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97"/>
    <x v="93"/>
    <x v="87"/>
    <x v="40"/>
    <x v="90"/>
    <x v="93"/>
    <x v="73"/>
    <x v="37"/>
    <x v="76"/>
    <x v="88"/>
    <x v="83"/>
    <x v="36"/>
    <x v="74"/>
    <x v="89"/>
    <x v="50"/>
    <x v="31"/>
    <x v="70"/>
    <x v="77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98"/>
    <x v="93"/>
    <x v="88"/>
    <x v="43"/>
    <x v="96"/>
    <x v="96"/>
    <x v="75"/>
    <x v="32"/>
    <x v="75"/>
    <x v="89"/>
    <x v="85"/>
    <x v="33"/>
    <x v="77"/>
    <x v="91"/>
    <x v="48"/>
    <x v="45"/>
    <x v="81"/>
    <x v="88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99"/>
    <x v="93"/>
    <x v="92"/>
    <x v="49"/>
    <x v="99"/>
    <x v="101"/>
    <x v="78"/>
    <x v="35"/>
    <x v="80"/>
    <x v="93"/>
    <x v="88"/>
    <x v="42"/>
    <x v="81"/>
    <x v="96"/>
    <x v="56"/>
    <x v="49"/>
    <x v="83"/>
    <x v="91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0"/>
    <x v="77"/>
    <x v="83"/>
    <x v="19"/>
    <x v="88"/>
    <x v="91"/>
    <x v="70"/>
    <x v="19"/>
    <x v="74"/>
    <x v="85"/>
    <x v="82"/>
    <x v="10"/>
    <x v="71"/>
    <x v="87"/>
    <x v="44"/>
    <x v="23"/>
    <x v="66"/>
    <x v="74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1"/>
    <x v="15"/>
    <x v="86"/>
    <x v="45"/>
    <x v="86"/>
    <x v="92"/>
    <x v="74"/>
    <x v="32"/>
    <x v="68"/>
    <x v="86"/>
    <x v="79"/>
    <x v="35"/>
    <x v="68"/>
    <x v="84"/>
    <x v="54"/>
    <x v="46"/>
    <x v="71"/>
    <x v="81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2"/>
    <x v="71"/>
    <x v="90"/>
    <x v="48"/>
    <x v="95"/>
    <x v="98"/>
    <x v="79"/>
    <x v="40"/>
    <x v="78"/>
    <x v="92"/>
    <x v="86"/>
    <x v="40"/>
    <x v="76"/>
    <x v="92"/>
    <x v="53"/>
    <x v="43"/>
    <x v="75"/>
    <x v="85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3"/>
    <x v="72"/>
    <x v="91"/>
    <x v="50"/>
    <x v="91"/>
    <x v="97"/>
    <x v="77"/>
    <x v="39"/>
    <x v="73"/>
    <x v="91"/>
    <x v="87"/>
    <x v="39"/>
    <x v="78"/>
    <x v="93"/>
    <x v="55"/>
    <x v="51"/>
    <x v="69"/>
    <x v="84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4"/>
    <x v="10"/>
    <x v="93"/>
    <x v="51"/>
    <x v="97"/>
    <x v="99"/>
    <x v="80"/>
    <x v="38"/>
    <x v="79"/>
    <x v="94"/>
    <x v="89"/>
    <x v="38"/>
    <x v="80"/>
    <x v="94"/>
    <x v="57"/>
    <x v="52"/>
    <x v="80"/>
    <x v="9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5"/>
    <x v="78"/>
    <x v="85"/>
    <x v="38"/>
    <x v="93"/>
    <x v="94"/>
    <x v="72"/>
    <x v="31"/>
    <x v="72"/>
    <x v="87"/>
    <x v="81"/>
    <x v="25"/>
    <x v="72"/>
    <x v="88"/>
    <x v="47"/>
    <x v="41"/>
    <x v="79"/>
    <x v="86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6"/>
    <x v="104"/>
    <x v="95"/>
    <x v="52"/>
    <x v="100"/>
    <x v="102"/>
    <x v="82"/>
    <x v="41"/>
    <x v="82"/>
    <x v="96"/>
    <x v="91"/>
    <x v="43"/>
    <x v="82"/>
    <x v="97"/>
    <x v="58"/>
    <x v="53"/>
    <x v="84"/>
    <x v="92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0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  <r>
    <x v="94"/>
    <x v="12"/>
    <x v="86"/>
    <x v="36"/>
    <x v="89"/>
    <x v="92"/>
    <x v="28"/>
    <x v="46"/>
    <x v="92"/>
    <x v="89"/>
    <x v="37"/>
    <x v="88"/>
    <x v="92"/>
    <x v="32"/>
    <x v="12"/>
    <x v="32"/>
    <x v="52"/>
    <x v="42"/>
    <x v="83"/>
    <x v="36"/>
    <x v="89"/>
    <x v="91"/>
    <x v="73"/>
    <x v="25"/>
    <x v="68"/>
    <x v="82"/>
    <x v="50"/>
    <x v="15"/>
    <x v="43"/>
    <x v="63"/>
    <x v="7"/>
    <x v="33"/>
    <x v="58"/>
    <x v="75"/>
    <x v="87"/>
    <x v="35"/>
    <x v="85"/>
    <x v="88"/>
    <x v="87"/>
    <x v="41"/>
    <x v="88"/>
    <x v="88"/>
    <x v="94"/>
    <x v="93"/>
    <x v="94"/>
    <x v="94"/>
    <x v="94"/>
    <x v="78"/>
    <x v="35"/>
    <x v="76"/>
    <x v="87"/>
    <x v="76"/>
    <x v="37"/>
    <x v="75"/>
    <x v="87"/>
    <x v="84"/>
    <x v="41"/>
    <x v="86"/>
    <x v="90"/>
    <x v="107"/>
    <x v="104"/>
    <x v="96"/>
    <x v="53"/>
    <x v="101"/>
    <x v="103"/>
    <x v="83"/>
    <x v="42"/>
    <x v="83"/>
    <x v="97"/>
    <x v="92"/>
    <x v="44"/>
    <x v="83"/>
    <x v="98"/>
    <x v="59"/>
    <x v="54"/>
    <x v="85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2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F17" firstHeaderRow="1" firstDataRow="2" firstDataCol="1"/>
  <pivotFields count="47">
    <pivotField compact="0" showAll="0"/>
    <pivotField axis="axisRow" compact="0" showAll="0" defaultSubtotal="0" outline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 outline="0"/>
    <pivotField dataField="1" compact="0" showAll="0" outline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 outline="0"/>
    <pivotField dataField="1" compact="0" showAll="0" outline="0"/>
    <pivotField dataField="1" compact="0" showAll="0" outline="0"/>
    <pivotField compact="0" showAll="0"/>
  </pivotFields>
  <rowFields count="1">
    <field x="1"/>
  </rowFields>
  <colFields count="1">
    <field x="-2"/>
  </colFields>
  <dataFields count="5">
    <dataField name="Moyenne - PART BPI" fld="43" subtotal="average" numFmtId="167"/>
    <dataField name="Moyenne - PART DEB" fld="44" subtotal="average" numFmtId="167"/>
    <dataField name="Moyenne - PART DA" fld="45" subtotal="average" numFmtId="167"/>
    <dataField name="Somme - EN COURS ORIENTATION" fld="17" subtotal="sum" numFmtId="164"/>
    <dataField name="Somme - TOTAL VACANTES" fld="16" subtotal="sum" numFmtId="164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3" cacheId="2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I15" firstHeaderRow="1" firstDataRow="2" firstDataCol="1"/>
  <pivotFields count="77">
    <pivotField compact="0" showAll="0"/>
    <pivotField axis="axisRow" compact="0" showAll="0" defaultSubtotal="0" outline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 outline="0"/>
    <pivotField dataField="1" compact="0" showAll="0" outline="0"/>
    <pivotField dataField="1" compact="0" showAll="0" outline="0"/>
    <pivotField dataField="1" compact="0" showAll="0" outline="0"/>
    <pivotField compact="0" showAll="0"/>
    <pivotField compact="0" showAll="0"/>
    <pivotField compact="0" showAll="0"/>
    <pivotField compact="0" showAll="0"/>
    <pivotField compact="0" showAll="0"/>
    <pivotField dataField="1" compact="0" showAll="0" outline="0"/>
    <pivotField dataField="1" compact="0" showAll="0" outline="0"/>
    <pivotField dataField="1" compact="0" showAll="0" outline="0"/>
    <pivotField dataField="1" compact="0" showAll="0" outline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colFields count="1">
    <field x="-2"/>
  </colFields>
  <dataFields count="8">
    <dataField name="Somme - CADA RELEVEES" fld="9" subtotal="sum" numFmtId="166"/>
    <dataField name="Somme - PRAHDA RELEVEES" fld="10" subtotal="sum" numFmtId="166"/>
    <dataField name="Somme - HUDA RELEVEES" fld="11" subtotal="sum" numFmtId="166"/>
    <dataField name="Somme - TOTAL RELEVEES" fld="12" subtotal="sum" numFmtId="166"/>
    <dataField name="Somme - CADA OCCUPE" fld="18" subtotal="sum" numFmtId="164"/>
    <dataField name="Somme - PRAHDA OCC" fld="19" subtotal="sum" numFmtId="164"/>
    <dataField name="Somme - HUDA OCC" fld="20" subtotal="sum" numFmtId="164"/>
    <dataField name="Somme - TOTAL OCC" fld="21" subtotal="sum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09"/>
  <sheetViews>
    <sheetView showFormulas="false" showGridLines="true" showRowColHeaders="true" showZeros="true" rightToLeft="false" tabSelected="true" showOutlineSymbols="true" defaultGridColor="true" view="normal" topLeftCell="A1" colorId="64" zoomScale="225" zoomScaleNormal="225" zoomScalePageLayoutView="100" workbookViewId="0">
      <pane xSplit="1" ySplit="0" topLeftCell="B1" activePane="topRight" state="frozen"/>
      <selection pane="topLeft" activeCell="A1" activeCellId="0" sqref="A1"/>
      <selection pane="topRight" activeCell="T77" activeCellId="0" sqref="T77"/>
    </sheetView>
  </sheetViews>
  <sheetFormatPr defaultColWidth="11.6875" defaultRowHeight="13.8" zeroHeight="false" outlineLevelRow="0" outlineLevelCol="0"/>
  <cols>
    <col collapsed="false" customWidth="true" hidden="false" outlineLevel="0" max="1" min="1" style="1" width="11.52"/>
    <col collapsed="false" customWidth="true" hidden="false" outlineLevel="0" max="2" min="2" style="2" width="11.52"/>
    <col collapsed="false" customWidth="true" hidden="false" outlineLevel="0" max="9" min="3" style="0" width="11.57"/>
    <col collapsed="false" customWidth="false" hidden="false" outlineLevel="0" max="13" min="10" style="2" width="11.64"/>
    <col collapsed="false" customWidth="true" hidden="false" outlineLevel="0" max="59" min="48" style="2" width="11.52"/>
    <col collapsed="false" customWidth="true" hidden="false" outlineLevel="0" max="60" min="60" style="3" width="11.52"/>
    <col collapsed="false" customWidth="true" hidden="false" outlineLevel="0" max="61" min="61" style="0" width="10.92"/>
    <col collapsed="false" customWidth="true" hidden="false" outlineLevel="0" max="77" min="62" style="0" width="11.54"/>
  </cols>
  <sheetData>
    <row r="1" s="2" customFormat="tru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7" t="s">
        <v>55</v>
      </c>
      <c r="BE1" s="2" t="s">
        <v>56</v>
      </c>
      <c r="BF1" s="2" t="s">
        <v>57</v>
      </c>
      <c r="BG1" s="2" t="s">
        <v>58</v>
      </c>
      <c r="BH1" s="8" t="s">
        <v>0</v>
      </c>
      <c r="BI1" s="9" t="s">
        <v>59</v>
      </c>
      <c r="BJ1" s="9" t="s">
        <v>60</v>
      </c>
      <c r="BK1" s="9" t="s">
        <v>61</v>
      </c>
      <c r="BL1" s="9" t="s">
        <v>4</v>
      </c>
      <c r="BM1" s="9" t="s">
        <v>62</v>
      </c>
      <c r="BN1" s="10" t="s">
        <v>63</v>
      </c>
      <c r="BO1" s="10" t="s">
        <v>64</v>
      </c>
      <c r="BP1" s="10" t="s">
        <v>65</v>
      </c>
      <c r="BQ1" s="10" t="s">
        <v>66</v>
      </c>
      <c r="BR1" s="10" t="s">
        <v>67</v>
      </c>
      <c r="BS1" s="10" t="s">
        <v>68</v>
      </c>
      <c r="BT1" s="10" t="s">
        <v>69</v>
      </c>
      <c r="BU1" s="10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2" customFormat="true" ht="12.8" hidden="false" customHeight="false" outlineLevel="0" collapsed="false">
      <c r="A2" s="1" t="n">
        <v>1</v>
      </c>
      <c r="B2" s="2" t="n">
        <v>84</v>
      </c>
      <c r="C2" s="7" t="n">
        <v>458</v>
      </c>
      <c r="D2" s="2" t="n">
        <v>85</v>
      </c>
      <c r="E2" s="2" t="n">
        <v>679</v>
      </c>
      <c r="F2" s="2" t="n">
        <f aca="false">+C2+D2+E2</f>
        <v>1222</v>
      </c>
      <c r="H2" s="2" t="n">
        <v>112</v>
      </c>
      <c r="I2" s="2" t="n">
        <f aca="false">SUM(F2:H2)</f>
        <v>1334</v>
      </c>
      <c r="J2" s="11" t="n">
        <v>458</v>
      </c>
      <c r="K2" s="12" t="n">
        <v>85</v>
      </c>
      <c r="L2" s="13" t="n">
        <v>679</v>
      </c>
      <c r="M2" s="14" t="n">
        <v>1222</v>
      </c>
      <c r="N2" s="2" t="n">
        <v>2</v>
      </c>
      <c r="O2" s="2" t="n">
        <v>10</v>
      </c>
      <c r="P2" s="2" t="n">
        <v>10</v>
      </c>
      <c r="Q2" s="2" t="n">
        <f aca="false">+N2+O2+P2</f>
        <v>22</v>
      </c>
      <c r="S2" s="2" t="n">
        <v>441</v>
      </c>
      <c r="T2" s="2" t="n">
        <v>65</v>
      </c>
      <c r="U2" s="2" t="n">
        <v>542</v>
      </c>
      <c r="V2" s="2" t="n">
        <f aca="false">SUM(S2:U2)</f>
        <v>1048</v>
      </c>
      <c r="W2" s="2" t="n">
        <v>111</v>
      </c>
      <c r="Y2" s="2" t="n">
        <v>50</v>
      </c>
      <c r="Z2" s="2" t="n">
        <f aca="false">SUM(W2:Y2)</f>
        <v>161</v>
      </c>
      <c r="AA2" s="2" t="n">
        <v>17</v>
      </c>
      <c r="AC2" s="2" t="n">
        <v>17</v>
      </c>
      <c r="AD2" s="2" t="n">
        <f aca="false">+AA2+AB2+AC2</f>
        <v>34</v>
      </c>
      <c r="AE2" s="2" t="n">
        <v>2</v>
      </c>
      <c r="AF2" s="2" t="n">
        <v>52</v>
      </c>
      <c r="AG2" s="2" t="n">
        <v>101</v>
      </c>
      <c r="AH2" s="2" t="n">
        <f aca="false">SUM(AE2:AG2)</f>
        <v>155</v>
      </c>
      <c r="AI2" s="2" t="n">
        <f aca="false">+AM2-AE2</f>
        <v>311</v>
      </c>
      <c r="AJ2" s="2" t="n">
        <f aca="false">+AN2-AF2</f>
        <v>13</v>
      </c>
      <c r="AK2" s="2" t="n">
        <f aca="false">+AO2-AG2</f>
        <v>374</v>
      </c>
      <c r="AL2" s="2" t="n">
        <f aca="false">+AP2-AH2</f>
        <v>698</v>
      </c>
      <c r="AM2" s="2" t="n">
        <f aca="false">+S2-W2-AA2</f>
        <v>313</v>
      </c>
      <c r="AN2" s="2" t="n">
        <f aca="false">+T2-X2-AB2</f>
        <v>65</v>
      </c>
      <c r="AO2" s="2" t="n">
        <f aca="false">+U2-Y2-AC2</f>
        <v>475</v>
      </c>
      <c r="AP2" s="2" t="n">
        <f aca="false">+AM2+AN2+AO2</f>
        <v>853</v>
      </c>
      <c r="AQ2" s="15" t="n">
        <f aca="false">+V2/(C2+D2+E2)</f>
        <v>0.857610474631751</v>
      </c>
      <c r="AR2" s="15" t="n">
        <f aca="false">+Z2/$V2</f>
        <v>0.153625954198473</v>
      </c>
      <c r="AS2" s="15" t="n">
        <f aca="false">+AD2/V2</f>
        <v>0.0324427480916031</v>
      </c>
      <c r="AT2" s="15" t="n">
        <f aca="false">+AP2/V2</f>
        <v>0.813931297709924</v>
      </c>
      <c r="AU2" s="15" t="n">
        <f aca="false">+AP2/(C2+D2+E2)</f>
        <v>0.698036006546645</v>
      </c>
      <c r="AV2" s="16" t="n">
        <v>91</v>
      </c>
      <c r="AW2" s="16" t="n">
        <v>69</v>
      </c>
      <c r="AX2" s="16" t="n">
        <v>184</v>
      </c>
      <c r="AY2" s="2" t="n">
        <f aca="false">SUM(AV2:AX2)</f>
        <v>344</v>
      </c>
      <c r="AZ2" s="17" t="n">
        <f aca="false">+BD2-AV2</f>
        <v>173</v>
      </c>
      <c r="BA2" s="17" t="n">
        <f aca="false">+BE2-AW2</f>
        <v>51</v>
      </c>
      <c r="BB2" s="17" t="n">
        <f aca="false">+BF2-AX2</f>
        <v>226</v>
      </c>
      <c r="BC2" s="17" t="n">
        <f aca="false">+BG2-AY2</f>
        <v>450</v>
      </c>
      <c r="BD2" s="7" t="n">
        <v>264</v>
      </c>
      <c r="BE2" s="2" t="n">
        <v>120</v>
      </c>
      <c r="BF2" s="2" t="n">
        <v>410</v>
      </c>
      <c r="BG2" s="2" t="n">
        <f aca="false">SUM(BD2:BF2)</f>
        <v>794</v>
      </c>
      <c r="BH2" s="18" t="n">
        <v>1</v>
      </c>
      <c r="BI2" s="19" t="s">
        <v>75</v>
      </c>
      <c r="BJ2" s="20" t="n">
        <v>190</v>
      </c>
      <c r="BK2" s="20" t="n">
        <v>133</v>
      </c>
      <c r="BL2" s="20" t="n">
        <v>523</v>
      </c>
      <c r="BM2" s="20" t="n">
        <v>846</v>
      </c>
      <c r="BN2" s="21" t="n">
        <v>86</v>
      </c>
      <c r="BO2" s="21" t="n">
        <v>7</v>
      </c>
      <c r="BP2" s="21" t="n">
        <v>157</v>
      </c>
      <c r="BQ2" s="19" t="n">
        <v>250</v>
      </c>
      <c r="BR2" s="21" t="n">
        <v>91</v>
      </c>
      <c r="BS2" s="21" t="n">
        <v>8</v>
      </c>
      <c r="BT2" s="21" t="n">
        <v>231</v>
      </c>
      <c r="BU2" s="21" t="n">
        <v>330</v>
      </c>
      <c r="BV2" s="22" t="n">
        <v>13</v>
      </c>
      <c r="BW2" s="22" t="n">
        <v>118</v>
      </c>
      <c r="BX2" s="22" t="n">
        <v>135</v>
      </c>
      <c r="BY2" s="23" t="n">
        <v>266</v>
      </c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2" customFormat="true" ht="12.8" hidden="false" customHeight="false" outlineLevel="0" collapsed="false">
      <c r="A3" s="1" t="n">
        <v>2</v>
      </c>
      <c r="B3" s="2" t="n">
        <v>32</v>
      </c>
      <c r="C3" s="7" t="n">
        <v>470</v>
      </c>
      <c r="E3" s="2" t="n">
        <v>392</v>
      </c>
      <c r="F3" s="2" t="n">
        <f aca="false">+C3+D3+E3</f>
        <v>862</v>
      </c>
      <c r="G3" s="2" t="n">
        <v>10</v>
      </c>
      <c r="H3" s="2" t="n">
        <v>110</v>
      </c>
      <c r="I3" s="2" t="n">
        <f aca="false">SUM(F3:H3)</f>
        <v>982</v>
      </c>
      <c r="J3" s="24" t="n">
        <v>470</v>
      </c>
      <c r="K3" s="25"/>
      <c r="L3" s="26" t="n">
        <v>392</v>
      </c>
      <c r="M3" s="27" t="n">
        <v>862</v>
      </c>
      <c r="N3" s="16" t="n">
        <v>25</v>
      </c>
      <c r="P3" s="16" t="n">
        <v>21</v>
      </c>
      <c r="Q3" s="2" t="n">
        <f aca="false">+N3+O3+P3</f>
        <v>46</v>
      </c>
      <c r="R3" s="16" t="n">
        <v>22</v>
      </c>
      <c r="S3" s="2" t="n">
        <v>405</v>
      </c>
      <c r="U3" s="2" t="n">
        <v>318</v>
      </c>
      <c r="V3" s="2" t="n">
        <f aca="false">SUM(S3:U3)</f>
        <v>723</v>
      </c>
      <c r="W3" s="2" t="n">
        <v>62</v>
      </c>
      <c r="Y3" s="2" t="n">
        <v>47</v>
      </c>
      <c r="Z3" s="2" t="n">
        <f aca="false">SUM(W3:Y3)</f>
        <v>109</v>
      </c>
      <c r="AA3" s="2" t="n">
        <v>18</v>
      </c>
      <c r="AC3" s="2" t="n">
        <v>18</v>
      </c>
      <c r="AD3" s="2" t="n">
        <f aca="false">+AA3+AB3+AC3</f>
        <v>36</v>
      </c>
      <c r="AG3" s="2" t="n">
        <v>54</v>
      </c>
      <c r="AH3" s="2" t="n">
        <f aca="false">SUM(AE3:AG3)</f>
        <v>54</v>
      </c>
      <c r="AI3" s="2" t="n">
        <f aca="false">+AM3-AE3</f>
        <v>325</v>
      </c>
      <c r="AJ3" s="2" t="n">
        <f aca="false">+AN3-AF3</f>
        <v>0</v>
      </c>
      <c r="AK3" s="2" t="n">
        <f aca="false">+AO3-AG3</f>
        <v>199</v>
      </c>
      <c r="AL3" s="2" t="n">
        <f aca="false">+AP3-AH3</f>
        <v>524</v>
      </c>
      <c r="AM3" s="2" t="n">
        <f aca="false">+S3-W3-AA3</f>
        <v>325</v>
      </c>
      <c r="AN3" s="2" t="n">
        <f aca="false">+T3-X3-AB3</f>
        <v>0</v>
      </c>
      <c r="AO3" s="2" t="n">
        <f aca="false">+U3-Y3-AC3</f>
        <v>253</v>
      </c>
      <c r="AP3" s="2" t="n">
        <f aca="false">+AM3+AN3+AO3</f>
        <v>578</v>
      </c>
      <c r="AQ3" s="15" t="n">
        <f aca="false">+V3/(C3+D3+E3)</f>
        <v>0.838747099767982</v>
      </c>
      <c r="AR3" s="15" t="n">
        <f aca="false">+Z3/$V3</f>
        <v>0.15076071922545</v>
      </c>
      <c r="AS3" s="15" t="n">
        <f aca="false">+AD3/V3</f>
        <v>0.0497925311203319</v>
      </c>
      <c r="AT3" s="15" t="n">
        <f aca="false">+AP3/V3</f>
        <v>0.799446749654219</v>
      </c>
      <c r="AU3" s="15" t="n">
        <f aca="false">+AP3/(C3+D3+E3)</f>
        <v>0.670533642691415</v>
      </c>
      <c r="AV3" s="16" t="n">
        <v>62</v>
      </c>
      <c r="AX3" s="16" t="n">
        <v>160</v>
      </c>
      <c r="AY3" s="2" t="n">
        <f aca="false">SUM(AV3:AX3)</f>
        <v>222</v>
      </c>
      <c r="AZ3" s="17" t="n">
        <f aca="false">+BD3-AV3</f>
        <v>228</v>
      </c>
      <c r="BA3" s="17" t="n">
        <f aca="false">+BE3-AW3</f>
        <v>0</v>
      </c>
      <c r="BB3" s="17" t="n">
        <f aca="false">+BF3-AX3</f>
        <v>222</v>
      </c>
      <c r="BC3" s="17" t="n">
        <f aca="false">+BG3-AY3</f>
        <v>450</v>
      </c>
      <c r="BD3" s="2" t="n">
        <v>290</v>
      </c>
      <c r="BF3" s="2" t="n">
        <v>382</v>
      </c>
      <c r="BG3" s="2" t="n">
        <f aca="false">SUM(BD3:BF3)</f>
        <v>672</v>
      </c>
      <c r="BH3" s="28" t="n">
        <v>2</v>
      </c>
      <c r="BI3" s="29" t="s">
        <v>76</v>
      </c>
      <c r="BJ3" s="29" t="n">
        <v>278</v>
      </c>
      <c r="BK3" s="29"/>
      <c r="BL3" s="29" t="n">
        <v>341</v>
      </c>
      <c r="BM3" s="29" t="n">
        <v>619</v>
      </c>
      <c r="BN3" s="30" t="n">
        <v>92</v>
      </c>
      <c r="BO3" s="30"/>
      <c r="BP3" s="30" t="n">
        <v>110</v>
      </c>
      <c r="BQ3" s="29" t="n">
        <v>202</v>
      </c>
      <c r="BR3" s="30" t="n">
        <v>151</v>
      </c>
      <c r="BS3" s="30"/>
      <c r="BT3" s="30" t="n">
        <v>64</v>
      </c>
      <c r="BU3" s="30" t="n">
        <v>215</v>
      </c>
      <c r="BV3" s="31" t="n">
        <v>35</v>
      </c>
      <c r="BW3" s="31" t="n">
        <v>0</v>
      </c>
      <c r="BX3" s="31" t="n">
        <v>167</v>
      </c>
      <c r="BY3" s="32" t="n">
        <v>202</v>
      </c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" customFormat="true" ht="12.8" hidden="false" customHeight="false" outlineLevel="0" collapsed="false">
      <c r="A4" s="1" t="n">
        <v>3</v>
      </c>
      <c r="B4" s="2" t="n">
        <v>84</v>
      </c>
      <c r="C4" s="7" t="n">
        <v>460</v>
      </c>
      <c r="D4" s="2" t="n">
        <v>94</v>
      </c>
      <c r="E4" s="2" t="n">
        <v>141</v>
      </c>
      <c r="F4" s="2" t="n">
        <f aca="false">+C4+D4+E4</f>
        <v>695</v>
      </c>
      <c r="H4" s="2" t="n">
        <v>55</v>
      </c>
      <c r="I4" s="2" t="n">
        <f aca="false">SUM(F4:H4)</f>
        <v>750</v>
      </c>
      <c r="J4" s="24" t="n">
        <v>460</v>
      </c>
      <c r="K4" s="33" t="n">
        <v>94</v>
      </c>
      <c r="L4" s="26" t="n">
        <v>105</v>
      </c>
      <c r="M4" s="27" t="n">
        <v>659</v>
      </c>
      <c r="N4" s="2" t="n">
        <v>26</v>
      </c>
      <c r="Q4" s="2" t="n">
        <f aca="false">+N4+O4+P4</f>
        <v>26</v>
      </c>
      <c r="S4" s="7" t="n">
        <v>378</v>
      </c>
      <c r="T4" s="7" t="n">
        <v>89</v>
      </c>
      <c r="U4" s="7" t="n">
        <v>111</v>
      </c>
      <c r="V4" s="2" t="n">
        <f aca="false">SUM(S4:U4)</f>
        <v>578</v>
      </c>
      <c r="W4" s="2" t="n">
        <v>32</v>
      </c>
      <c r="X4" s="2" t="n">
        <v>5</v>
      </c>
      <c r="Y4" s="2" t="n">
        <v>12</v>
      </c>
      <c r="Z4" s="2" t="n">
        <f aca="false">SUM(W4:Y4)</f>
        <v>49</v>
      </c>
      <c r="AA4" s="2" t="n">
        <v>10</v>
      </c>
      <c r="AB4" s="2" t="n">
        <v>4</v>
      </c>
      <c r="AC4" s="2" t="n">
        <v>6</v>
      </c>
      <c r="AD4" s="2" t="n">
        <f aca="false">+AA4+AB4+AC4</f>
        <v>20</v>
      </c>
      <c r="AF4" s="2" t="n">
        <v>23</v>
      </c>
      <c r="AG4" s="2" t="n">
        <v>30</v>
      </c>
      <c r="AH4" s="2" t="n">
        <f aca="false">SUM(AE4:AG4)</f>
        <v>53</v>
      </c>
      <c r="AI4" s="2" t="n">
        <f aca="false">+AM4-AE4</f>
        <v>336</v>
      </c>
      <c r="AJ4" s="2" t="n">
        <f aca="false">+AN4-AF4</f>
        <v>57</v>
      </c>
      <c r="AK4" s="2" t="n">
        <f aca="false">+AO4-AG4</f>
        <v>63</v>
      </c>
      <c r="AL4" s="2" t="n">
        <f aca="false">+AP4-AH4</f>
        <v>456</v>
      </c>
      <c r="AM4" s="2" t="n">
        <f aca="false">+S4-W4-AA4</f>
        <v>336</v>
      </c>
      <c r="AN4" s="2" t="n">
        <f aca="false">+T4-X4-AB4</f>
        <v>80</v>
      </c>
      <c r="AO4" s="2" t="n">
        <f aca="false">+U4-Y4-AC4</f>
        <v>93</v>
      </c>
      <c r="AP4" s="2" t="n">
        <f aca="false">+AM4+AN4+AO4</f>
        <v>509</v>
      </c>
      <c r="AQ4" s="15" t="n">
        <f aca="false">+V4/(C4+D4+E4)</f>
        <v>0.831654676258993</v>
      </c>
      <c r="AR4" s="15" t="n">
        <f aca="false">+Z4/$V4</f>
        <v>0.0847750865051903</v>
      </c>
      <c r="AS4" s="15" t="n">
        <f aca="false">+AD4/V4</f>
        <v>0.0346020761245675</v>
      </c>
      <c r="AT4" s="15" t="n">
        <f aca="false">+AP4/V4</f>
        <v>0.880622837370242</v>
      </c>
      <c r="AU4" s="15" t="n">
        <f aca="false">+AP4/(C4+D4+E4)</f>
        <v>0.732374100719424</v>
      </c>
      <c r="AV4" s="16" t="n">
        <v>143</v>
      </c>
      <c r="AW4" s="16" t="n">
        <v>32</v>
      </c>
      <c r="AX4" s="16" t="n">
        <v>55</v>
      </c>
      <c r="AY4" s="2" t="n">
        <f aca="false">SUM(AV4:AX4)</f>
        <v>230</v>
      </c>
      <c r="AZ4" s="17" t="n">
        <f aca="false">+BD4-AV4</f>
        <v>230</v>
      </c>
      <c r="BA4" s="17" t="n">
        <f aca="false">+BE4-AW4</f>
        <v>46</v>
      </c>
      <c r="BB4" s="17" t="n">
        <f aca="false">+BF4-AX4</f>
        <v>25</v>
      </c>
      <c r="BC4" s="17" t="n">
        <f aca="false">+BG4-AY4</f>
        <v>301</v>
      </c>
      <c r="BD4" s="7" t="n">
        <v>373</v>
      </c>
      <c r="BE4" s="2" t="n">
        <v>78</v>
      </c>
      <c r="BF4" s="2" t="n">
        <v>80</v>
      </c>
      <c r="BG4" s="2" t="n">
        <f aca="false">SUM(BD4:BF4)</f>
        <v>531</v>
      </c>
      <c r="BH4" s="18" t="n">
        <v>3</v>
      </c>
      <c r="BI4" s="19" t="s">
        <v>77</v>
      </c>
      <c r="BJ4" s="20" t="n">
        <v>300</v>
      </c>
      <c r="BK4" s="20" t="n">
        <v>80</v>
      </c>
      <c r="BL4" s="20" t="n">
        <v>109</v>
      </c>
      <c r="BM4" s="20" t="n">
        <v>489</v>
      </c>
      <c r="BN4" s="21" t="n">
        <v>108</v>
      </c>
      <c r="BO4" s="21" t="n">
        <v>23</v>
      </c>
      <c r="BP4" s="21" t="n">
        <v>48</v>
      </c>
      <c r="BQ4" s="19" t="n">
        <v>179</v>
      </c>
      <c r="BR4" s="21" t="n">
        <v>158</v>
      </c>
      <c r="BS4" s="21" t="n">
        <v>29</v>
      </c>
      <c r="BT4" s="21" t="n">
        <v>39</v>
      </c>
      <c r="BU4" s="21" t="n">
        <v>226</v>
      </c>
      <c r="BV4" s="22" t="n">
        <v>34</v>
      </c>
      <c r="BW4" s="22" t="n">
        <v>28</v>
      </c>
      <c r="BX4" s="22" t="n">
        <v>22</v>
      </c>
      <c r="BY4" s="23" t="n">
        <v>84</v>
      </c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" customFormat="true" ht="12.8" hidden="false" customHeight="false" outlineLevel="0" collapsed="false">
      <c r="A5" s="1" t="n">
        <v>4</v>
      </c>
      <c r="B5" s="2" t="n">
        <v>93</v>
      </c>
      <c r="C5" s="2" t="n">
        <v>224</v>
      </c>
      <c r="E5" s="2" t="n">
        <v>144</v>
      </c>
      <c r="F5" s="2" t="n">
        <f aca="false">+C5+D5+E5</f>
        <v>368</v>
      </c>
      <c r="H5" s="2" t="n">
        <v>50</v>
      </c>
      <c r="I5" s="2" t="n">
        <f aca="false">SUM(F5:H5)</f>
        <v>418</v>
      </c>
      <c r="J5" s="24" t="n">
        <v>224</v>
      </c>
      <c r="K5" s="25"/>
      <c r="L5" s="26" t="n">
        <v>144</v>
      </c>
      <c r="M5" s="27" t="n">
        <v>368</v>
      </c>
      <c r="N5" s="2" t="n">
        <v>9</v>
      </c>
      <c r="P5" s="2" t="n">
        <v>2</v>
      </c>
      <c r="Q5" s="2" t="n">
        <f aca="false">+N5+O5+P5</f>
        <v>11</v>
      </c>
      <c r="R5" s="16" t="n">
        <v>29</v>
      </c>
      <c r="S5" s="2" t="n">
        <v>178</v>
      </c>
      <c r="U5" s="2" t="n">
        <v>128</v>
      </c>
      <c r="V5" s="2" t="n">
        <f aca="false">SUM(S5:U5)</f>
        <v>306</v>
      </c>
      <c r="W5" s="2" t="n">
        <v>31</v>
      </c>
      <c r="Y5" s="2" t="n">
        <v>23</v>
      </c>
      <c r="Z5" s="2" t="n">
        <f aca="false">SUM(W5:Y5)</f>
        <v>54</v>
      </c>
      <c r="AA5" s="2" t="n">
        <v>10</v>
      </c>
      <c r="AC5" s="2" t="n">
        <v>6</v>
      </c>
      <c r="AD5" s="2" t="n">
        <f aca="false">+AA5+AB5+AC5</f>
        <v>16</v>
      </c>
      <c r="AG5" s="2" t="n">
        <v>1</v>
      </c>
      <c r="AH5" s="2" t="n">
        <f aca="false">SUM(AE5:AG5)</f>
        <v>1</v>
      </c>
      <c r="AI5" s="2" t="n">
        <f aca="false">+AM5-AE5</f>
        <v>137</v>
      </c>
      <c r="AJ5" s="2" t="n">
        <f aca="false">+AN5-AF5</f>
        <v>0</v>
      </c>
      <c r="AK5" s="2" t="n">
        <f aca="false">+AO5-AG5</f>
        <v>98</v>
      </c>
      <c r="AL5" s="2" t="n">
        <f aca="false">+AP5-AH5</f>
        <v>235</v>
      </c>
      <c r="AM5" s="2" t="n">
        <f aca="false">+S5-W5-AA5</f>
        <v>137</v>
      </c>
      <c r="AN5" s="2" t="n">
        <f aca="false">+T5-X5-AB5</f>
        <v>0</v>
      </c>
      <c r="AO5" s="2" t="n">
        <f aca="false">+U5-Y5-AC5</f>
        <v>99</v>
      </c>
      <c r="AP5" s="2" t="n">
        <f aca="false">+AM5+AN5+AO5</f>
        <v>236</v>
      </c>
      <c r="AQ5" s="15" t="n">
        <f aca="false">+V5/(C5+D5+E5)</f>
        <v>0.831521739130435</v>
      </c>
      <c r="AR5" s="15" t="n">
        <f aca="false">+Z5/$V5</f>
        <v>0.176470588235294</v>
      </c>
      <c r="AS5" s="15" t="n">
        <f aca="false">+AD5/V5</f>
        <v>0.0522875816993464</v>
      </c>
      <c r="AT5" s="15" t="n">
        <f aca="false">+AP5/V5</f>
        <v>0.77124183006536</v>
      </c>
      <c r="AU5" s="15" t="n">
        <f aca="false">+AP5/(C5+D5+E5)</f>
        <v>0.641304347826087</v>
      </c>
      <c r="AV5" s="2" t="n">
        <v>64</v>
      </c>
      <c r="AX5" s="2" t="n">
        <v>80</v>
      </c>
      <c r="AY5" s="2" t="n">
        <f aca="false">SUM(AV5:AX5)</f>
        <v>144</v>
      </c>
      <c r="AZ5" s="17" t="n">
        <f aca="false">+BD5-AV5</f>
        <v>83</v>
      </c>
      <c r="BA5" s="17" t="n">
        <f aca="false">+BE5-AW5</f>
        <v>0</v>
      </c>
      <c r="BB5" s="17" t="n">
        <f aca="false">+BF5-AX5</f>
        <v>14</v>
      </c>
      <c r="BC5" s="17" t="n">
        <f aca="false">+BG5-AY5</f>
        <v>97</v>
      </c>
      <c r="BD5" s="2" t="n">
        <v>147</v>
      </c>
      <c r="BF5" s="2" t="n">
        <v>94</v>
      </c>
      <c r="BG5" s="2" t="n">
        <f aca="false">SUM(BD5:BF5)</f>
        <v>241</v>
      </c>
      <c r="BH5" s="28" t="n">
        <v>4</v>
      </c>
      <c r="BI5" s="29" t="s">
        <v>78</v>
      </c>
      <c r="BJ5" s="29" t="n">
        <v>170</v>
      </c>
      <c r="BK5" s="29"/>
      <c r="BL5" s="29" t="n">
        <v>85</v>
      </c>
      <c r="BM5" s="29" t="n">
        <v>255</v>
      </c>
      <c r="BN5" s="30" t="n">
        <v>60</v>
      </c>
      <c r="BO5" s="30"/>
      <c r="BP5" s="30" t="n">
        <v>51</v>
      </c>
      <c r="BQ5" s="29" t="n">
        <v>111</v>
      </c>
      <c r="BR5" s="30" t="n">
        <v>95</v>
      </c>
      <c r="BS5" s="30"/>
      <c r="BT5" s="30" t="n">
        <v>24</v>
      </c>
      <c r="BU5" s="30" t="n">
        <v>119</v>
      </c>
      <c r="BV5" s="31" t="n">
        <v>15</v>
      </c>
      <c r="BW5" s="31" t="n">
        <v>0</v>
      </c>
      <c r="BX5" s="31" t="n">
        <v>10</v>
      </c>
      <c r="BY5" s="32" t="n">
        <v>25</v>
      </c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2" customFormat="true" ht="12.8" hidden="false" customHeight="false" outlineLevel="0" collapsed="false">
      <c r="A6" s="1" t="n">
        <v>5</v>
      </c>
      <c r="B6" s="2" t="n">
        <v>93</v>
      </c>
      <c r="C6" s="2" t="n">
        <v>190</v>
      </c>
      <c r="E6" s="2" t="n">
        <v>55</v>
      </c>
      <c r="F6" s="2" t="n">
        <f aca="false">+C6+D6+E6</f>
        <v>245</v>
      </c>
      <c r="H6" s="2" t="n">
        <v>50</v>
      </c>
      <c r="I6" s="2" t="n">
        <f aca="false">SUM(F6:H6)</f>
        <v>295</v>
      </c>
      <c r="J6" s="24" t="n">
        <v>190</v>
      </c>
      <c r="K6" s="25"/>
      <c r="L6" s="26" t="n">
        <v>95</v>
      </c>
      <c r="M6" s="27" t="n">
        <v>285</v>
      </c>
      <c r="N6" s="2" t="n">
        <v>7</v>
      </c>
      <c r="P6" s="2" t="n">
        <v>2</v>
      </c>
      <c r="Q6" s="2" t="n">
        <f aca="false">+N6+O6+P6</f>
        <v>9</v>
      </c>
      <c r="R6" s="16" t="n">
        <v>8</v>
      </c>
      <c r="S6" s="2" t="n">
        <v>172</v>
      </c>
      <c r="U6" s="2" t="n">
        <v>37</v>
      </c>
      <c r="V6" s="2" t="n">
        <f aca="false">SUM(S6:U6)</f>
        <v>209</v>
      </c>
      <c r="W6" s="2" t="n">
        <v>12</v>
      </c>
      <c r="Y6" s="2" t="n">
        <v>9</v>
      </c>
      <c r="Z6" s="2" t="n">
        <f aca="false">SUM(W6:Y6)</f>
        <v>21</v>
      </c>
      <c r="AA6" s="2" t="n">
        <v>12</v>
      </c>
      <c r="AC6" s="2" t="n">
        <v>4</v>
      </c>
      <c r="AD6" s="2" t="n">
        <f aca="false">+AA6+AB6+AC6</f>
        <v>16</v>
      </c>
      <c r="AH6" s="2" t="n">
        <f aca="false">SUM(AE6:AG6)</f>
        <v>0</v>
      </c>
      <c r="AI6" s="2" t="n">
        <f aca="false">+AM6-AE6</f>
        <v>148</v>
      </c>
      <c r="AJ6" s="2" t="n">
        <f aca="false">+AN6-AF6</f>
        <v>0</v>
      </c>
      <c r="AK6" s="2" t="n">
        <f aca="false">+AO6-AG6</f>
        <v>24</v>
      </c>
      <c r="AL6" s="2" t="n">
        <f aca="false">+AP6-AH6</f>
        <v>172</v>
      </c>
      <c r="AM6" s="2" t="n">
        <f aca="false">+S6-W6-AA6</f>
        <v>148</v>
      </c>
      <c r="AN6" s="2" t="n">
        <f aca="false">+T6-X6-AB6</f>
        <v>0</v>
      </c>
      <c r="AO6" s="2" t="n">
        <f aca="false">+U6-Y6-AC6</f>
        <v>24</v>
      </c>
      <c r="AP6" s="2" t="n">
        <f aca="false">+AM6+AN6+AO6</f>
        <v>172</v>
      </c>
      <c r="AQ6" s="15" t="n">
        <f aca="false">+V6/(C6+D6+E6)</f>
        <v>0.853061224489796</v>
      </c>
      <c r="AR6" s="15" t="n">
        <f aca="false">+Z6/$V6</f>
        <v>0.100478468899522</v>
      </c>
      <c r="AS6" s="15" t="n">
        <f aca="false">+AD6/V6</f>
        <v>0.076555023923445</v>
      </c>
      <c r="AT6" s="15" t="n">
        <f aca="false">+AP6/V6</f>
        <v>0.822966507177033</v>
      </c>
      <c r="AU6" s="15" t="n">
        <f aca="false">+AP6/(C6+D6+E6)</f>
        <v>0.702040816326531</v>
      </c>
      <c r="AV6" s="2" t="n">
        <v>24</v>
      </c>
      <c r="AY6" s="2" t="n">
        <f aca="false">SUM(AV6:AX6)</f>
        <v>24</v>
      </c>
      <c r="AZ6" s="17" t="n">
        <f aca="false">+BD6-AV6</f>
        <v>85</v>
      </c>
      <c r="BA6" s="17" t="n">
        <f aca="false">+BE6-AW6</f>
        <v>0</v>
      </c>
      <c r="BB6" s="17" t="n">
        <f aca="false">+BF6-AX6</f>
        <v>5</v>
      </c>
      <c r="BC6" s="17" t="n">
        <f aca="false">+BG6-AY6</f>
        <v>90</v>
      </c>
      <c r="BD6" s="2" t="n">
        <v>109</v>
      </c>
      <c r="BF6" s="2" t="n">
        <v>5</v>
      </c>
      <c r="BG6" s="2" t="n">
        <f aca="false">SUM(BD6:BF6)</f>
        <v>114</v>
      </c>
      <c r="BH6" s="18" t="n">
        <v>5</v>
      </c>
      <c r="BI6" s="19" t="s">
        <v>79</v>
      </c>
      <c r="BJ6" s="19" t="n">
        <v>92</v>
      </c>
      <c r="BK6" s="19"/>
      <c r="BL6" s="19" t="n">
        <v>7</v>
      </c>
      <c r="BM6" s="19" t="n">
        <v>99</v>
      </c>
      <c r="BN6" s="21" t="n">
        <v>49</v>
      </c>
      <c r="BO6" s="21"/>
      <c r="BP6" s="21" t="n">
        <v>2</v>
      </c>
      <c r="BQ6" s="19" t="n">
        <v>51</v>
      </c>
      <c r="BR6" s="21" t="n">
        <v>40</v>
      </c>
      <c r="BS6" s="21"/>
      <c r="BT6" s="21" t="n">
        <v>5</v>
      </c>
      <c r="BU6" s="21" t="n">
        <v>45</v>
      </c>
      <c r="BV6" s="22" t="n">
        <v>3</v>
      </c>
      <c r="BW6" s="22" t="n">
        <v>0</v>
      </c>
      <c r="BX6" s="22" t="n">
        <v>0</v>
      </c>
      <c r="BY6" s="23" t="n">
        <v>3</v>
      </c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2" customFormat="true" ht="12.8" hidden="false" customHeight="false" outlineLevel="0" collapsed="false">
      <c r="A7" s="1" t="n">
        <v>6</v>
      </c>
      <c r="B7" s="2" t="n">
        <v>93</v>
      </c>
      <c r="C7" s="2" t="n">
        <v>644</v>
      </c>
      <c r="E7" s="2" t="n">
        <v>590</v>
      </c>
      <c r="F7" s="2" t="n">
        <f aca="false">+C7+D7+E7</f>
        <v>1234</v>
      </c>
      <c r="H7" s="2" t="n">
        <v>50</v>
      </c>
      <c r="I7" s="2" t="n">
        <f aca="false">SUM(F7:H7)</f>
        <v>1284</v>
      </c>
      <c r="J7" s="24" t="n">
        <v>663</v>
      </c>
      <c r="K7" s="25"/>
      <c r="L7" s="26" t="n">
        <v>678</v>
      </c>
      <c r="M7" s="27" t="n">
        <v>1341</v>
      </c>
      <c r="Q7" s="2" t="n">
        <f aca="false">+N7+O7+P7</f>
        <v>0</v>
      </c>
      <c r="R7" s="16" t="n">
        <v>4</v>
      </c>
      <c r="S7" s="2" t="n">
        <v>549</v>
      </c>
      <c r="U7" s="2" t="n">
        <v>574</v>
      </c>
      <c r="V7" s="2" t="n">
        <f aca="false">SUM(S7:U7)</f>
        <v>1123</v>
      </c>
      <c r="W7" s="2" t="n">
        <v>111</v>
      </c>
      <c r="Y7" s="2" t="n">
        <v>73</v>
      </c>
      <c r="Z7" s="2" t="n">
        <f aca="false">SUM(W7:Y7)</f>
        <v>184</v>
      </c>
      <c r="AA7" s="2" t="n">
        <v>68</v>
      </c>
      <c r="AC7" s="2" t="n">
        <v>47</v>
      </c>
      <c r="AD7" s="2" t="n">
        <f aca="false">+AA7+AB7+AC7</f>
        <v>115</v>
      </c>
      <c r="AE7" s="2" t="n">
        <v>2</v>
      </c>
      <c r="AG7" s="2" t="n">
        <v>37</v>
      </c>
      <c r="AH7" s="2" t="n">
        <f aca="false">SUM(AE7:AG7)</f>
        <v>39</v>
      </c>
      <c r="AI7" s="2" t="n">
        <f aca="false">+AM7-AE7</f>
        <v>368</v>
      </c>
      <c r="AJ7" s="2" t="n">
        <f aca="false">+AN7-AF7</f>
        <v>0</v>
      </c>
      <c r="AK7" s="2" t="n">
        <f aca="false">+AO7-AG7</f>
        <v>417</v>
      </c>
      <c r="AL7" s="2" t="n">
        <f aca="false">+AP7-AH7</f>
        <v>785</v>
      </c>
      <c r="AM7" s="2" t="n">
        <f aca="false">+S7-W7-AA7</f>
        <v>370</v>
      </c>
      <c r="AN7" s="2" t="n">
        <f aca="false">+T7-X7-AB7</f>
        <v>0</v>
      </c>
      <c r="AO7" s="2" t="n">
        <f aca="false">+U7-Y7-AC7</f>
        <v>454</v>
      </c>
      <c r="AP7" s="2" t="n">
        <f aca="false">+AM7+AN7+AO7</f>
        <v>824</v>
      </c>
      <c r="AQ7" s="15" t="n">
        <f aca="false">+V7/(C7+D7+E7)</f>
        <v>0.910048622366288</v>
      </c>
      <c r="AR7" s="15" t="n">
        <f aca="false">+Z7/$V7</f>
        <v>0.163846838824577</v>
      </c>
      <c r="AS7" s="15" t="n">
        <f aca="false">+AD7/V7</f>
        <v>0.102404274265361</v>
      </c>
      <c r="AT7" s="15" t="n">
        <f aca="false">+AP7/V7</f>
        <v>0.733748886910062</v>
      </c>
      <c r="AU7" s="15" t="n">
        <f aca="false">+AP7/(C7+D7+E7)</f>
        <v>0.6677471636953</v>
      </c>
      <c r="AV7" s="2" t="n">
        <v>29</v>
      </c>
      <c r="AX7" s="2" t="n">
        <v>42</v>
      </c>
      <c r="AY7" s="2" t="n">
        <f aca="false">SUM(AV7:AX7)</f>
        <v>71</v>
      </c>
      <c r="AZ7" s="17" t="n">
        <f aca="false">+BD7-AV7</f>
        <v>167</v>
      </c>
      <c r="BA7" s="17" t="n">
        <f aca="false">+BE7-AW7</f>
        <v>0</v>
      </c>
      <c r="BB7" s="17" t="n">
        <f aca="false">+BF7-AX7</f>
        <v>391</v>
      </c>
      <c r="BC7" s="17" t="n">
        <f aca="false">+BG7-AY7</f>
        <v>558</v>
      </c>
      <c r="BD7" s="2" t="n">
        <v>196</v>
      </c>
      <c r="BF7" s="2" t="n">
        <v>433</v>
      </c>
      <c r="BG7" s="2" t="n">
        <f aca="false">SUM(BD7:BF7)</f>
        <v>629</v>
      </c>
      <c r="BH7" s="28" t="n">
        <v>6</v>
      </c>
      <c r="BI7" s="29" t="s">
        <v>80</v>
      </c>
      <c r="BJ7" s="29" t="n">
        <v>203</v>
      </c>
      <c r="BK7" s="29"/>
      <c r="BL7" s="29" t="n">
        <v>383</v>
      </c>
      <c r="BM7" s="29" t="n">
        <v>586</v>
      </c>
      <c r="BN7" s="30" t="n">
        <v>55</v>
      </c>
      <c r="BO7" s="30"/>
      <c r="BP7" s="30" t="n">
        <v>98</v>
      </c>
      <c r="BQ7" s="29" t="n">
        <v>153</v>
      </c>
      <c r="BR7" s="30" t="n">
        <v>136</v>
      </c>
      <c r="BS7" s="30"/>
      <c r="BT7" s="30" t="n">
        <v>124</v>
      </c>
      <c r="BU7" s="30" t="n">
        <v>260</v>
      </c>
      <c r="BV7" s="31" t="n">
        <v>12</v>
      </c>
      <c r="BW7" s="31" t="n">
        <v>0</v>
      </c>
      <c r="BX7" s="31" t="n">
        <v>161</v>
      </c>
      <c r="BY7" s="32" t="n">
        <v>173</v>
      </c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2" customFormat="true" ht="12.8" hidden="false" customHeight="false" outlineLevel="0" collapsed="false">
      <c r="A8" s="1" t="n">
        <v>7</v>
      </c>
      <c r="B8" s="2" t="n">
        <v>84</v>
      </c>
      <c r="C8" s="7" t="n">
        <v>231</v>
      </c>
      <c r="E8" s="2" t="n">
        <v>22</v>
      </c>
      <c r="F8" s="2" t="n">
        <f aca="false">+C8+D8+E8</f>
        <v>253</v>
      </c>
      <c r="H8" s="2" t="n">
        <v>60</v>
      </c>
      <c r="I8" s="2" t="n">
        <f aca="false">SUM(F8:H8)</f>
        <v>313</v>
      </c>
      <c r="J8" s="24" t="n">
        <v>236</v>
      </c>
      <c r="K8" s="25"/>
      <c r="L8" s="26" t="n">
        <v>22</v>
      </c>
      <c r="M8" s="27" t="n">
        <v>258</v>
      </c>
      <c r="Q8" s="2" t="n">
        <f aca="false">+N8+O8+P8</f>
        <v>0</v>
      </c>
      <c r="R8" s="16" t="n">
        <v>20</v>
      </c>
      <c r="S8" s="2" t="n">
        <v>198</v>
      </c>
      <c r="U8" s="2" t="n">
        <v>22</v>
      </c>
      <c r="V8" s="2" t="n">
        <f aca="false">SUM(S8:U8)</f>
        <v>220</v>
      </c>
      <c r="W8" s="2" t="n">
        <v>31</v>
      </c>
      <c r="Z8" s="2" t="n">
        <f aca="false">SUM(W8:Y8)</f>
        <v>31</v>
      </c>
      <c r="AA8" s="2" t="n">
        <v>10</v>
      </c>
      <c r="AC8" s="2" t="n">
        <v>1</v>
      </c>
      <c r="AD8" s="2" t="n">
        <f aca="false">+AA8+AB8+AC8</f>
        <v>11</v>
      </c>
      <c r="AG8" s="2" t="n">
        <v>1</v>
      </c>
      <c r="AH8" s="2" t="n">
        <f aca="false">SUM(AE8:AG8)</f>
        <v>1</v>
      </c>
      <c r="AI8" s="2" t="n">
        <f aca="false">+AM8-AE8</f>
        <v>157</v>
      </c>
      <c r="AJ8" s="2" t="n">
        <f aca="false">+AN8-AF8</f>
        <v>0</v>
      </c>
      <c r="AK8" s="2" t="n">
        <f aca="false">+AO8-AG8</f>
        <v>20</v>
      </c>
      <c r="AL8" s="2" t="n">
        <f aca="false">+AP8-AH8</f>
        <v>177</v>
      </c>
      <c r="AM8" s="2" t="n">
        <f aca="false">+S8-W8-AA8</f>
        <v>157</v>
      </c>
      <c r="AN8" s="2" t="n">
        <f aca="false">+T8-X8-AB8</f>
        <v>0</v>
      </c>
      <c r="AO8" s="2" t="n">
        <f aca="false">+U8-Y8-AC8</f>
        <v>21</v>
      </c>
      <c r="AP8" s="2" t="n">
        <f aca="false">+AM8+AN8+AO8</f>
        <v>178</v>
      </c>
      <c r="AQ8" s="15" t="n">
        <f aca="false">+V8/(C8+D8+E8)</f>
        <v>0.869565217391304</v>
      </c>
      <c r="AR8" s="15" t="n">
        <f aca="false">+Z8/$V8</f>
        <v>0.140909090909091</v>
      </c>
      <c r="AS8" s="15" t="n">
        <f aca="false">+AD8/V8</f>
        <v>0.05</v>
      </c>
      <c r="AT8" s="15" t="n">
        <f aca="false">+AP8/V8</f>
        <v>0.809090909090909</v>
      </c>
      <c r="AU8" s="15" t="n">
        <f aca="false">+AP8/(C8+D8+E8)</f>
        <v>0.703557312252964</v>
      </c>
      <c r="AV8" s="16" t="n">
        <v>55</v>
      </c>
      <c r="AX8" s="16" t="n">
        <v>7</v>
      </c>
      <c r="AY8" s="2" t="n">
        <f aca="false">SUM(AV8:AX8)</f>
        <v>62</v>
      </c>
      <c r="AZ8" s="17" t="n">
        <f aca="false">+BD8-AV8</f>
        <v>104</v>
      </c>
      <c r="BA8" s="17" t="n">
        <f aca="false">+BE8-AW8</f>
        <v>0</v>
      </c>
      <c r="BB8" s="17" t="n">
        <f aca="false">+BF8-AX8</f>
        <v>9</v>
      </c>
      <c r="BC8" s="17" t="n">
        <f aca="false">+BG8-AY8</f>
        <v>113</v>
      </c>
      <c r="BD8" s="7" t="n">
        <v>159</v>
      </c>
      <c r="BF8" s="2" t="n">
        <v>16</v>
      </c>
      <c r="BG8" s="2" t="n">
        <f aca="false">SUM(BD8:BF8)</f>
        <v>175</v>
      </c>
      <c r="BH8" s="18" t="n">
        <v>7</v>
      </c>
      <c r="BI8" s="19" t="s">
        <v>81</v>
      </c>
      <c r="BJ8" s="21" t="n">
        <v>169</v>
      </c>
      <c r="BK8" s="19"/>
      <c r="BL8" s="19" t="n">
        <v>7</v>
      </c>
      <c r="BM8" s="19" t="n">
        <v>176</v>
      </c>
      <c r="BN8" s="21" t="n">
        <v>67</v>
      </c>
      <c r="BO8" s="21"/>
      <c r="BP8" s="21" t="n">
        <v>2</v>
      </c>
      <c r="BQ8" s="19" t="n">
        <v>69</v>
      </c>
      <c r="BR8" s="21" t="n">
        <v>86</v>
      </c>
      <c r="BS8" s="21"/>
      <c r="BT8" s="21" t="n">
        <v>5</v>
      </c>
      <c r="BU8" s="21" t="n">
        <v>91</v>
      </c>
      <c r="BV8" s="22" t="n">
        <v>16</v>
      </c>
      <c r="BW8" s="22" t="n">
        <v>0</v>
      </c>
      <c r="BX8" s="22" t="n">
        <v>0</v>
      </c>
      <c r="BY8" s="23" t="n">
        <v>16</v>
      </c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2" customFormat="true" ht="12.8" hidden="false" customHeight="false" outlineLevel="0" collapsed="false">
      <c r="A9" s="1" t="n">
        <v>8</v>
      </c>
      <c r="B9" s="2" t="n">
        <v>44</v>
      </c>
      <c r="C9" s="7" t="n">
        <v>318</v>
      </c>
      <c r="E9" s="2" t="n">
        <v>234</v>
      </c>
      <c r="F9" s="2" t="n">
        <f aca="false">+C9+D9+E9</f>
        <v>552</v>
      </c>
      <c r="H9" s="2" t="n">
        <v>30</v>
      </c>
      <c r="I9" s="2" t="n">
        <f aca="false">SUM(F9:H9)</f>
        <v>582</v>
      </c>
      <c r="J9" s="24" t="n">
        <v>318</v>
      </c>
      <c r="K9" s="25"/>
      <c r="L9" s="26" t="n">
        <v>234</v>
      </c>
      <c r="M9" s="27" t="n">
        <v>552</v>
      </c>
      <c r="N9" s="16" t="n">
        <v>25</v>
      </c>
      <c r="P9" s="2" t="n">
        <v>5</v>
      </c>
      <c r="Q9" s="2" t="n">
        <f aca="false">+N9+O9+P9</f>
        <v>30</v>
      </c>
      <c r="R9" s="16" t="n">
        <v>19</v>
      </c>
      <c r="S9" s="2" t="n">
        <v>245</v>
      </c>
      <c r="U9" s="2" t="n">
        <v>216</v>
      </c>
      <c r="V9" s="2" t="n">
        <f aca="false">SUM(S9:U9)</f>
        <v>461</v>
      </c>
      <c r="W9" s="2" t="n">
        <v>33</v>
      </c>
      <c r="Y9" s="2" t="n">
        <v>35</v>
      </c>
      <c r="Z9" s="2" t="n">
        <f aca="false">SUM(W9:Y9)</f>
        <v>68</v>
      </c>
      <c r="AA9" s="2" t="n">
        <v>4</v>
      </c>
      <c r="AC9" s="2" t="n">
        <v>11</v>
      </c>
      <c r="AD9" s="2" t="n">
        <f aca="false">+AA9+AB9+AC9</f>
        <v>15</v>
      </c>
      <c r="AG9" s="2" t="n">
        <v>16</v>
      </c>
      <c r="AH9" s="2" t="n">
        <f aca="false">SUM(AE9:AG9)</f>
        <v>16</v>
      </c>
      <c r="AI9" s="2" t="n">
        <f aca="false">+AM9-AE9</f>
        <v>208</v>
      </c>
      <c r="AJ9" s="2" t="n">
        <f aca="false">+AN9-AF9</f>
        <v>0</v>
      </c>
      <c r="AK9" s="2" t="n">
        <f aca="false">+AO9-AG9</f>
        <v>154</v>
      </c>
      <c r="AL9" s="2" t="n">
        <f aca="false">+AP9-AH9</f>
        <v>362</v>
      </c>
      <c r="AM9" s="2" t="n">
        <f aca="false">+S9-W9-AA9</f>
        <v>208</v>
      </c>
      <c r="AN9" s="2" t="n">
        <f aca="false">+T9-X9-AB9</f>
        <v>0</v>
      </c>
      <c r="AO9" s="2" t="n">
        <f aca="false">+U9-Y9-AC9</f>
        <v>170</v>
      </c>
      <c r="AP9" s="2" t="n">
        <f aca="false">+AM9+AN9+AO9</f>
        <v>378</v>
      </c>
      <c r="AQ9" s="15" t="n">
        <f aca="false">+V9/(C9+D9+E9)</f>
        <v>0.835144927536232</v>
      </c>
      <c r="AR9" s="15" t="n">
        <f aca="false">+Z9/$V9</f>
        <v>0.147505422993492</v>
      </c>
      <c r="AS9" s="15" t="n">
        <f aca="false">+AD9/V9</f>
        <v>0.0325379609544469</v>
      </c>
      <c r="AT9" s="15" t="n">
        <f aca="false">+AP9/V9</f>
        <v>0.819956616052061</v>
      </c>
      <c r="AU9" s="15" t="n">
        <f aca="false">+AP9/(C9+D9+E9)</f>
        <v>0.684782608695652</v>
      </c>
      <c r="AV9" s="16" t="n">
        <v>82</v>
      </c>
      <c r="AX9" s="16" t="n">
        <v>52</v>
      </c>
      <c r="AY9" s="2" t="n">
        <f aca="false">SUM(AV9:AX9)</f>
        <v>134</v>
      </c>
      <c r="AZ9" s="17" t="n">
        <f aca="false">+BD9-AV9</f>
        <v>132</v>
      </c>
      <c r="BA9" s="17" t="n">
        <f aca="false">+BE9-AW9</f>
        <v>0</v>
      </c>
      <c r="BB9" s="17" t="n">
        <f aca="false">+BF9-AX9</f>
        <v>83</v>
      </c>
      <c r="BC9" s="17" t="n">
        <f aca="false">+BG9-AY9</f>
        <v>215</v>
      </c>
      <c r="BD9" s="2" t="n">
        <v>214</v>
      </c>
      <c r="BF9" s="7" t="n">
        <v>135</v>
      </c>
      <c r="BG9" s="2" t="n">
        <f aca="false">SUM(BD9:BF9)</f>
        <v>349</v>
      </c>
      <c r="BH9" s="28" t="n">
        <v>8</v>
      </c>
      <c r="BI9" s="29" t="s">
        <v>82</v>
      </c>
      <c r="BJ9" s="29" t="n">
        <v>228</v>
      </c>
      <c r="BK9" s="29"/>
      <c r="BL9" s="29" t="n">
        <v>147</v>
      </c>
      <c r="BM9" s="29" t="n">
        <v>375</v>
      </c>
      <c r="BN9" s="30" t="n">
        <v>93</v>
      </c>
      <c r="BO9" s="30"/>
      <c r="BP9" s="30" t="n">
        <v>44</v>
      </c>
      <c r="BQ9" s="29" t="n">
        <v>137</v>
      </c>
      <c r="BR9" s="30" t="n">
        <v>113</v>
      </c>
      <c r="BS9" s="30"/>
      <c r="BT9" s="30" t="n">
        <v>61</v>
      </c>
      <c r="BU9" s="30" t="n">
        <v>174</v>
      </c>
      <c r="BV9" s="31" t="n">
        <v>22</v>
      </c>
      <c r="BW9" s="31" t="n">
        <v>0</v>
      </c>
      <c r="BX9" s="31" t="n">
        <v>42</v>
      </c>
      <c r="BY9" s="32" t="n">
        <v>64</v>
      </c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" customFormat="true" ht="12.8" hidden="false" customHeight="false" outlineLevel="0" collapsed="false">
      <c r="A10" s="1" t="n">
        <v>9</v>
      </c>
      <c r="B10" s="2" t="n">
        <v>76</v>
      </c>
      <c r="C10" s="2" t="n">
        <v>202</v>
      </c>
      <c r="E10" s="2" t="n">
        <v>65</v>
      </c>
      <c r="F10" s="2" t="n">
        <f aca="false">+C10+D10+E10</f>
        <v>267</v>
      </c>
      <c r="H10" s="2" t="n">
        <v>27</v>
      </c>
      <c r="I10" s="2" t="n">
        <f aca="false">SUM(F10:H10)</f>
        <v>294</v>
      </c>
      <c r="J10" s="24" t="n">
        <v>202</v>
      </c>
      <c r="K10" s="25"/>
      <c r="L10" s="26" t="n">
        <v>65</v>
      </c>
      <c r="M10" s="27" t="n">
        <v>267</v>
      </c>
      <c r="N10" s="2" t="n">
        <v>6</v>
      </c>
      <c r="Q10" s="2" t="n">
        <f aca="false">+N10+O10+P10</f>
        <v>6</v>
      </c>
      <c r="R10" s="16" t="n">
        <v>15</v>
      </c>
      <c r="S10" s="2" t="n">
        <v>161</v>
      </c>
      <c r="U10" s="2" t="n">
        <v>57</v>
      </c>
      <c r="V10" s="2" t="n">
        <f aca="false">SUM(S10:U10)</f>
        <v>218</v>
      </c>
      <c r="W10" s="2" t="n">
        <v>26</v>
      </c>
      <c r="Y10" s="2" t="n">
        <v>15</v>
      </c>
      <c r="Z10" s="2" t="n">
        <f aca="false">SUM(W10:Y10)</f>
        <v>41</v>
      </c>
      <c r="AA10" s="2" t="n">
        <v>4</v>
      </c>
      <c r="AC10" s="2" t="n">
        <v>1</v>
      </c>
      <c r="AD10" s="2" t="n">
        <f aca="false">+AA10+AB10+AC10</f>
        <v>5</v>
      </c>
      <c r="AE10" s="2" t="n">
        <v>3</v>
      </c>
      <c r="AG10" s="2" t="n">
        <v>6</v>
      </c>
      <c r="AH10" s="2" t="n">
        <f aca="false">SUM(AE10:AG10)</f>
        <v>9</v>
      </c>
      <c r="AI10" s="2" t="n">
        <f aca="false">+AM10-AE10</f>
        <v>128</v>
      </c>
      <c r="AJ10" s="2" t="n">
        <f aca="false">+AN10-AF10</f>
        <v>0</v>
      </c>
      <c r="AK10" s="2" t="n">
        <f aca="false">+AO10-AG10</f>
        <v>35</v>
      </c>
      <c r="AL10" s="2" t="n">
        <f aca="false">+AP10-AH10</f>
        <v>163</v>
      </c>
      <c r="AM10" s="2" t="n">
        <f aca="false">+S10-W10-AA10</f>
        <v>131</v>
      </c>
      <c r="AN10" s="2" t="n">
        <f aca="false">+T10-X10-AB10</f>
        <v>0</v>
      </c>
      <c r="AO10" s="2" t="n">
        <f aca="false">+U10-Y10-AC10</f>
        <v>41</v>
      </c>
      <c r="AP10" s="2" t="n">
        <f aca="false">+AM10+AN10+AO10</f>
        <v>172</v>
      </c>
      <c r="AQ10" s="15" t="n">
        <f aca="false">+V10/(C10+D10+E10)</f>
        <v>0.816479400749064</v>
      </c>
      <c r="AR10" s="15" t="n">
        <f aca="false">+Z10/$V10</f>
        <v>0.188073394495413</v>
      </c>
      <c r="AS10" s="15" t="n">
        <f aca="false">+AD10/V10</f>
        <v>0.0229357798165138</v>
      </c>
      <c r="AT10" s="15" t="n">
        <f aca="false">+AP10/V10</f>
        <v>0.788990825688073</v>
      </c>
      <c r="AU10" s="15" t="n">
        <f aca="false">+AP10/(C10+D10+E10)</f>
        <v>0.644194756554307</v>
      </c>
      <c r="AV10" s="2" t="n">
        <v>33</v>
      </c>
      <c r="AX10" s="2" t="n">
        <v>7</v>
      </c>
      <c r="AY10" s="2" t="n">
        <f aca="false">SUM(AV10:AX10)</f>
        <v>40</v>
      </c>
      <c r="AZ10" s="17" t="n">
        <f aca="false">+BD10-AV10</f>
        <v>150</v>
      </c>
      <c r="BA10" s="17" t="n">
        <f aca="false">+BE10-AW10</f>
        <v>0</v>
      </c>
      <c r="BB10" s="17" t="n">
        <f aca="false">+BF10-AX10</f>
        <v>17</v>
      </c>
      <c r="BC10" s="17" t="n">
        <f aca="false">+BG10-AY10</f>
        <v>167</v>
      </c>
      <c r="BD10" s="2" t="n">
        <v>183</v>
      </c>
      <c r="BF10" s="2" t="n">
        <v>24</v>
      </c>
      <c r="BG10" s="2" t="n">
        <f aca="false">SUM(BD10:BF10)</f>
        <v>207</v>
      </c>
      <c r="BH10" s="18" t="n">
        <v>9</v>
      </c>
      <c r="BI10" s="19" t="s">
        <v>83</v>
      </c>
      <c r="BJ10" s="19" t="n">
        <v>192</v>
      </c>
      <c r="BK10" s="19"/>
      <c r="BL10" s="19" t="n">
        <v>23</v>
      </c>
      <c r="BM10" s="19" t="n">
        <v>215</v>
      </c>
      <c r="BN10" s="21" t="n">
        <v>63</v>
      </c>
      <c r="BO10" s="21"/>
      <c r="BP10" s="21" t="n">
        <v>9</v>
      </c>
      <c r="BQ10" s="19" t="n">
        <v>72</v>
      </c>
      <c r="BR10" s="21" t="n">
        <v>113</v>
      </c>
      <c r="BS10" s="21"/>
      <c r="BT10" s="21" t="n">
        <v>5</v>
      </c>
      <c r="BU10" s="21" t="n">
        <v>118</v>
      </c>
      <c r="BV10" s="22" t="n">
        <v>16</v>
      </c>
      <c r="BW10" s="22" t="n">
        <v>0</v>
      </c>
      <c r="BX10" s="22" t="n">
        <v>9</v>
      </c>
      <c r="BY10" s="23" t="n">
        <v>25</v>
      </c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2" customFormat="true" ht="12.8" hidden="false" customHeight="false" outlineLevel="0" collapsed="false">
      <c r="A11" s="1" t="n">
        <v>10</v>
      </c>
      <c r="B11" s="2" t="n">
        <v>44</v>
      </c>
      <c r="C11" s="7" t="n">
        <v>343</v>
      </c>
      <c r="D11" s="2" t="n">
        <v>84</v>
      </c>
      <c r="E11" s="2" t="n">
        <v>418</v>
      </c>
      <c r="F11" s="2" t="n">
        <f aca="false">+C11+D11+E11</f>
        <v>845</v>
      </c>
      <c r="H11" s="2" t="n">
        <v>40</v>
      </c>
      <c r="I11" s="2" t="n">
        <f aca="false">SUM(F11:H11)</f>
        <v>885</v>
      </c>
      <c r="J11" s="24" t="n">
        <v>356</v>
      </c>
      <c r="K11" s="33" t="n">
        <v>84</v>
      </c>
      <c r="L11" s="26" t="n">
        <v>507</v>
      </c>
      <c r="M11" s="27" t="n">
        <v>947</v>
      </c>
      <c r="N11" s="2" t="n">
        <v>9</v>
      </c>
      <c r="P11" s="2" t="n">
        <v>4</v>
      </c>
      <c r="Q11" s="2" t="n">
        <f aca="false">+N11+O11+P11</f>
        <v>13</v>
      </c>
      <c r="R11" s="16" t="n">
        <v>40</v>
      </c>
      <c r="S11" s="2" t="n">
        <v>290</v>
      </c>
      <c r="T11" s="2" t="n">
        <v>78</v>
      </c>
      <c r="U11" s="2" t="n">
        <v>369</v>
      </c>
      <c r="V11" s="2" t="n">
        <f aca="false">SUM(S11:U11)</f>
        <v>737</v>
      </c>
      <c r="W11" s="2" t="n">
        <v>68</v>
      </c>
      <c r="X11" s="2" t="n">
        <v>7</v>
      </c>
      <c r="Y11" s="2" t="n">
        <v>55</v>
      </c>
      <c r="Z11" s="2" t="n">
        <f aca="false">SUM(W11:Y11)</f>
        <v>130</v>
      </c>
      <c r="AA11" s="2" t="n">
        <v>16</v>
      </c>
      <c r="AB11" s="2" t="n">
        <v>5</v>
      </c>
      <c r="AC11" s="2" t="n">
        <v>11</v>
      </c>
      <c r="AD11" s="2" t="n">
        <f aca="false">+AA11+AB11+AC11</f>
        <v>32</v>
      </c>
      <c r="AE11" s="2" t="n">
        <v>1</v>
      </c>
      <c r="AF11" s="2" t="n">
        <v>26</v>
      </c>
      <c r="AG11" s="2" t="n">
        <v>42</v>
      </c>
      <c r="AH11" s="2" t="n">
        <f aca="false">SUM(AE11:AG11)</f>
        <v>69</v>
      </c>
      <c r="AI11" s="2" t="n">
        <f aca="false">+AM11-AE11</f>
        <v>205</v>
      </c>
      <c r="AJ11" s="2" t="n">
        <f aca="false">+AN11-AF11</f>
        <v>40</v>
      </c>
      <c r="AK11" s="2" t="n">
        <f aca="false">+AO11-AG11</f>
        <v>261</v>
      </c>
      <c r="AL11" s="2" t="n">
        <f aca="false">+AP11-AH11</f>
        <v>506</v>
      </c>
      <c r="AM11" s="2" t="n">
        <f aca="false">+S11-W11-AA11</f>
        <v>206</v>
      </c>
      <c r="AN11" s="2" t="n">
        <f aca="false">+T11-X11-AB11</f>
        <v>66</v>
      </c>
      <c r="AO11" s="2" t="n">
        <f aca="false">+U11-Y11-AC11</f>
        <v>303</v>
      </c>
      <c r="AP11" s="2" t="n">
        <f aca="false">+AM11+AN11+AO11</f>
        <v>575</v>
      </c>
      <c r="AQ11" s="15" t="n">
        <f aca="false">+V11/(C11+D11+E11)</f>
        <v>0.872189349112426</v>
      </c>
      <c r="AR11" s="15" t="n">
        <f aca="false">+Z11/$V11</f>
        <v>0.176390773405699</v>
      </c>
      <c r="AS11" s="15" t="n">
        <f aca="false">+AD11/V11</f>
        <v>0.0434192672998643</v>
      </c>
      <c r="AT11" s="15" t="n">
        <f aca="false">+AP11/V11</f>
        <v>0.780189959294437</v>
      </c>
      <c r="AU11" s="15" t="n">
        <f aca="false">+AP11/(C11+D11+E11)</f>
        <v>0.680473372781065</v>
      </c>
      <c r="AV11" s="16" t="n">
        <v>95</v>
      </c>
      <c r="AW11" s="16" t="n">
        <v>69</v>
      </c>
      <c r="AX11" s="16" t="n">
        <v>135</v>
      </c>
      <c r="AY11" s="2" t="n">
        <f aca="false">SUM(AV11:AX11)</f>
        <v>299</v>
      </c>
      <c r="AZ11" s="17" t="n">
        <f aca="false">+BD11-AV11</f>
        <v>112</v>
      </c>
      <c r="BA11" s="17" t="n">
        <f aca="false">+BE11-AW11</f>
        <v>23</v>
      </c>
      <c r="BB11" s="17" t="n">
        <f aca="false">+BF11-AX11</f>
        <v>186</v>
      </c>
      <c r="BC11" s="17" t="n">
        <f aca="false">+BG11-AY11</f>
        <v>321</v>
      </c>
      <c r="BD11" s="2" t="n">
        <v>207</v>
      </c>
      <c r="BE11" s="7" t="n">
        <v>92</v>
      </c>
      <c r="BF11" s="7" t="n">
        <v>321</v>
      </c>
      <c r="BG11" s="2" t="n">
        <f aca="false">SUM(BD11:BF11)</f>
        <v>620</v>
      </c>
      <c r="BH11" s="28" t="n">
        <v>10</v>
      </c>
      <c r="BI11" s="29" t="s">
        <v>84</v>
      </c>
      <c r="BJ11" s="29" t="n">
        <v>205</v>
      </c>
      <c r="BK11" s="29" t="n">
        <v>88</v>
      </c>
      <c r="BL11" s="29" t="n">
        <v>264</v>
      </c>
      <c r="BM11" s="29" t="n">
        <v>557</v>
      </c>
      <c r="BN11" s="30" t="n">
        <v>102</v>
      </c>
      <c r="BO11" s="30" t="n">
        <v>8</v>
      </c>
      <c r="BP11" s="30" t="n">
        <v>74</v>
      </c>
      <c r="BQ11" s="29" t="n">
        <v>184</v>
      </c>
      <c r="BR11" s="30" t="n">
        <v>77</v>
      </c>
      <c r="BS11" s="30" t="n">
        <v>30</v>
      </c>
      <c r="BT11" s="30" t="n">
        <v>123</v>
      </c>
      <c r="BU11" s="30" t="n">
        <v>230</v>
      </c>
      <c r="BV11" s="31" t="n">
        <v>26</v>
      </c>
      <c r="BW11" s="31" t="n">
        <v>50</v>
      </c>
      <c r="BX11" s="31" t="n">
        <v>67</v>
      </c>
      <c r="BY11" s="32" t="n">
        <v>143</v>
      </c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2" customFormat="true" ht="12.8" hidden="false" customHeight="false" outlineLevel="0" collapsed="false">
      <c r="A12" s="1" t="n">
        <v>11</v>
      </c>
      <c r="B12" s="2" t="n">
        <v>76</v>
      </c>
      <c r="C12" s="2" t="n">
        <v>320</v>
      </c>
      <c r="E12" s="2" t="n">
        <v>123</v>
      </c>
      <c r="F12" s="2" t="n">
        <f aca="false">+C12+D12+E12</f>
        <v>443</v>
      </c>
      <c r="H12" s="2" t="n">
        <v>60</v>
      </c>
      <c r="I12" s="2" t="n">
        <f aca="false">SUM(F12:H12)</f>
        <v>503</v>
      </c>
      <c r="J12" s="24" t="n">
        <v>320</v>
      </c>
      <c r="K12" s="25"/>
      <c r="L12" s="26" t="n">
        <v>123</v>
      </c>
      <c r="M12" s="27" t="n">
        <v>443</v>
      </c>
      <c r="Q12" s="2" t="n">
        <f aca="false">+N12+O12+P12</f>
        <v>0</v>
      </c>
      <c r="R12" s="16" t="n">
        <v>13</v>
      </c>
      <c r="S12" s="2" t="n">
        <v>294</v>
      </c>
      <c r="U12" s="2" t="n">
        <v>108</v>
      </c>
      <c r="V12" s="2" t="n">
        <f aca="false">SUM(S12:U12)</f>
        <v>402</v>
      </c>
      <c r="W12" s="2" t="n">
        <v>58</v>
      </c>
      <c r="Y12" s="2" t="n">
        <v>18</v>
      </c>
      <c r="Z12" s="2" t="n">
        <f aca="false">SUM(W12:Y12)</f>
        <v>76</v>
      </c>
      <c r="AA12" s="2" t="n">
        <v>14</v>
      </c>
      <c r="AC12" s="2" t="n">
        <v>2</v>
      </c>
      <c r="AD12" s="2" t="n">
        <f aca="false">+AA12+AB12+AC12</f>
        <v>16</v>
      </c>
      <c r="AG12" s="2" t="n">
        <v>11</v>
      </c>
      <c r="AH12" s="2" t="n">
        <f aca="false">SUM(AE12:AG12)</f>
        <v>11</v>
      </c>
      <c r="AI12" s="2" t="n">
        <f aca="false">+AM12-AE12</f>
        <v>222</v>
      </c>
      <c r="AJ12" s="2" t="n">
        <f aca="false">+AN12-AF12</f>
        <v>0</v>
      </c>
      <c r="AK12" s="2" t="n">
        <f aca="false">+AO12-AG12</f>
        <v>77</v>
      </c>
      <c r="AL12" s="2" t="n">
        <f aca="false">+AP12-AH12</f>
        <v>299</v>
      </c>
      <c r="AM12" s="2" t="n">
        <f aca="false">+S12-W12-AA12</f>
        <v>222</v>
      </c>
      <c r="AN12" s="2" t="n">
        <f aca="false">+T12-X12-AB12</f>
        <v>0</v>
      </c>
      <c r="AO12" s="2" t="n">
        <f aca="false">+U12-Y12-AC12</f>
        <v>88</v>
      </c>
      <c r="AP12" s="2" t="n">
        <f aca="false">+AM12+AN12+AO12</f>
        <v>310</v>
      </c>
      <c r="AQ12" s="15" t="n">
        <f aca="false">+V12/(C12+D12+E12)</f>
        <v>0.90744920993228</v>
      </c>
      <c r="AR12" s="15" t="n">
        <f aca="false">+Z12/$V12</f>
        <v>0.189054726368159</v>
      </c>
      <c r="AS12" s="15" t="n">
        <f aca="false">+AD12/V12</f>
        <v>0.0398009950248756</v>
      </c>
      <c r="AT12" s="15" t="n">
        <f aca="false">+AP12/V12</f>
        <v>0.771144278606965</v>
      </c>
      <c r="AU12" s="15" t="n">
        <f aca="false">+AP12/(C12+D12+E12)</f>
        <v>0.699774266365689</v>
      </c>
      <c r="AV12" s="2" t="n">
        <v>133</v>
      </c>
      <c r="AX12" s="2" t="n">
        <v>54</v>
      </c>
      <c r="AY12" s="2" t="n">
        <f aca="false">SUM(AV12:AX12)</f>
        <v>187</v>
      </c>
      <c r="AZ12" s="17" t="n">
        <f aca="false">+BD12-AV12</f>
        <v>69</v>
      </c>
      <c r="BA12" s="17" t="n">
        <f aca="false">+BE12-AW12</f>
        <v>0</v>
      </c>
      <c r="BB12" s="17" t="n">
        <f aca="false">+BF12-AX12</f>
        <v>31</v>
      </c>
      <c r="BC12" s="17" t="n">
        <f aca="false">+BG12-AY12</f>
        <v>100</v>
      </c>
      <c r="BD12" s="2" t="n">
        <v>202</v>
      </c>
      <c r="BF12" s="2" t="n">
        <v>85</v>
      </c>
      <c r="BG12" s="2" t="n">
        <f aca="false">SUM(BD12:BF12)</f>
        <v>287</v>
      </c>
      <c r="BH12" s="18" t="n">
        <v>11</v>
      </c>
      <c r="BI12" s="19" t="s">
        <v>85</v>
      </c>
      <c r="BJ12" s="19" t="n">
        <v>178</v>
      </c>
      <c r="BK12" s="19"/>
      <c r="BL12" s="19" t="n">
        <v>69</v>
      </c>
      <c r="BM12" s="19" t="n">
        <v>247</v>
      </c>
      <c r="BN12" s="21" t="n">
        <v>69</v>
      </c>
      <c r="BO12" s="21"/>
      <c r="BP12" s="21" t="n">
        <v>23</v>
      </c>
      <c r="BQ12" s="19" t="n">
        <v>92</v>
      </c>
      <c r="BR12" s="21" t="n">
        <v>92</v>
      </c>
      <c r="BS12" s="21"/>
      <c r="BT12" s="21" t="n">
        <v>35</v>
      </c>
      <c r="BU12" s="21" t="n">
        <v>127</v>
      </c>
      <c r="BV12" s="22" t="n">
        <v>17</v>
      </c>
      <c r="BW12" s="22" t="n">
        <v>0</v>
      </c>
      <c r="BX12" s="22" t="n">
        <v>11</v>
      </c>
      <c r="BY12" s="23" t="n">
        <v>28</v>
      </c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" customFormat="true" ht="12.8" hidden="false" customHeight="false" outlineLevel="0" collapsed="false">
      <c r="A13" s="1" t="n">
        <v>12</v>
      </c>
      <c r="B13" s="2" t="n">
        <v>76</v>
      </c>
      <c r="C13" s="2" t="n">
        <v>188</v>
      </c>
      <c r="E13" s="2" t="n">
        <v>39</v>
      </c>
      <c r="F13" s="2" t="n">
        <f aca="false">+C13+D13+E13</f>
        <v>227</v>
      </c>
      <c r="H13" s="2" t="n">
        <v>60</v>
      </c>
      <c r="I13" s="2" t="n">
        <f aca="false">SUM(F13:H13)</f>
        <v>287</v>
      </c>
      <c r="J13" s="24" t="n">
        <v>204</v>
      </c>
      <c r="K13" s="25"/>
      <c r="L13" s="26" t="n">
        <v>39</v>
      </c>
      <c r="M13" s="27" t="n">
        <v>243</v>
      </c>
      <c r="N13" s="2" t="n">
        <v>6</v>
      </c>
      <c r="Q13" s="2" t="n">
        <f aca="false">+N13+O13+P13</f>
        <v>6</v>
      </c>
      <c r="R13" s="16" t="n">
        <v>16</v>
      </c>
      <c r="S13" s="2" t="n">
        <v>157</v>
      </c>
      <c r="U13" s="2" t="n">
        <v>39</v>
      </c>
      <c r="V13" s="2" t="n">
        <f aca="false">SUM(S13:U13)</f>
        <v>196</v>
      </c>
      <c r="W13" s="2" t="n">
        <v>16</v>
      </c>
      <c r="Y13" s="2" t="n">
        <v>3</v>
      </c>
      <c r="Z13" s="2" t="n">
        <f aca="false">SUM(W13:Y13)</f>
        <v>19</v>
      </c>
      <c r="AA13" s="2" t="n">
        <v>1</v>
      </c>
      <c r="AC13" s="2" t="n">
        <v>4</v>
      </c>
      <c r="AD13" s="2" t="n">
        <f aca="false">+AA13+AB13+AC13</f>
        <v>5</v>
      </c>
      <c r="AG13" s="2" t="n">
        <v>10</v>
      </c>
      <c r="AH13" s="2" t="n">
        <f aca="false">SUM(AE13:AG13)</f>
        <v>10</v>
      </c>
      <c r="AI13" s="2" t="n">
        <f aca="false">+AM13-AE13</f>
        <v>140</v>
      </c>
      <c r="AJ13" s="2" t="n">
        <f aca="false">+AN13-AF13</f>
        <v>0</v>
      </c>
      <c r="AK13" s="2" t="n">
        <f aca="false">+AO13-AG13</f>
        <v>22</v>
      </c>
      <c r="AL13" s="2" t="n">
        <f aca="false">+AP13-AH13</f>
        <v>162</v>
      </c>
      <c r="AM13" s="2" t="n">
        <f aca="false">+S13-W13-AA13</f>
        <v>140</v>
      </c>
      <c r="AN13" s="2" t="n">
        <f aca="false">+T13-X13-AB13</f>
        <v>0</v>
      </c>
      <c r="AO13" s="2" t="n">
        <f aca="false">+U13-Y13-AC13</f>
        <v>32</v>
      </c>
      <c r="AP13" s="2" t="n">
        <f aca="false">+AM13+AN13+AO13</f>
        <v>172</v>
      </c>
      <c r="AQ13" s="15" t="n">
        <f aca="false">+V13/(C13+D13+E13)</f>
        <v>0.863436123348018</v>
      </c>
      <c r="AR13" s="15" t="n">
        <f aca="false">+Z13/$V13</f>
        <v>0.0969387755102041</v>
      </c>
      <c r="AS13" s="15" t="n">
        <f aca="false">+AD13/V13</f>
        <v>0.0255102040816327</v>
      </c>
      <c r="AT13" s="15" t="n">
        <f aca="false">+AP13/V13</f>
        <v>0.877551020408163</v>
      </c>
      <c r="AU13" s="15" t="n">
        <f aca="false">+AP13/(C13+D13+E13)</f>
        <v>0.757709251101322</v>
      </c>
      <c r="AV13" s="2" t="n">
        <v>44</v>
      </c>
      <c r="AX13" s="2" t="n">
        <v>21</v>
      </c>
      <c r="AY13" s="2" t="n">
        <f aca="false">SUM(AV13:AX13)</f>
        <v>65</v>
      </c>
      <c r="AZ13" s="17" t="n">
        <f aca="false">+BD13-AV13</f>
        <v>109</v>
      </c>
      <c r="BA13" s="17" t="n">
        <f aca="false">+BE13-AW13</f>
        <v>0</v>
      </c>
      <c r="BB13" s="17" t="n">
        <f aca="false">+BF13-AX13</f>
        <v>0</v>
      </c>
      <c r="BC13" s="17" t="n">
        <f aca="false">+BG13-AY13</f>
        <v>109</v>
      </c>
      <c r="BD13" s="2" t="n">
        <v>153</v>
      </c>
      <c r="BF13" s="2" t="n">
        <v>21</v>
      </c>
      <c r="BG13" s="2" t="n">
        <f aca="false">SUM(BD13:BF13)</f>
        <v>174</v>
      </c>
      <c r="BH13" s="28" t="n">
        <v>12</v>
      </c>
      <c r="BI13" s="29" t="s">
        <v>86</v>
      </c>
      <c r="BJ13" s="29" t="n">
        <v>154</v>
      </c>
      <c r="BK13" s="29"/>
      <c r="BL13" s="29" t="n">
        <v>21</v>
      </c>
      <c r="BM13" s="29" t="n">
        <v>175</v>
      </c>
      <c r="BN13" s="30" t="n">
        <v>61</v>
      </c>
      <c r="BO13" s="30"/>
      <c r="BP13" s="30" t="n">
        <v>11</v>
      </c>
      <c r="BQ13" s="29" t="n">
        <v>72</v>
      </c>
      <c r="BR13" s="30" t="n">
        <v>66</v>
      </c>
      <c r="BS13" s="30"/>
      <c r="BT13" s="30" t="n">
        <v>5</v>
      </c>
      <c r="BU13" s="30" t="n">
        <v>71</v>
      </c>
      <c r="BV13" s="31" t="n">
        <v>27</v>
      </c>
      <c r="BW13" s="31" t="n">
        <v>0</v>
      </c>
      <c r="BX13" s="31" t="n">
        <v>5</v>
      </c>
      <c r="BY13" s="32" t="n">
        <v>32</v>
      </c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" customFormat="true" ht="12.8" hidden="false" customHeight="false" outlineLevel="0" collapsed="false">
      <c r="A14" s="1" t="n">
        <v>13</v>
      </c>
      <c r="B14" s="2" t="n">
        <v>93</v>
      </c>
      <c r="C14" s="2" t="n">
        <v>1498</v>
      </c>
      <c r="D14" s="2" t="n">
        <v>197</v>
      </c>
      <c r="E14" s="2" t="n">
        <v>1066</v>
      </c>
      <c r="F14" s="2" t="n">
        <f aca="false">+C14+D14+E14</f>
        <v>2761</v>
      </c>
      <c r="G14" s="2" t="n">
        <v>280</v>
      </c>
      <c r="H14" s="2" t="n">
        <v>183</v>
      </c>
      <c r="I14" s="2" t="n">
        <f aca="false">SUM(F14:H14)</f>
        <v>3224</v>
      </c>
      <c r="J14" s="24" t="n">
        <v>1609</v>
      </c>
      <c r="K14" s="33" t="n">
        <v>197</v>
      </c>
      <c r="L14" s="26" t="n">
        <v>1066</v>
      </c>
      <c r="M14" s="27" t="n">
        <v>2872</v>
      </c>
      <c r="N14" s="2" t="n">
        <v>28</v>
      </c>
      <c r="O14" s="2" t="n">
        <v>21</v>
      </c>
      <c r="P14" s="2" t="n">
        <v>51</v>
      </c>
      <c r="Q14" s="2" t="n">
        <f aca="false">+N14+O14+P14</f>
        <v>100</v>
      </c>
      <c r="R14" s="16" t="n">
        <v>69</v>
      </c>
      <c r="S14" s="2" t="n">
        <v>1375</v>
      </c>
      <c r="T14" s="2" t="n">
        <v>165</v>
      </c>
      <c r="U14" s="2" t="n">
        <v>680</v>
      </c>
      <c r="V14" s="2" t="n">
        <f aca="false">SUM(S14:U14)</f>
        <v>2220</v>
      </c>
      <c r="W14" s="2" t="n">
        <v>254</v>
      </c>
      <c r="X14" s="2" t="n">
        <v>30</v>
      </c>
      <c r="Y14" s="2" t="n">
        <v>63</v>
      </c>
      <c r="Z14" s="2" t="n">
        <f aca="false">SUM(W14:Y14)</f>
        <v>347</v>
      </c>
      <c r="AA14" s="2" t="n">
        <v>138</v>
      </c>
      <c r="AB14" s="2" t="n">
        <v>7</v>
      </c>
      <c r="AC14" s="2" t="n">
        <v>36</v>
      </c>
      <c r="AD14" s="2" t="n">
        <f aca="false">+AA14+AB14+AC14</f>
        <v>181</v>
      </c>
      <c r="AE14" s="2" t="n">
        <v>7</v>
      </c>
      <c r="AF14" s="2" t="n">
        <v>76</v>
      </c>
      <c r="AG14" s="2" t="n">
        <v>175</v>
      </c>
      <c r="AH14" s="2" t="n">
        <f aca="false">SUM(AE14:AG14)</f>
        <v>258</v>
      </c>
      <c r="AI14" s="2" t="n">
        <f aca="false">+AM14-AE14</f>
        <v>976</v>
      </c>
      <c r="AJ14" s="2" t="n">
        <f aca="false">+AN14-AF14</f>
        <v>52</v>
      </c>
      <c r="AK14" s="2" t="n">
        <f aca="false">+AO14-AG14</f>
        <v>406</v>
      </c>
      <c r="AL14" s="2" t="n">
        <f aca="false">+AP14-AH14</f>
        <v>1434</v>
      </c>
      <c r="AM14" s="2" t="n">
        <f aca="false">+S14-W14-AA14</f>
        <v>983</v>
      </c>
      <c r="AN14" s="2" t="n">
        <f aca="false">+T14-X14-AB14</f>
        <v>128</v>
      </c>
      <c r="AO14" s="2" t="n">
        <f aca="false">+U14-Y14-AC14</f>
        <v>581</v>
      </c>
      <c r="AP14" s="2" t="n">
        <f aca="false">+AM14+AN14+AO14</f>
        <v>1692</v>
      </c>
      <c r="AQ14" s="15" t="n">
        <f aca="false">+V14/(C14+D14+E14)</f>
        <v>0.804056501267656</v>
      </c>
      <c r="AR14" s="15" t="n">
        <f aca="false">+Z14/$V14</f>
        <v>0.156306306306306</v>
      </c>
      <c r="AS14" s="15" t="n">
        <f aca="false">+AD14/V14</f>
        <v>0.0815315315315315</v>
      </c>
      <c r="AT14" s="15" t="n">
        <f aca="false">+AP14/V14</f>
        <v>0.762162162162162</v>
      </c>
      <c r="AU14" s="15" t="n">
        <f aca="false">+AP14/(C14+D14+E14)</f>
        <v>0.6128214415067</v>
      </c>
      <c r="AV14" s="2" t="n">
        <v>237</v>
      </c>
      <c r="AW14" s="2" t="n">
        <v>147</v>
      </c>
      <c r="AX14" s="2" t="n">
        <v>402</v>
      </c>
      <c r="AY14" s="2" t="n">
        <f aca="false">SUM(AV14:AX14)</f>
        <v>786</v>
      </c>
      <c r="AZ14" s="17" t="n">
        <f aca="false">+BD14-AV14</f>
        <v>559</v>
      </c>
      <c r="BA14" s="17" t="n">
        <f aca="false">+BE14-AW14</f>
        <v>17</v>
      </c>
      <c r="BB14" s="17" t="n">
        <f aca="false">+BF14-AX14</f>
        <v>609</v>
      </c>
      <c r="BC14" s="17" t="n">
        <f aca="false">+BG14-AY14</f>
        <v>1185</v>
      </c>
      <c r="BD14" s="2" t="n">
        <v>796</v>
      </c>
      <c r="BE14" s="2" t="n">
        <v>164</v>
      </c>
      <c r="BF14" s="2" t="n">
        <v>1011</v>
      </c>
      <c r="BG14" s="2" t="n">
        <f aca="false">SUM(BD14:BF14)</f>
        <v>1971</v>
      </c>
      <c r="BH14" s="18" t="n">
        <v>13</v>
      </c>
      <c r="BI14" s="19" t="s">
        <v>87</v>
      </c>
      <c r="BJ14" s="19" t="n">
        <v>613</v>
      </c>
      <c r="BK14" s="19" t="n">
        <v>170</v>
      </c>
      <c r="BL14" s="19" t="n">
        <v>791</v>
      </c>
      <c r="BM14" s="19" t="n">
        <v>1574</v>
      </c>
      <c r="BN14" s="21" t="n">
        <v>280</v>
      </c>
      <c r="BO14" s="21" t="n">
        <v>34</v>
      </c>
      <c r="BP14" s="21" t="n">
        <v>103</v>
      </c>
      <c r="BQ14" s="19" t="n">
        <v>417</v>
      </c>
      <c r="BR14" s="21" t="n">
        <v>301</v>
      </c>
      <c r="BS14" s="21" t="n">
        <v>22</v>
      </c>
      <c r="BT14" s="21" t="n">
        <v>127</v>
      </c>
      <c r="BU14" s="21" t="n">
        <v>450</v>
      </c>
      <c r="BV14" s="22" t="n">
        <v>32</v>
      </c>
      <c r="BW14" s="22" t="n">
        <v>114</v>
      </c>
      <c r="BX14" s="22" t="n">
        <v>561</v>
      </c>
      <c r="BY14" s="23" t="n">
        <v>707</v>
      </c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" customFormat="true" ht="12.8" hidden="false" customHeight="false" outlineLevel="0" collapsed="false">
      <c r="A15" s="1" t="n">
        <v>14</v>
      </c>
      <c r="B15" s="2" t="n">
        <v>28</v>
      </c>
      <c r="C15" s="7" t="n">
        <v>554</v>
      </c>
      <c r="D15" s="2" t="n">
        <v>110</v>
      </c>
      <c r="E15" s="2" t="n">
        <v>508</v>
      </c>
      <c r="F15" s="2" t="n">
        <f aca="false">+C15+D15+E15</f>
        <v>1172</v>
      </c>
      <c r="G15" s="2" t="n">
        <v>120</v>
      </c>
      <c r="H15" s="2" t="n">
        <v>69</v>
      </c>
      <c r="I15" s="2" t="n">
        <f aca="false">SUM(F15:H15)</f>
        <v>1361</v>
      </c>
      <c r="J15" s="24" t="n">
        <v>554</v>
      </c>
      <c r="K15" s="33" t="n">
        <v>110</v>
      </c>
      <c r="L15" s="26" t="n">
        <v>538</v>
      </c>
      <c r="M15" s="27" t="n">
        <v>1202</v>
      </c>
      <c r="N15" s="2" t="n">
        <v>9</v>
      </c>
      <c r="O15" s="2" t="n">
        <v>13</v>
      </c>
      <c r="P15" s="2" t="n">
        <v>31</v>
      </c>
      <c r="Q15" s="2" t="n">
        <f aca="false">+N15+O15+P15</f>
        <v>53</v>
      </c>
      <c r="R15" s="16" t="n">
        <v>3</v>
      </c>
      <c r="S15" s="2" t="n">
        <v>533</v>
      </c>
      <c r="T15" s="2" t="n">
        <v>85</v>
      </c>
      <c r="U15" s="2" t="n">
        <v>435</v>
      </c>
      <c r="V15" s="2" t="n">
        <f aca="false">SUM(S15:U15)</f>
        <v>1053</v>
      </c>
      <c r="W15" s="2" t="n">
        <v>100</v>
      </c>
      <c r="X15" s="2" t="n">
        <v>10</v>
      </c>
      <c r="Y15" s="2" t="n">
        <v>71</v>
      </c>
      <c r="Z15" s="2" t="n">
        <f aca="false">SUM(W15:Y15)</f>
        <v>181</v>
      </c>
      <c r="AA15" s="2" t="n">
        <v>37</v>
      </c>
      <c r="AB15" s="2" t="n">
        <v>1</v>
      </c>
      <c r="AC15" s="2" t="n">
        <v>25</v>
      </c>
      <c r="AD15" s="2" t="n">
        <f aca="false">+AA15+AB15+AC15</f>
        <v>63</v>
      </c>
      <c r="AF15" s="2" t="n">
        <v>22</v>
      </c>
      <c r="AG15" s="2" t="n">
        <v>40</v>
      </c>
      <c r="AH15" s="2" t="n">
        <f aca="false">SUM(AE15:AG15)</f>
        <v>62</v>
      </c>
      <c r="AI15" s="2" t="n">
        <f aca="false">+AM15-AE15</f>
        <v>396</v>
      </c>
      <c r="AJ15" s="2" t="n">
        <f aca="false">+AN15-AF15</f>
        <v>52</v>
      </c>
      <c r="AK15" s="2" t="n">
        <f aca="false">+AO15-AG15</f>
        <v>299</v>
      </c>
      <c r="AL15" s="2" t="n">
        <f aca="false">+AP15-AH15</f>
        <v>747</v>
      </c>
      <c r="AM15" s="2" t="n">
        <f aca="false">+S15-W15-AA15</f>
        <v>396</v>
      </c>
      <c r="AN15" s="2" t="n">
        <f aca="false">+T15-X15-AB15</f>
        <v>74</v>
      </c>
      <c r="AO15" s="2" t="n">
        <f aca="false">+U15-Y15-AC15</f>
        <v>339</v>
      </c>
      <c r="AP15" s="2" t="n">
        <f aca="false">+AM15+AN15+AO15</f>
        <v>809</v>
      </c>
      <c r="AQ15" s="15" t="n">
        <f aca="false">+V15/(C15+D15+E15)</f>
        <v>0.898464163822526</v>
      </c>
      <c r="AR15" s="15" t="n">
        <f aca="false">+Z15/$V15</f>
        <v>0.171889838556505</v>
      </c>
      <c r="AS15" s="15" t="n">
        <f aca="false">+AD15/V15</f>
        <v>0.0598290598290598</v>
      </c>
      <c r="AT15" s="15" t="n">
        <f aca="false">+AP15/V15</f>
        <v>0.768281101614435</v>
      </c>
      <c r="AU15" s="15" t="n">
        <f aca="false">+AP15/(C15+D15+E15)</f>
        <v>0.690273037542662</v>
      </c>
      <c r="AV15" s="0" t="n">
        <v>104</v>
      </c>
      <c r="AW15" s="2" t="n">
        <v>69</v>
      </c>
      <c r="AX15" s="2" t="n">
        <v>180</v>
      </c>
      <c r="AY15" s="2" t="n">
        <f aca="false">SUM(AV15:AX15)</f>
        <v>353</v>
      </c>
      <c r="AZ15" s="17" t="n">
        <f aca="false">+BD15-AV15</f>
        <v>212</v>
      </c>
      <c r="BA15" s="17" t="n">
        <f aca="false">+BE15-AW15</f>
        <v>21</v>
      </c>
      <c r="BB15" s="17" t="n">
        <f aca="false">+BF15-AX15</f>
        <v>155</v>
      </c>
      <c r="BC15" s="17" t="n">
        <f aca="false">+BG15-AY15</f>
        <v>388</v>
      </c>
      <c r="BD15" s="7" t="n">
        <v>316</v>
      </c>
      <c r="BE15" s="7" t="n">
        <v>90</v>
      </c>
      <c r="BF15" s="7" t="n">
        <v>335</v>
      </c>
      <c r="BG15" s="2" t="n">
        <f aca="false">SUM(BD15:BF15)</f>
        <v>741</v>
      </c>
      <c r="BH15" s="28" t="n">
        <v>14</v>
      </c>
      <c r="BI15" s="29" t="s">
        <v>88</v>
      </c>
      <c r="BJ15" s="29" t="n">
        <v>331</v>
      </c>
      <c r="BK15" s="29" t="n">
        <v>105</v>
      </c>
      <c r="BL15" s="29" t="n">
        <v>322</v>
      </c>
      <c r="BM15" s="29" t="n">
        <v>758</v>
      </c>
      <c r="BN15" s="30" t="n">
        <v>125</v>
      </c>
      <c r="BO15" s="30" t="n">
        <v>42</v>
      </c>
      <c r="BP15" s="30" t="n">
        <v>92</v>
      </c>
      <c r="BQ15" s="29" t="n">
        <v>259</v>
      </c>
      <c r="BR15" s="30" t="n">
        <v>167</v>
      </c>
      <c r="BS15" s="30" t="n">
        <v>27</v>
      </c>
      <c r="BT15" s="30" t="n">
        <v>121</v>
      </c>
      <c r="BU15" s="30" t="n">
        <v>315</v>
      </c>
      <c r="BV15" s="31" t="n">
        <v>39</v>
      </c>
      <c r="BW15" s="31" t="n">
        <v>36</v>
      </c>
      <c r="BX15" s="31" t="n">
        <v>109</v>
      </c>
      <c r="BY15" s="32" t="n">
        <v>184</v>
      </c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" customFormat="true" ht="12.8" hidden="false" customHeight="false" outlineLevel="0" collapsed="false">
      <c r="A16" s="1" t="n">
        <v>15</v>
      </c>
      <c r="B16" s="2" t="n">
        <v>84</v>
      </c>
      <c r="C16" s="7" t="n">
        <v>277</v>
      </c>
      <c r="F16" s="2" t="n">
        <f aca="false">+C16+D16+E16</f>
        <v>277</v>
      </c>
      <c r="H16" s="2" t="n">
        <v>60</v>
      </c>
      <c r="I16" s="2" t="n">
        <f aca="false">SUM(F16:H16)</f>
        <v>337</v>
      </c>
      <c r="J16" s="24" t="n">
        <v>277</v>
      </c>
      <c r="K16" s="25"/>
      <c r="L16" s="34"/>
      <c r="M16" s="27" t="n">
        <v>277</v>
      </c>
      <c r="N16" s="2" t="n">
        <v>28</v>
      </c>
      <c r="Q16" s="2" t="n">
        <f aca="false">+N16+O16+P16</f>
        <v>28</v>
      </c>
      <c r="R16" s="16" t="n">
        <v>12</v>
      </c>
      <c r="S16" s="2" t="n">
        <v>222</v>
      </c>
      <c r="V16" s="2" t="n">
        <f aca="false">SUM(S16:U16)</f>
        <v>222</v>
      </c>
      <c r="W16" s="2" t="n">
        <v>38</v>
      </c>
      <c r="Z16" s="2" t="n">
        <f aca="false">SUM(W16:Y16)</f>
        <v>38</v>
      </c>
      <c r="AA16" s="2" t="n">
        <v>6</v>
      </c>
      <c r="AC16" s="2" t="n">
        <v>0</v>
      </c>
      <c r="AD16" s="2" t="n">
        <f aca="false">+AA16+AB16+AC16</f>
        <v>6</v>
      </c>
      <c r="AH16" s="2" t="n">
        <f aca="false">SUM(AE16:AG16)</f>
        <v>0</v>
      </c>
      <c r="AI16" s="2" t="n">
        <f aca="false">+AM16-AE16</f>
        <v>178</v>
      </c>
      <c r="AJ16" s="2" t="n">
        <f aca="false">+AN16-AF16</f>
        <v>0</v>
      </c>
      <c r="AK16" s="2" t="n">
        <f aca="false">+AO16-AG16</f>
        <v>0</v>
      </c>
      <c r="AL16" s="2" t="n">
        <f aca="false">+AP16-AH16</f>
        <v>178</v>
      </c>
      <c r="AM16" s="2" t="n">
        <f aca="false">+S16-W16-AA16</f>
        <v>178</v>
      </c>
      <c r="AN16" s="2" t="n">
        <f aca="false">+T16-X16-AB16</f>
        <v>0</v>
      </c>
      <c r="AO16" s="2" t="n">
        <f aca="false">+U16-Y16-AC16</f>
        <v>0</v>
      </c>
      <c r="AP16" s="2" t="n">
        <f aca="false">+AM16+AN16+AO16</f>
        <v>178</v>
      </c>
      <c r="AQ16" s="15" t="n">
        <f aca="false">+V16/(C16+D16+E16)</f>
        <v>0.8014440433213</v>
      </c>
      <c r="AR16" s="15" t="n">
        <f aca="false">+Z16/$V16</f>
        <v>0.171171171171171</v>
      </c>
      <c r="AS16" s="15" t="n">
        <f aca="false">+AD16/V16</f>
        <v>0.027027027027027</v>
      </c>
      <c r="AT16" s="15" t="n">
        <f aca="false">+AP16/V16</f>
        <v>0.801801801801802</v>
      </c>
      <c r="AU16" s="15" t="n">
        <f aca="false">+AP16/(C16+D16+E16)</f>
        <v>0.642599277978339</v>
      </c>
      <c r="AV16" s="16" t="n">
        <v>77</v>
      </c>
      <c r="AY16" s="2" t="n">
        <f aca="false">SUM(AV16:AX16)</f>
        <v>77</v>
      </c>
      <c r="AZ16" s="17" t="n">
        <f aca="false">+BD16-AV16</f>
        <v>100</v>
      </c>
      <c r="BA16" s="17" t="n">
        <f aca="false">+BE16-AW16</f>
        <v>0</v>
      </c>
      <c r="BB16" s="17" t="n">
        <f aca="false">+BF16-AX16</f>
        <v>0</v>
      </c>
      <c r="BC16" s="17" t="n">
        <f aca="false">+BG16-AY16</f>
        <v>100</v>
      </c>
      <c r="BD16" s="7" t="n">
        <v>177</v>
      </c>
      <c r="BG16" s="2" t="n">
        <f aca="false">SUM(BD16:BF16)</f>
        <v>177</v>
      </c>
      <c r="BH16" s="18" t="n">
        <v>15</v>
      </c>
      <c r="BI16" s="19" t="s">
        <v>89</v>
      </c>
      <c r="BJ16" s="21" t="n">
        <v>181</v>
      </c>
      <c r="BK16" s="19"/>
      <c r="BL16" s="19"/>
      <c r="BM16" s="19" t="n">
        <v>181</v>
      </c>
      <c r="BN16" s="21" t="n">
        <v>67</v>
      </c>
      <c r="BO16" s="21"/>
      <c r="BP16" s="21"/>
      <c r="BQ16" s="19" t="n">
        <v>67</v>
      </c>
      <c r="BR16" s="21" t="n">
        <v>100</v>
      </c>
      <c r="BS16" s="21"/>
      <c r="BT16" s="21"/>
      <c r="BU16" s="21" t="n">
        <v>100</v>
      </c>
      <c r="BV16" s="22" t="n">
        <v>14</v>
      </c>
      <c r="BW16" s="22" t="n">
        <v>0</v>
      </c>
      <c r="BX16" s="22" t="n">
        <v>0</v>
      </c>
      <c r="BY16" s="23" t="n">
        <v>14</v>
      </c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2" customFormat="true" ht="12.8" hidden="false" customHeight="false" outlineLevel="0" collapsed="false">
      <c r="A17" s="1" t="n">
        <v>16</v>
      </c>
      <c r="B17" s="2" t="n">
        <v>75</v>
      </c>
      <c r="C17" s="2" t="n">
        <v>280</v>
      </c>
      <c r="E17" s="2" t="n">
        <v>311</v>
      </c>
      <c r="F17" s="2" t="n">
        <f aca="false">+C17+D17+E17</f>
        <v>591</v>
      </c>
      <c r="H17" s="2" t="n">
        <v>45</v>
      </c>
      <c r="I17" s="2" t="n">
        <f aca="false">SUM(F17:H17)</f>
        <v>636</v>
      </c>
      <c r="J17" s="24" t="n">
        <v>280</v>
      </c>
      <c r="K17" s="25"/>
      <c r="L17" s="26" t="n">
        <v>311</v>
      </c>
      <c r="M17" s="27" t="n">
        <v>591</v>
      </c>
      <c r="N17" s="2" t="n">
        <v>10</v>
      </c>
      <c r="P17" s="2" t="n">
        <v>1</v>
      </c>
      <c r="Q17" s="2" t="n">
        <f aca="false">+N17+O17+P17</f>
        <v>11</v>
      </c>
      <c r="R17" s="16" t="n">
        <v>15</v>
      </c>
      <c r="S17" s="2" t="n">
        <v>261</v>
      </c>
      <c r="U17" s="2" t="n">
        <v>249</v>
      </c>
      <c r="V17" s="2" t="n">
        <f aca="false">SUM(S17:U17)</f>
        <v>510</v>
      </c>
      <c r="W17" s="2" t="n">
        <v>39</v>
      </c>
      <c r="Y17" s="2" t="n">
        <v>51</v>
      </c>
      <c r="Z17" s="2" t="n">
        <f aca="false">SUM(W17:Y17)</f>
        <v>90</v>
      </c>
      <c r="AA17" s="2" t="n">
        <v>11</v>
      </c>
      <c r="AC17" s="2" t="n">
        <v>20</v>
      </c>
      <c r="AD17" s="2" t="n">
        <f aca="false">+AA17+AB17+AC17</f>
        <v>31</v>
      </c>
      <c r="AG17" s="2" t="n">
        <v>19</v>
      </c>
      <c r="AH17" s="2" t="n">
        <f aca="false">SUM(AE17:AG17)</f>
        <v>19</v>
      </c>
      <c r="AI17" s="2" t="n">
        <f aca="false">+AM17-AE17</f>
        <v>211</v>
      </c>
      <c r="AJ17" s="2" t="n">
        <f aca="false">+AN17-AF17</f>
        <v>0</v>
      </c>
      <c r="AK17" s="2" t="n">
        <f aca="false">+AO17-AG17</f>
        <v>159</v>
      </c>
      <c r="AL17" s="2" t="n">
        <f aca="false">+AP17-AH17</f>
        <v>370</v>
      </c>
      <c r="AM17" s="2" t="n">
        <f aca="false">+S17-W17-AA17</f>
        <v>211</v>
      </c>
      <c r="AN17" s="2" t="n">
        <f aca="false">+T17-X17-AB17</f>
        <v>0</v>
      </c>
      <c r="AO17" s="2" t="n">
        <f aca="false">+U17-Y17-AC17</f>
        <v>178</v>
      </c>
      <c r="AP17" s="2" t="n">
        <f aca="false">+AM17+AN17+AO17</f>
        <v>389</v>
      </c>
      <c r="AQ17" s="15" t="n">
        <f aca="false">+V17/(C17+D17+E17)</f>
        <v>0.862944162436548</v>
      </c>
      <c r="AR17" s="15" t="n">
        <f aca="false">+Z17/$V17</f>
        <v>0.176470588235294</v>
      </c>
      <c r="AS17" s="15" t="n">
        <f aca="false">+AD17/V17</f>
        <v>0.0607843137254902</v>
      </c>
      <c r="AT17" s="15" t="n">
        <f aca="false">+AP17/V17</f>
        <v>0.762745098039216</v>
      </c>
      <c r="AU17" s="15" t="n">
        <f aca="false">+AP17/(C17+D17+E17)</f>
        <v>0.658206429780034</v>
      </c>
      <c r="AV17" s="2" t="n">
        <v>54</v>
      </c>
      <c r="AX17" s="2" t="n">
        <v>144</v>
      </c>
      <c r="AY17" s="2" t="n">
        <f aca="false">SUM(AV17:AX17)</f>
        <v>198</v>
      </c>
      <c r="AZ17" s="17" t="n">
        <f aca="false">+BD17-AV17</f>
        <v>81</v>
      </c>
      <c r="BA17" s="17" t="n">
        <f aca="false">+BE17-AW17</f>
        <v>0</v>
      </c>
      <c r="BB17" s="17" t="n">
        <f aca="false">+BF17-AX17</f>
        <v>54</v>
      </c>
      <c r="BC17" s="17" t="n">
        <f aca="false">+BG17-AY17</f>
        <v>135</v>
      </c>
      <c r="BD17" s="2" t="n">
        <v>135</v>
      </c>
      <c r="BF17" s="2" t="n">
        <v>198</v>
      </c>
      <c r="BG17" s="2" t="n">
        <f aca="false">SUM(BD17:BF17)</f>
        <v>333</v>
      </c>
      <c r="BH17" s="28" t="n">
        <v>16</v>
      </c>
      <c r="BI17" s="29" t="s">
        <v>90</v>
      </c>
      <c r="BJ17" s="29" t="n">
        <v>131</v>
      </c>
      <c r="BK17" s="29"/>
      <c r="BL17" s="29" t="n">
        <v>172</v>
      </c>
      <c r="BM17" s="29" t="n">
        <v>303</v>
      </c>
      <c r="BN17" s="30" t="n">
        <v>67</v>
      </c>
      <c r="BO17" s="35"/>
      <c r="BP17" s="30" t="n">
        <v>83</v>
      </c>
      <c r="BQ17" s="29" t="n">
        <v>150</v>
      </c>
      <c r="BR17" s="30" t="n">
        <v>59</v>
      </c>
      <c r="BS17" s="30"/>
      <c r="BT17" s="30" t="n">
        <v>57</v>
      </c>
      <c r="BU17" s="30" t="n">
        <v>116</v>
      </c>
      <c r="BV17" s="31" t="n">
        <v>5</v>
      </c>
      <c r="BW17" s="31" t="n">
        <v>0</v>
      </c>
      <c r="BX17" s="31" t="n">
        <v>32</v>
      </c>
      <c r="BY17" s="32" t="n">
        <v>37</v>
      </c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2" customFormat="true" ht="12.8" hidden="false" customHeight="false" outlineLevel="0" collapsed="false">
      <c r="A18" s="1" t="n">
        <v>17</v>
      </c>
      <c r="B18" s="2" t="n">
        <v>75</v>
      </c>
      <c r="C18" s="2" t="n">
        <v>560</v>
      </c>
      <c r="E18" s="2" t="n">
        <v>146</v>
      </c>
      <c r="F18" s="2" t="n">
        <f aca="false">+C18+D18+E18</f>
        <v>706</v>
      </c>
      <c r="G18" s="2" t="n">
        <v>30</v>
      </c>
      <c r="H18" s="2" t="n">
        <v>50</v>
      </c>
      <c r="I18" s="2" t="n">
        <f aca="false">SUM(F18:H18)</f>
        <v>786</v>
      </c>
      <c r="J18" s="24" t="n">
        <v>610</v>
      </c>
      <c r="K18" s="25"/>
      <c r="L18" s="26" t="n">
        <v>146</v>
      </c>
      <c r="M18" s="27" t="n">
        <v>756</v>
      </c>
      <c r="N18" s="2" t="n">
        <v>18</v>
      </c>
      <c r="P18" s="2" t="n">
        <v>2</v>
      </c>
      <c r="Q18" s="2" t="n">
        <f aca="false">+N18+O18+P18</f>
        <v>20</v>
      </c>
      <c r="R18" s="16" t="n">
        <v>11</v>
      </c>
      <c r="S18" s="2" t="n">
        <v>470</v>
      </c>
      <c r="U18" s="2" t="n">
        <v>135</v>
      </c>
      <c r="V18" s="2" t="n">
        <f aca="false">SUM(S18:U18)</f>
        <v>605</v>
      </c>
      <c r="W18" s="2" t="n">
        <v>97</v>
      </c>
      <c r="Y18" s="2" t="n">
        <v>15</v>
      </c>
      <c r="Z18" s="2" t="n">
        <f aca="false">SUM(W18:Y18)</f>
        <v>112</v>
      </c>
      <c r="AA18" s="2" t="n">
        <v>25</v>
      </c>
      <c r="AC18" s="2" t="n">
        <v>4</v>
      </c>
      <c r="AD18" s="2" t="n">
        <f aca="false">+AA18+AB18+AC18</f>
        <v>29</v>
      </c>
      <c r="AE18" s="2" t="n">
        <v>1</v>
      </c>
      <c r="AG18" s="2" t="n">
        <v>25</v>
      </c>
      <c r="AH18" s="2" t="n">
        <f aca="false">SUM(AE18:AG18)</f>
        <v>26</v>
      </c>
      <c r="AI18" s="2" t="n">
        <f aca="false">+AM18-AE18</f>
        <v>347</v>
      </c>
      <c r="AJ18" s="2" t="n">
        <f aca="false">+AN18-AF18</f>
        <v>0</v>
      </c>
      <c r="AK18" s="2" t="n">
        <f aca="false">+AO18-AG18</f>
        <v>91</v>
      </c>
      <c r="AL18" s="2" t="n">
        <f aca="false">+AP18-AH18</f>
        <v>438</v>
      </c>
      <c r="AM18" s="2" t="n">
        <f aca="false">+S18-W18-AA18</f>
        <v>348</v>
      </c>
      <c r="AN18" s="2" t="n">
        <f aca="false">+T18-X18-AB18</f>
        <v>0</v>
      </c>
      <c r="AO18" s="2" t="n">
        <f aca="false">+U18-Y18-AC18</f>
        <v>116</v>
      </c>
      <c r="AP18" s="2" t="n">
        <f aca="false">+AM18+AN18+AO18</f>
        <v>464</v>
      </c>
      <c r="AQ18" s="15" t="n">
        <f aca="false">+V18/(C18+D18+E18)</f>
        <v>0.856940509915014</v>
      </c>
      <c r="AR18" s="15" t="n">
        <f aca="false">+Z18/$V18</f>
        <v>0.185123966942149</v>
      </c>
      <c r="AS18" s="15" t="n">
        <f aca="false">+AD18/V18</f>
        <v>0.0479338842975207</v>
      </c>
      <c r="AT18" s="15" t="n">
        <f aca="false">+AP18/V18</f>
        <v>0.766942148760331</v>
      </c>
      <c r="AU18" s="15" t="n">
        <f aca="false">+AP18/(C18+D18+E18)</f>
        <v>0.657223796033994</v>
      </c>
      <c r="AV18" s="2" t="n">
        <v>170</v>
      </c>
      <c r="AX18" s="2" t="n">
        <v>55</v>
      </c>
      <c r="AY18" s="2" t="n">
        <f aca="false">SUM(AV18:AX18)</f>
        <v>225</v>
      </c>
      <c r="AZ18" s="17" t="n">
        <f aca="false">+BD18-AV18</f>
        <v>174</v>
      </c>
      <c r="BA18" s="17" t="n">
        <f aca="false">+BE18-AW18</f>
        <v>0</v>
      </c>
      <c r="BB18" s="17" t="n">
        <f aca="false">+BF18-AX18</f>
        <v>56</v>
      </c>
      <c r="BC18" s="17" t="n">
        <f aca="false">+BG18-AY18</f>
        <v>230</v>
      </c>
      <c r="BD18" s="2" t="n">
        <v>344</v>
      </c>
      <c r="BF18" s="2" t="n">
        <v>111</v>
      </c>
      <c r="BG18" s="2" t="n">
        <f aca="false">SUM(BD18:BF18)</f>
        <v>455</v>
      </c>
      <c r="BH18" s="18" t="n">
        <v>17</v>
      </c>
      <c r="BI18" s="19" t="s">
        <v>91</v>
      </c>
      <c r="BJ18" s="19" t="n">
        <v>362</v>
      </c>
      <c r="BK18" s="19"/>
      <c r="BL18" s="19" t="n">
        <v>98</v>
      </c>
      <c r="BM18" s="19" t="n">
        <v>460</v>
      </c>
      <c r="BN18" s="21" t="n">
        <v>145</v>
      </c>
      <c r="BO18" s="21"/>
      <c r="BP18" s="21" t="n">
        <v>28</v>
      </c>
      <c r="BQ18" s="19" t="n">
        <v>173</v>
      </c>
      <c r="BR18" s="21" t="n">
        <v>170</v>
      </c>
      <c r="BS18" s="21"/>
      <c r="BT18" s="21" t="n">
        <v>13</v>
      </c>
      <c r="BU18" s="21" t="n">
        <v>183</v>
      </c>
      <c r="BV18" s="22" t="n">
        <v>47</v>
      </c>
      <c r="BW18" s="22" t="n">
        <v>0</v>
      </c>
      <c r="BX18" s="22" t="n">
        <v>57</v>
      </c>
      <c r="BY18" s="23" t="n">
        <v>104</v>
      </c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2" customFormat="true" ht="12.8" hidden="false" customHeight="false" outlineLevel="0" collapsed="false">
      <c r="A19" s="1" t="n">
        <v>18</v>
      </c>
      <c r="B19" s="2" t="n">
        <v>24</v>
      </c>
      <c r="C19" s="7" t="n">
        <v>339</v>
      </c>
      <c r="D19" s="2" t="n">
        <v>99</v>
      </c>
      <c r="E19" s="2" t="n">
        <v>187</v>
      </c>
      <c r="F19" s="2" t="n">
        <f aca="false">+C19+D19+E19</f>
        <v>625</v>
      </c>
      <c r="H19" s="2" t="n">
        <v>57</v>
      </c>
      <c r="I19" s="2" t="n">
        <f aca="false">SUM(F19:H19)</f>
        <v>682</v>
      </c>
      <c r="J19" s="24" t="n">
        <v>339</v>
      </c>
      <c r="K19" s="33" t="n">
        <v>99</v>
      </c>
      <c r="L19" s="26" t="n">
        <v>187</v>
      </c>
      <c r="M19" s="27" t="n">
        <v>625</v>
      </c>
      <c r="N19" s="16" t="n">
        <v>6</v>
      </c>
      <c r="O19" s="2" t="n">
        <v>2</v>
      </c>
      <c r="P19" s="2" t="n">
        <v>5</v>
      </c>
      <c r="Q19" s="2" t="n">
        <f aca="false">+N19+O19+P19</f>
        <v>13</v>
      </c>
      <c r="R19" s="16" t="n">
        <v>10</v>
      </c>
      <c r="S19" s="2" t="n">
        <v>315</v>
      </c>
      <c r="T19" s="2" t="n">
        <v>94</v>
      </c>
      <c r="U19" s="2" t="n">
        <v>180</v>
      </c>
      <c r="V19" s="2" t="n">
        <f aca="false">SUM(S19:U19)</f>
        <v>589</v>
      </c>
      <c r="W19" s="2" t="n">
        <v>54</v>
      </c>
      <c r="X19" s="2" t="n">
        <v>6</v>
      </c>
      <c r="Y19" s="2" t="n">
        <v>25</v>
      </c>
      <c r="Z19" s="2" t="n">
        <f aca="false">SUM(W19:Y19)</f>
        <v>85</v>
      </c>
      <c r="AA19" s="2" t="n">
        <v>13</v>
      </c>
      <c r="AB19" s="2" t="n">
        <v>1</v>
      </c>
      <c r="AC19" s="2" t="n">
        <v>1</v>
      </c>
      <c r="AD19" s="2" t="n">
        <f aca="false">+AA19+AB19+AC19</f>
        <v>15</v>
      </c>
      <c r="AE19" s="2" t="n">
        <v>2</v>
      </c>
      <c r="AF19" s="2" t="n">
        <v>33</v>
      </c>
      <c r="AG19" s="2" t="n">
        <v>42</v>
      </c>
      <c r="AH19" s="2" t="n">
        <f aca="false">SUM(AE19:AG19)</f>
        <v>77</v>
      </c>
      <c r="AI19" s="2" t="n">
        <f aca="false">+AM19-AE19</f>
        <v>246</v>
      </c>
      <c r="AJ19" s="2" t="n">
        <f aca="false">+AN19-AF19</f>
        <v>54</v>
      </c>
      <c r="AK19" s="2" t="n">
        <f aca="false">+AO19-AG19</f>
        <v>112</v>
      </c>
      <c r="AL19" s="2" t="n">
        <f aca="false">+AP19-AH19</f>
        <v>412</v>
      </c>
      <c r="AM19" s="2" t="n">
        <f aca="false">+S19-W19-AA19</f>
        <v>248</v>
      </c>
      <c r="AN19" s="2" t="n">
        <f aca="false">+T19-X19-AB19</f>
        <v>87</v>
      </c>
      <c r="AO19" s="2" t="n">
        <f aca="false">+U19-Y19-AC19</f>
        <v>154</v>
      </c>
      <c r="AP19" s="2" t="n">
        <f aca="false">+AM19+AN19+AO19</f>
        <v>489</v>
      </c>
      <c r="AQ19" s="15" t="n">
        <f aca="false">+V19/(C19+D19+E19)</f>
        <v>0.9424</v>
      </c>
      <c r="AR19" s="15" t="n">
        <f aca="false">+Z19/$V19</f>
        <v>0.144312393887946</v>
      </c>
      <c r="AS19" s="15" t="n">
        <f aca="false">+AD19/V19</f>
        <v>0.0254668930390492</v>
      </c>
      <c r="AT19" s="15" t="n">
        <f aca="false">+AP19/V19</f>
        <v>0.830220713073005</v>
      </c>
      <c r="AU19" s="15" t="n">
        <f aca="false">+AP19/(C19+D19+E19)</f>
        <v>0.7824</v>
      </c>
      <c r="AV19" s="16" t="n">
        <v>111</v>
      </c>
      <c r="AW19" s="2" t="n">
        <v>66</v>
      </c>
      <c r="AX19" s="16" t="n">
        <v>99</v>
      </c>
      <c r="AY19" s="2" t="n">
        <f aca="false">SUM(AV19:AX19)</f>
        <v>276</v>
      </c>
      <c r="AZ19" s="17" t="n">
        <f aca="false">+BD19-AV19</f>
        <v>92</v>
      </c>
      <c r="BA19" s="17" t="n">
        <f aca="false">+BE19-AW19</f>
        <v>1</v>
      </c>
      <c r="BB19" s="17" t="n">
        <f aca="false">+BF19-AX19</f>
        <v>48</v>
      </c>
      <c r="BC19" s="17" t="n">
        <f aca="false">+BG19-AY19</f>
        <v>141</v>
      </c>
      <c r="BD19" s="2" t="n">
        <v>203</v>
      </c>
      <c r="BE19" s="2" t="n">
        <v>67</v>
      </c>
      <c r="BF19" s="2" t="n">
        <v>147</v>
      </c>
      <c r="BG19" s="2" t="n">
        <f aca="false">SUM(BD19:BF19)</f>
        <v>417</v>
      </c>
      <c r="BH19" s="28" t="n">
        <v>18</v>
      </c>
      <c r="BI19" s="29" t="s">
        <v>92</v>
      </c>
      <c r="BJ19" s="29" t="n">
        <v>196</v>
      </c>
      <c r="BK19" s="29" t="n">
        <v>58</v>
      </c>
      <c r="BL19" s="29" t="n">
        <v>139</v>
      </c>
      <c r="BM19" s="29" t="n">
        <v>393</v>
      </c>
      <c r="BN19" s="30" t="n">
        <v>79</v>
      </c>
      <c r="BO19" s="30" t="n">
        <v>10</v>
      </c>
      <c r="BP19" s="30" t="n">
        <v>50</v>
      </c>
      <c r="BQ19" s="29" t="n">
        <v>139</v>
      </c>
      <c r="BR19" s="30" t="n">
        <v>96</v>
      </c>
      <c r="BS19" s="30" t="n">
        <v>4</v>
      </c>
      <c r="BT19" s="30" t="n">
        <v>43</v>
      </c>
      <c r="BU19" s="30" t="n">
        <v>143</v>
      </c>
      <c r="BV19" s="31" t="n">
        <v>21</v>
      </c>
      <c r="BW19" s="31" t="n">
        <v>44</v>
      </c>
      <c r="BX19" s="31" t="n">
        <v>46</v>
      </c>
      <c r="BY19" s="32" t="n">
        <v>111</v>
      </c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2" customFormat="true" ht="12.8" hidden="false" customHeight="false" outlineLevel="0" collapsed="false">
      <c r="A20" s="1" t="n">
        <v>19</v>
      </c>
      <c r="B20" s="2" t="n">
        <v>75</v>
      </c>
      <c r="C20" s="2" t="n">
        <v>197</v>
      </c>
      <c r="E20" s="2" t="n">
        <v>107</v>
      </c>
      <c r="F20" s="2" t="n">
        <f aca="false">+C20+D20+E20</f>
        <v>304</v>
      </c>
      <c r="H20" s="2" t="n">
        <v>45</v>
      </c>
      <c r="I20" s="2" t="n">
        <f aca="false">SUM(F20:H20)</f>
        <v>349</v>
      </c>
      <c r="J20" s="24" t="n">
        <v>197</v>
      </c>
      <c r="K20" s="25"/>
      <c r="L20" s="26" t="n">
        <v>107</v>
      </c>
      <c r="M20" s="27" t="n">
        <v>304</v>
      </c>
      <c r="N20" s="2" t="n">
        <v>4</v>
      </c>
      <c r="P20" s="2" t="n">
        <v>6</v>
      </c>
      <c r="Q20" s="2" t="n">
        <f aca="false">+N20+O20+P20</f>
        <v>10</v>
      </c>
      <c r="R20" s="16" t="n">
        <v>10</v>
      </c>
      <c r="S20" s="2" t="n">
        <v>156</v>
      </c>
      <c r="U20" s="2" t="n">
        <v>96</v>
      </c>
      <c r="V20" s="2" t="n">
        <f aca="false">SUM(S20:U20)</f>
        <v>252</v>
      </c>
      <c r="W20" s="2" t="n">
        <v>27</v>
      </c>
      <c r="Y20" s="2" t="n">
        <v>7</v>
      </c>
      <c r="Z20" s="2" t="n">
        <f aca="false">SUM(W20:Y20)</f>
        <v>34</v>
      </c>
      <c r="AA20" s="2" t="n">
        <v>2</v>
      </c>
      <c r="AC20" s="2" t="n">
        <v>1</v>
      </c>
      <c r="AD20" s="2" t="n">
        <f aca="false">+AA20+AB20+AC20</f>
        <v>3</v>
      </c>
      <c r="AG20" s="2" t="n">
        <v>20</v>
      </c>
      <c r="AH20" s="2" t="n">
        <f aca="false">SUM(AE20:AG20)</f>
        <v>20</v>
      </c>
      <c r="AI20" s="2" t="n">
        <f aca="false">+AM20-AE20</f>
        <v>127</v>
      </c>
      <c r="AJ20" s="2" t="n">
        <f aca="false">+AN20-AF20</f>
        <v>0</v>
      </c>
      <c r="AK20" s="2" t="n">
        <f aca="false">+AO20-AG20</f>
        <v>68</v>
      </c>
      <c r="AL20" s="2" t="n">
        <f aca="false">+AP20-AH20</f>
        <v>195</v>
      </c>
      <c r="AM20" s="2" t="n">
        <f aca="false">+S20-W20-AA20</f>
        <v>127</v>
      </c>
      <c r="AN20" s="2" t="n">
        <f aca="false">+T20-X20-AB20</f>
        <v>0</v>
      </c>
      <c r="AO20" s="2" t="n">
        <f aca="false">+U20-Y20-AC20</f>
        <v>88</v>
      </c>
      <c r="AP20" s="2" t="n">
        <f aca="false">+AM20+AN20+AO20</f>
        <v>215</v>
      </c>
      <c r="AQ20" s="15" t="n">
        <f aca="false">+V20/(C20+D20+E20)</f>
        <v>0.828947368421053</v>
      </c>
      <c r="AR20" s="15" t="n">
        <f aca="false">+Z20/$V20</f>
        <v>0.134920634920635</v>
      </c>
      <c r="AS20" s="15" t="n">
        <f aca="false">+AD20/V20</f>
        <v>0.0119047619047619</v>
      </c>
      <c r="AT20" s="15" t="n">
        <f aca="false">+AP20/V20</f>
        <v>0.853174603174603</v>
      </c>
      <c r="AU20" s="15" t="n">
        <f aca="false">+AP20/(C20+D20+E20)</f>
        <v>0.707236842105263</v>
      </c>
      <c r="AV20" s="2" t="n">
        <v>66</v>
      </c>
      <c r="AX20" s="2" t="n">
        <v>151</v>
      </c>
      <c r="AY20" s="2" t="n">
        <f aca="false">SUM(AV20:AX20)</f>
        <v>217</v>
      </c>
      <c r="AZ20" s="17" t="n">
        <f aca="false">+BD20-AV20</f>
        <v>84</v>
      </c>
      <c r="BA20" s="17" t="n">
        <f aca="false">+BE20-AW20</f>
        <v>0</v>
      </c>
      <c r="BB20" s="17" t="n">
        <f aca="false">+BF20-AX20</f>
        <v>5</v>
      </c>
      <c r="BC20" s="17" t="n">
        <f aca="false">+BG20-AY20</f>
        <v>89</v>
      </c>
      <c r="BD20" s="2" t="n">
        <v>150</v>
      </c>
      <c r="BF20" s="2" t="n">
        <v>156</v>
      </c>
      <c r="BG20" s="2" t="n">
        <f aca="false">SUM(BD20:BF20)</f>
        <v>306</v>
      </c>
      <c r="BH20" s="18" t="n">
        <v>19</v>
      </c>
      <c r="BI20" s="19" t="s">
        <v>93</v>
      </c>
      <c r="BJ20" s="19" t="n">
        <v>146</v>
      </c>
      <c r="BK20" s="19"/>
      <c r="BL20" s="19" t="n">
        <v>151</v>
      </c>
      <c r="BM20" s="19" t="n">
        <v>297</v>
      </c>
      <c r="BN20" s="21" t="n">
        <v>65</v>
      </c>
      <c r="BO20" s="21"/>
      <c r="BP20" s="21" t="n">
        <v>37</v>
      </c>
      <c r="BQ20" s="19" t="n">
        <v>102</v>
      </c>
      <c r="BR20" s="21" t="n">
        <v>47</v>
      </c>
      <c r="BS20" s="21"/>
      <c r="BT20" s="21" t="n">
        <v>27</v>
      </c>
      <c r="BU20" s="21" t="n">
        <v>74</v>
      </c>
      <c r="BV20" s="22" t="n">
        <v>34</v>
      </c>
      <c r="BW20" s="22" t="n">
        <v>0</v>
      </c>
      <c r="BX20" s="22" t="n">
        <v>87</v>
      </c>
      <c r="BY20" s="23" t="n">
        <v>121</v>
      </c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2" customFormat="true" ht="12.8" hidden="false" customHeight="false" outlineLevel="0" collapsed="false">
      <c r="A21" s="1" t="n">
        <v>21</v>
      </c>
      <c r="B21" s="2" t="n">
        <v>27</v>
      </c>
      <c r="C21" s="7" t="n">
        <v>690</v>
      </c>
      <c r="E21" s="2" t="n">
        <v>556</v>
      </c>
      <c r="F21" s="2" t="n">
        <f aca="false">+C21+D21+E21</f>
        <v>1246</v>
      </c>
      <c r="G21" s="2" t="n">
        <v>80</v>
      </c>
      <c r="H21" s="2" t="n">
        <v>116</v>
      </c>
      <c r="I21" s="2" t="n">
        <f aca="false">SUM(F21:H21)</f>
        <v>1442</v>
      </c>
      <c r="J21" s="24" t="n">
        <v>690</v>
      </c>
      <c r="K21" s="25"/>
      <c r="L21" s="26" t="n">
        <v>565</v>
      </c>
      <c r="M21" s="27" t="n">
        <v>1255</v>
      </c>
      <c r="N21" s="2" t="n">
        <v>15</v>
      </c>
      <c r="P21" s="2" t="n">
        <v>8</v>
      </c>
      <c r="Q21" s="2" t="n">
        <f aca="false">+N21+O21+P21</f>
        <v>23</v>
      </c>
      <c r="R21" s="16" t="n">
        <v>10</v>
      </c>
      <c r="S21" s="2" t="n">
        <v>659</v>
      </c>
      <c r="U21" s="2" t="n">
        <v>510</v>
      </c>
      <c r="V21" s="2" t="n">
        <f aca="false">SUM(S21:U21)</f>
        <v>1169</v>
      </c>
      <c r="W21" s="2" t="n">
        <v>150</v>
      </c>
      <c r="Y21" s="2" t="n">
        <v>114</v>
      </c>
      <c r="Z21" s="2" t="n">
        <f aca="false">SUM(W21:Y21)</f>
        <v>264</v>
      </c>
      <c r="AA21" s="2" t="n">
        <v>29</v>
      </c>
      <c r="AC21" s="2" t="n">
        <v>29</v>
      </c>
      <c r="AD21" s="2" t="n">
        <f aca="false">+AA21+AB21+AC21</f>
        <v>58</v>
      </c>
      <c r="AE21" s="2" t="n">
        <v>3</v>
      </c>
      <c r="AG21" s="2" t="n">
        <v>18</v>
      </c>
      <c r="AH21" s="2" t="n">
        <f aca="false">SUM(AE21:AG21)</f>
        <v>21</v>
      </c>
      <c r="AI21" s="2" t="n">
        <f aca="false">+AM21-AE21</f>
        <v>477</v>
      </c>
      <c r="AJ21" s="2" t="n">
        <f aca="false">+AN21-AF21</f>
        <v>0</v>
      </c>
      <c r="AK21" s="2" t="n">
        <f aca="false">+AO21-AG21</f>
        <v>349</v>
      </c>
      <c r="AL21" s="2" t="n">
        <f aca="false">+AP21-AH21</f>
        <v>826</v>
      </c>
      <c r="AM21" s="2" t="n">
        <f aca="false">+S21-W21-AA21</f>
        <v>480</v>
      </c>
      <c r="AN21" s="2" t="n">
        <f aca="false">+T21-X21-AB21</f>
        <v>0</v>
      </c>
      <c r="AO21" s="2" t="n">
        <f aca="false">+U21-Y21-AC21</f>
        <v>367</v>
      </c>
      <c r="AP21" s="2" t="n">
        <f aca="false">+AM21+AN21+AO21</f>
        <v>847</v>
      </c>
      <c r="AQ21" s="15" t="n">
        <f aca="false">+V21/(C21+D21+E21)</f>
        <v>0.938202247191011</v>
      </c>
      <c r="AR21" s="15" t="n">
        <f aca="false">+Z21/$V21</f>
        <v>0.225834046193328</v>
      </c>
      <c r="AS21" s="15" t="n">
        <f aca="false">+AD21/V21</f>
        <v>0.0496150556030796</v>
      </c>
      <c r="AT21" s="15" t="n">
        <f aca="false">+AP21/V21</f>
        <v>0.724550898203593</v>
      </c>
      <c r="AU21" s="15" t="n">
        <f aca="false">+AP21/(C21+D21+E21)</f>
        <v>0.679775280898876</v>
      </c>
      <c r="AV21" s="16" t="n">
        <v>159</v>
      </c>
      <c r="AX21" s="16" t="n">
        <v>326</v>
      </c>
      <c r="AY21" s="2" t="n">
        <f aca="false">SUM(AV21:AX21)</f>
        <v>485</v>
      </c>
      <c r="AZ21" s="17" t="n">
        <f aca="false">+BD21-AV21</f>
        <v>283</v>
      </c>
      <c r="BA21" s="17" t="n">
        <f aca="false">+BE21-AW21</f>
        <v>0</v>
      </c>
      <c r="BB21" s="17" t="n">
        <f aca="false">+BF21-AX21</f>
        <v>191</v>
      </c>
      <c r="BC21" s="17" t="n">
        <f aca="false">+BG21-AY21</f>
        <v>474</v>
      </c>
      <c r="BD21" s="2" t="n">
        <v>442</v>
      </c>
      <c r="BF21" s="7" t="n">
        <v>517</v>
      </c>
      <c r="BG21" s="2" t="n">
        <f aca="false">SUM(BD21:BF21)</f>
        <v>959</v>
      </c>
      <c r="BH21" s="28" t="n">
        <v>21</v>
      </c>
      <c r="BI21" s="29" t="s">
        <v>94</v>
      </c>
      <c r="BJ21" s="29" t="n">
        <v>381</v>
      </c>
      <c r="BK21" s="29"/>
      <c r="BL21" s="29" t="n">
        <v>471</v>
      </c>
      <c r="BM21" s="29" t="n">
        <v>852</v>
      </c>
      <c r="BN21" s="30" t="n">
        <v>168</v>
      </c>
      <c r="BO21" s="30"/>
      <c r="BP21" s="30" t="n">
        <v>146</v>
      </c>
      <c r="BQ21" s="29" t="n">
        <v>314</v>
      </c>
      <c r="BR21" s="30" t="n">
        <v>194</v>
      </c>
      <c r="BS21" s="30"/>
      <c r="BT21" s="30" t="n">
        <v>149</v>
      </c>
      <c r="BU21" s="30" t="n">
        <v>343</v>
      </c>
      <c r="BV21" s="31" t="n">
        <v>19</v>
      </c>
      <c r="BW21" s="31" t="n">
        <v>0</v>
      </c>
      <c r="BX21" s="31" t="n">
        <v>176</v>
      </c>
      <c r="BY21" s="32" t="n">
        <v>195</v>
      </c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2" customFormat="true" ht="12.8" hidden="false" customHeight="false" outlineLevel="0" collapsed="false">
      <c r="A22" s="1" t="n">
        <v>22</v>
      </c>
      <c r="B22" s="2" t="n">
        <v>53</v>
      </c>
      <c r="C22" s="7" t="n">
        <v>456</v>
      </c>
      <c r="E22" s="2" t="n">
        <v>296</v>
      </c>
      <c r="F22" s="2" t="n">
        <f aca="false">+C22+D22+E22</f>
        <v>752</v>
      </c>
      <c r="G22" s="2" t="n">
        <v>30</v>
      </c>
      <c r="H22" s="2" t="n">
        <v>64</v>
      </c>
      <c r="I22" s="2" t="n">
        <f aca="false">SUM(F22:H22)</f>
        <v>846</v>
      </c>
      <c r="J22" s="24" t="n">
        <v>456</v>
      </c>
      <c r="K22" s="25"/>
      <c r="L22" s="26" t="n">
        <v>299</v>
      </c>
      <c r="M22" s="27" t="n">
        <v>755</v>
      </c>
      <c r="P22" s="2" t="n">
        <v>7</v>
      </c>
      <c r="Q22" s="2" t="n">
        <f aca="false">+N22+O22+P22</f>
        <v>7</v>
      </c>
      <c r="S22" s="2" t="n">
        <v>418</v>
      </c>
      <c r="U22" s="2" t="n">
        <v>248</v>
      </c>
      <c r="V22" s="2" t="n">
        <f aca="false">SUM(S22:U22)</f>
        <v>666</v>
      </c>
      <c r="W22" s="2" t="n">
        <v>89</v>
      </c>
      <c r="Y22" s="2" t="n">
        <v>33</v>
      </c>
      <c r="Z22" s="2" t="n">
        <f aca="false">SUM(W22:Y22)</f>
        <v>122</v>
      </c>
      <c r="AA22" s="2" t="n">
        <v>14</v>
      </c>
      <c r="AC22" s="2" t="n">
        <v>14</v>
      </c>
      <c r="AD22" s="2" t="n">
        <f aca="false">+AA22+AB22+AC22</f>
        <v>28</v>
      </c>
      <c r="AG22" s="2" t="n">
        <v>43</v>
      </c>
      <c r="AH22" s="2" t="n">
        <f aca="false">SUM(AE22:AG22)</f>
        <v>43</v>
      </c>
      <c r="AI22" s="2" t="n">
        <f aca="false">+AM22-AE22</f>
        <v>315</v>
      </c>
      <c r="AJ22" s="2" t="n">
        <f aca="false">+AN22-AF22</f>
        <v>0</v>
      </c>
      <c r="AK22" s="2" t="n">
        <f aca="false">+AO22-AG22</f>
        <v>158</v>
      </c>
      <c r="AL22" s="2" t="n">
        <f aca="false">+AP22-AH22</f>
        <v>473</v>
      </c>
      <c r="AM22" s="2" t="n">
        <f aca="false">+S22-W22-AA22</f>
        <v>315</v>
      </c>
      <c r="AN22" s="2" t="n">
        <f aca="false">+T22-X22-AB22</f>
        <v>0</v>
      </c>
      <c r="AO22" s="2" t="n">
        <f aca="false">+U22-Y22-AC22</f>
        <v>201</v>
      </c>
      <c r="AP22" s="2" t="n">
        <f aca="false">+AM22+AN22+AO22</f>
        <v>516</v>
      </c>
      <c r="AQ22" s="15" t="n">
        <f aca="false">+V22/(C22+D22+E22)</f>
        <v>0.88563829787234</v>
      </c>
      <c r="AR22" s="15" t="n">
        <f aca="false">+Z22/$V22</f>
        <v>0.183183183183183</v>
      </c>
      <c r="AS22" s="15" t="n">
        <f aca="false">+AD22/V22</f>
        <v>0.042042042042042</v>
      </c>
      <c r="AT22" s="15" t="n">
        <f aca="false">+AP22/V22</f>
        <v>0.774774774774775</v>
      </c>
      <c r="AU22" s="15" t="n">
        <f aca="false">+AP22/(C22+D22+E22)</f>
        <v>0.686170212765957</v>
      </c>
      <c r="AV22" s="16" t="n">
        <v>152</v>
      </c>
      <c r="AX22" s="16" t="n">
        <v>139</v>
      </c>
      <c r="AY22" s="2" t="n">
        <f aca="false">SUM(AV22:AX22)</f>
        <v>291</v>
      </c>
      <c r="AZ22" s="17" t="n">
        <f aca="false">+BD22-AV22</f>
        <v>103</v>
      </c>
      <c r="BA22" s="17" t="n">
        <f aca="false">+BE22-AW22</f>
        <v>0</v>
      </c>
      <c r="BB22" s="17" t="n">
        <f aca="false">+BF22-AX22</f>
        <v>65</v>
      </c>
      <c r="BC22" s="17" t="n">
        <f aca="false">+BG22-AY22</f>
        <v>168</v>
      </c>
      <c r="BD22" s="2" t="n">
        <v>255</v>
      </c>
      <c r="BF22" s="7" t="n">
        <v>204</v>
      </c>
      <c r="BG22" s="2" t="n">
        <f aca="false">SUM(BD22:BF22)</f>
        <v>459</v>
      </c>
      <c r="BH22" s="18" t="n">
        <v>22</v>
      </c>
      <c r="BI22" s="19" t="s">
        <v>95</v>
      </c>
      <c r="BJ22" s="19" t="n">
        <v>225</v>
      </c>
      <c r="BK22" s="19"/>
      <c r="BL22" s="19" t="n">
        <v>198</v>
      </c>
      <c r="BM22" s="19" t="n">
        <v>423</v>
      </c>
      <c r="BN22" s="21" t="n">
        <v>103</v>
      </c>
      <c r="BO22" s="21"/>
      <c r="BP22" s="21" t="n">
        <v>87</v>
      </c>
      <c r="BQ22" s="19" t="n">
        <v>190</v>
      </c>
      <c r="BR22" s="21" t="n">
        <v>86</v>
      </c>
      <c r="BS22" s="21"/>
      <c r="BT22" s="21" t="n">
        <v>52</v>
      </c>
      <c r="BU22" s="21" t="n">
        <v>138</v>
      </c>
      <c r="BV22" s="22" t="n">
        <v>36</v>
      </c>
      <c r="BW22" s="22" t="n">
        <v>0</v>
      </c>
      <c r="BX22" s="22" t="n">
        <v>59</v>
      </c>
      <c r="BY22" s="23" t="n">
        <v>95</v>
      </c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2" customFormat="true" ht="12.8" hidden="false" customHeight="false" outlineLevel="0" collapsed="false">
      <c r="A23" s="1" t="n">
        <v>23</v>
      </c>
      <c r="B23" s="2" t="n">
        <v>75</v>
      </c>
      <c r="C23" s="2" t="n">
        <v>140</v>
      </c>
      <c r="E23" s="2" t="n">
        <v>80</v>
      </c>
      <c r="F23" s="2" t="n">
        <f aca="false">+C23+D23+E23</f>
        <v>220</v>
      </c>
      <c r="H23" s="2" t="n">
        <v>40</v>
      </c>
      <c r="I23" s="2" t="n">
        <f aca="false">SUM(F23:H23)</f>
        <v>260</v>
      </c>
      <c r="J23" s="24" t="n">
        <v>140</v>
      </c>
      <c r="K23" s="25"/>
      <c r="L23" s="26" t="n">
        <v>80</v>
      </c>
      <c r="M23" s="27" t="n">
        <v>220</v>
      </c>
      <c r="N23" s="2" t="n">
        <v>7</v>
      </c>
      <c r="P23" s="2" t="n">
        <v>2</v>
      </c>
      <c r="Q23" s="2" t="n">
        <f aca="false">+N23+O23+P23</f>
        <v>9</v>
      </c>
      <c r="R23" s="16" t="n">
        <v>1</v>
      </c>
      <c r="S23" s="2" t="n">
        <v>124</v>
      </c>
      <c r="U23" s="2" t="n">
        <v>75</v>
      </c>
      <c r="V23" s="2" t="n">
        <f aca="false">SUM(S23:U23)</f>
        <v>199</v>
      </c>
      <c r="W23" s="2" t="n">
        <v>4</v>
      </c>
      <c r="Y23" s="2" t="n">
        <v>10</v>
      </c>
      <c r="Z23" s="2" t="n">
        <f aca="false">SUM(W23:Y23)</f>
        <v>14</v>
      </c>
      <c r="AA23" s="2" t="n">
        <v>5</v>
      </c>
      <c r="AC23" s="2" t="n">
        <v>2</v>
      </c>
      <c r="AD23" s="2" t="n">
        <f aca="false">+AA23+AB23+AC23</f>
        <v>7</v>
      </c>
      <c r="AE23" s="2" t="n">
        <v>1</v>
      </c>
      <c r="AG23" s="2" t="n">
        <v>12</v>
      </c>
      <c r="AH23" s="2" t="n">
        <f aca="false">SUM(AE23:AG23)</f>
        <v>13</v>
      </c>
      <c r="AI23" s="2" t="n">
        <f aca="false">+AM23-AE23</f>
        <v>114</v>
      </c>
      <c r="AJ23" s="2" t="n">
        <f aca="false">+AN23-AF23</f>
        <v>0</v>
      </c>
      <c r="AK23" s="2" t="n">
        <f aca="false">+AO23-AG23</f>
        <v>51</v>
      </c>
      <c r="AL23" s="2" t="n">
        <f aca="false">+AP23-AH23</f>
        <v>165</v>
      </c>
      <c r="AM23" s="2" t="n">
        <f aca="false">+S23-W23-AA23</f>
        <v>115</v>
      </c>
      <c r="AN23" s="2" t="n">
        <f aca="false">+T23-X23-AB23</f>
        <v>0</v>
      </c>
      <c r="AO23" s="2" t="n">
        <f aca="false">+U23-Y23-AC23</f>
        <v>63</v>
      </c>
      <c r="AP23" s="2" t="n">
        <f aca="false">+AM23+AN23+AO23</f>
        <v>178</v>
      </c>
      <c r="AQ23" s="15" t="n">
        <f aca="false">+V23/(C23+D23+E23)</f>
        <v>0.904545454545455</v>
      </c>
      <c r="AR23" s="15" t="n">
        <f aca="false">+Z23/$V23</f>
        <v>0.0703517587939698</v>
      </c>
      <c r="AS23" s="15" t="n">
        <f aca="false">+AD23/V23</f>
        <v>0.0351758793969849</v>
      </c>
      <c r="AT23" s="15" t="n">
        <f aca="false">+AP23/V23</f>
        <v>0.894472361809045</v>
      </c>
      <c r="AU23" s="15" t="n">
        <f aca="false">+AP23/(C23+D23+E23)</f>
        <v>0.809090909090909</v>
      </c>
      <c r="AV23" s="2" t="n">
        <v>80</v>
      </c>
      <c r="AX23" s="2" t="n">
        <v>65</v>
      </c>
      <c r="AY23" s="2" t="n">
        <f aca="false">SUM(AV23:AX23)</f>
        <v>145</v>
      </c>
      <c r="AZ23" s="17" t="n">
        <f aca="false">+BD23-AV23</f>
        <v>33</v>
      </c>
      <c r="BA23" s="17" t="n">
        <f aca="false">+BE23-AW23</f>
        <v>0</v>
      </c>
      <c r="BB23" s="17" t="n">
        <f aca="false">+BF23-AX23</f>
        <v>2</v>
      </c>
      <c r="BC23" s="17" t="n">
        <f aca="false">+BG23-AY23</f>
        <v>35</v>
      </c>
      <c r="BD23" s="2" t="n">
        <v>113</v>
      </c>
      <c r="BF23" s="2" t="n">
        <v>67</v>
      </c>
      <c r="BG23" s="2" t="n">
        <f aca="false">SUM(BD23:BF23)</f>
        <v>180</v>
      </c>
      <c r="BH23" s="28" t="n">
        <v>23</v>
      </c>
      <c r="BI23" s="29" t="s">
        <v>96</v>
      </c>
      <c r="BJ23" s="29" t="n">
        <v>74</v>
      </c>
      <c r="BK23" s="29"/>
      <c r="BL23" s="29" t="n">
        <v>67</v>
      </c>
      <c r="BM23" s="29" t="n">
        <v>141</v>
      </c>
      <c r="BN23" s="30" t="n">
        <v>26</v>
      </c>
      <c r="BO23" s="30"/>
      <c r="BP23" s="30" t="n">
        <v>32</v>
      </c>
      <c r="BQ23" s="29" t="n">
        <v>58</v>
      </c>
      <c r="BR23" s="30" t="n">
        <v>35</v>
      </c>
      <c r="BS23" s="30"/>
      <c r="BT23" s="30" t="n">
        <v>12</v>
      </c>
      <c r="BU23" s="30" t="n">
        <v>47</v>
      </c>
      <c r="BV23" s="31" t="n">
        <v>13</v>
      </c>
      <c r="BW23" s="31" t="n">
        <v>0</v>
      </c>
      <c r="BX23" s="31" t="n">
        <v>23</v>
      </c>
      <c r="BY23" s="32" t="n">
        <v>36</v>
      </c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2" customFormat="true" ht="12.8" hidden="false" customHeight="false" outlineLevel="0" collapsed="false">
      <c r="A24" s="1" t="n">
        <v>24</v>
      </c>
      <c r="B24" s="2" t="n">
        <v>75</v>
      </c>
      <c r="C24" s="2" t="n">
        <v>316</v>
      </c>
      <c r="D24" s="2" t="n">
        <v>75</v>
      </c>
      <c r="E24" s="2" t="n">
        <v>163</v>
      </c>
      <c r="F24" s="2" t="n">
        <f aca="false">+C24+D24+E24</f>
        <v>554</v>
      </c>
      <c r="H24" s="2" t="n">
        <v>50</v>
      </c>
      <c r="I24" s="2" t="n">
        <f aca="false">SUM(F24:H24)</f>
        <v>604</v>
      </c>
      <c r="J24" s="24" t="n">
        <v>336</v>
      </c>
      <c r="K24" s="33" t="n">
        <v>68</v>
      </c>
      <c r="L24" s="26" t="n">
        <v>134</v>
      </c>
      <c r="M24" s="27" t="n">
        <v>538</v>
      </c>
      <c r="N24" s="2" t="n">
        <v>12</v>
      </c>
      <c r="O24" s="2" t="n">
        <v>5</v>
      </c>
      <c r="Q24" s="2" t="n">
        <f aca="false">+N24+O24+P24</f>
        <v>17</v>
      </c>
      <c r="R24" s="16" t="n">
        <v>12</v>
      </c>
      <c r="S24" s="2" t="n">
        <v>290</v>
      </c>
      <c r="T24" s="2" t="n">
        <v>65</v>
      </c>
      <c r="U24" s="2" t="n">
        <v>143</v>
      </c>
      <c r="V24" s="2" t="n">
        <f aca="false">SUM(S24:U24)</f>
        <v>498</v>
      </c>
      <c r="W24" s="2" t="n">
        <v>57</v>
      </c>
      <c r="X24" s="2" t="n">
        <v>2</v>
      </c>
      <c r="Y24" s="2" t="n">
        <v>34</v>
      </c>
      <c r="Z24" s="2" t="n">
        <f aca="false">SUM(W24:Y24)</f>
        <v>93</v>
      </c>
      <c r="AA24" s="2" t="n">
        <v>14</v>
      </c>
      <c r="AB24" s="2" t="n">
        <v>2</v>
      </c>
      <c r="AC24" s="2" t="n">
        <v>9</v>
      </c>
      <c r="AD24" s="2" t="n">
        <f aca="false">+AA24+AB24+AC24</f>
        <v>25</v>
      </c>
      <c r="AE24" s="2" t="n">
        <v>2</v>
      </c>
      <c r="AF24" s="2" t="n">
        <v>17</v>
      </c>
      <c r="AG24" s="2" t="n">
        <v>25</v>
      </c>
      <c r="AH24" s="2" t="n">
        <f aca="false">SUM(AE24:AG24)</f>
        <v>44</v>
      </c>
      <c r="AI24" s="2" t="n">
        <f aca="false">+AM24-AE24</f>
        <v>217</v>
      </c>
      <c r="AJ24" s="2" t="n">
        <f aca="false">+AN24-AF24</f>
        <v>44</v>
      </c>
      <c r="AK24" s="2" t="n">
        <f aca="false">+AO24-AG24</f>
        <v>75</v>
      </c>
      <c r="AL24" s="2" t="n">
        <f aca="false">+AP24-AH24</f>
        <v>336</v>
      </c>
      <c r="AM24" s="2" t="n">
        <f aca="false">+S24-W24-AA24</f>
        <v>219</v>
      </c>
      <c r="AN24" s="2" t="n">
        <f aca="false">+T24-X24-AB24</f>
        <v>61</v>
      </c>
      <c r="AO24" s="2" t="n">
        <f aca="false">+U24-Y24-AC24</f>
        <v>100</v>
      </c>
      <c r="AP24" s="2" t="n">
        <f aca="false">+AM24+AN24+AO24</f>
        <v>380</v>
      </c>
      <c r="AQ24" s="15" t="n">
        <f aca="false">+V24/(C24+D24+E24)</f>
        <v>0.898916967509025</v>
      </c>
      <c r="AR24" s="15" t="n">
        <f aca="false">+Z24/$V24</f>
        <v>0.186746987951807</v>
      </c>
      <c r="AS24" s="15" t="n">
        <f aca="false">+AD24/V24</f>
        <v>0.0502008032128514</v>
      </c>
      <c r="AT24" s="15" t="n">
        <f aca="false">+AP24/V24</f>
        <v>0.763052208835341</v>
      </c>
      <c r="AU24" s="15" t="n">
        <f aca="false">+AP24/(C24+D24+E24)</f>
        <v>0.685920577617329</v>
      </c>
      <c r="AV24" s="2" t="n">
        <v>96</v>
      </c>
      <c r="AW24" s="2" t="n">
        <v>10</v>
      </c>
      <c r="AX24" s="2" t="n">
        <v>73</v>
      </c>
      <c r="AY24" s="2" t="n">
        <f aca="false">SUM(AV24:AX24)</f>
        <v>179</v>
      </c>
      <c r="AZ24" s="17" t="n">
        <f aca="false">+BD24-AV24</f>
        <v>95</v>
      </c>
      <c r="BA24" s="17" t="n">
        <f aca="false">+BE24-AW24</f>
        <v>41</v>
      </c>
      <c r="BB24" s="17" t="n">
        <f aca="false">+BF24-AX24</f>
        <v>17</v>
      </c>
      <c r="BC24" s="17" t="n">
        <f aca="false">+BG24-AY24</f>
        <v>153</v>
      </c>
      <c r="BD24" s="2" t="n">
        <v>191</v>
      </c>
      <c r="BE24" s="2" t="n">
        <v>51</v>
      </c>
      <c r="BF24" s="2" t="n">
        <v>90</v>
      </c>
      <c r="BG24" s="2" t="n">
        <f aca="false">SUM(BD24:BF24)</f>
        <v>332</v>
      </c>
      <c r="BH24" s="18" t="n">
        <v>24</v>
      </c>
      <c r="BI24" s="19" t="s">
        <v>97</v>
      </c>
      <c r="BJ24" s="19" t="n">
        <v>180</v>
      </c>
      <c r="BK24" s="19" t="n">
        <v>49</v>
      </c>
      <c r="BL24" s="19" t="n">
        <v>76</v>
      </c>
      <c r="BM24" s="19" t="n">
        <v>305</v>
      </c>
      <c r="BN24" s="21" t="n">
        <v>80</v>
      </c>
      <c r="BO24" s="21" t="n">
        <v>15</v>
      </c>
      <c r="BP24" s="21" t="n">
        <v>27</v>
      </c>
      <c r="BQ24" s="19" t="n">
        <v>122</v>
      </c>
      <c r="BR24" s="21" t="n">
        <v>80</v>
      </c>
      <c r="BS24" s="36" t="n">
        <v>14</v>
      </c>
      <c r="BT24" s="21" t="n">
        <v>30</v>
      </c>
      <c r="BU24" s="21" t="n">
        <v>110</v>
      </c>
      <c r="BV24" s="22" t="n">
        <v>20</v>
      </c>
      <c r="BW24" s="22" t="n">
        <v>20</v>
      </c>
      <c r="BX24" s="22" t="n">
        <v>19</v>
      </c>
      <c r="BY24" s="23" t="n">
        <v>73</v>
      </c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2" customFormat="true" ht="12.8" hidden="false" customHeight="false" outlineLevel="0" collapsed="false">
      <c r="A25" s="1" t="n">
        <v>25</v>
      </c>
      <c r="B25" s="2" t="n">
        <v>27</v>
      </c>
      <c r="C25" s="7" t="n">
        <v>509</v>
      </c>
      <c r="D25" s="2" t="n">
        <v>93</v>
      </c>
      <c r="E25" s="2" t="n">
        <v>383</v>
      </c>
      <c r="F25" s="2" t="n">
        <f aca="false">+C25+D25+E25</f>
        <v>985</v>
      </c>
      <c r="G25" s="2" t="n">
        <v>30</v>
      </c>
      <c r="H25" s="2" t="n">
        <v>45</v>
      </c>
      <c r="I25" s="2" t="n">
        <f aca="false">SUM(F25:H25)</f>
        <v>1060</v>
      </c>
      <c r="J25" s="24" t="n">
        <v>543</v>
      </c>
      <c r="K25" s="33" t="n">
        <v>93</v>
      </c>
      <c r="L25" s="26" t="n">
        <v>401</v>
      </c>
      <c r="M25" s="27" t="n">
        <v>1037</v>
      </c>
      <c r="N25" s="2" t="n">
        <v>34</v>
      </c>
      <c r="P25" s="2" t="n">
        <v>36</v>
      </c>
      <c r="Q25" s="2" t="n">
        <f aca="false">+N25+O25+P25</f>
        <v>70</v>
      </c>
      <c r="R25" s="16" t="n">
        <v>14</v>
      </c>
      <c r="S25" s="2" t="n">
        <v>464</v>
      </c>
      <c r="T25" s="2" t="n">
        <v>69</v>
      </c>
      <c r="U25" s="2" t="n">
        <v>328</v>
      </c>
      <c r="V25" s="2" t="n">
        <f aca="false">SUM(S25:U25)</f>
        <v>861</v>
      </c>
      <c r="W25" s="2" t="n">
        <v>122</v>
      </c>
      <c r="Y25" s="2" t="n">
        <v>50</v>
      </c>
      <c r="Z25" s="2" t="n">
        <f aca="false">SUM(W25:Y25)</f>
        <v>172</v>
      </c>
      <c r="AA25" s="2" t="n">
        <v>34</v>
      </c>
      <c r="AB25" s="2" t="n">
        <v>2</v>
      </c>
      <c r="AC25" s="2" t="n">
        <v>10</v>
      </c>
      <c r="AD25" s="2" t="n">
        <f aca="false">+AA25+AB25+AC25</f>
        <v>46</v>
      </c>
      <c r="AE25" s="2" t="n">
        <v>1</v>
      </c>
      <c r="AF25" s="2" t="n">
        <v>78</v>
      </c>
      <c r="AG25" s="2" t="n">
        <v>140</v>
      </c>
      <c r="AH25" s="2" t="n">
        <f aca="false">SUM(AE25:AG25)</f>
        <v>219</v>
      </c>
      <c r="AI25" s="2" t="n">
        <f aca="false">+AM25-AE25</f>
        <v>307</v>
      </c>
      <c r="AJ25" s="2" t="n">
        <f aca="false">+AN25-AF25</f>
        <v>-11</v>
      </c>
      <c r="AK25" s="2" t="n">
        <f aca="false">+AO25-AG25</f>
        <v>128</v>
      </c>
      <c r="AL25" s="2" t="n">
        <f aca="false">+AP25-AH25</f>
        <v>424</v>
      </c>
      <c r="AM25" s="2" t="n">
        <f aca="false">+S25-W25-AA25</f>
        <v>308</v>
      </c>
      <c r="AN25" s="2" t="n">
        <f aca="false">+T25-X25-AB25</f>
        <v>67</v>
      </c>
      <c r="AO25" s="2" t="n">
        <f aca="false">+U25-Y25-AC25</f>
        <v>268</v>
      </c>
      <c r="AP25" s="2" t="n">
        <f aca="false">+AM25+AN25+AO25</f>
        <v>643</v>
      </c>
      <c r="AQ25" s="15" t="n">
        <f aca="false">+V25/(C25+D25+E25)</f>
        <v>0.874111675126903</v>
      </c>
      <c r="AR25" s="15" t="n">
        <f aca="false">+Z25/$V25</f>
        <v>0.199767711962834</v>
      </c>
      <c r="AS25" s="15" t="n">
        <f aca="false">+AD25/V25</f>
        <v>0.0534262485481998</v>
      </c>
      <c r="AT25" s="15" t="n">
        <f aca="false">+AP25/V25</f>
        <v>0.746806039488966</v>
      </c>
      <c r="AU25" s="15" t="n">
        <f aca="false">+AP25/(C25+D25+E25)</f>
        <v>0.652791878172589</v>
      </c>
      <c r="AV25" s="16" t="n">
        <v>125</v>
      </c>
      <c r="AW25" s="2" t="n">
        <v>202</v>
      </c>
      <c r="AX25" s="16" t="n">
        <v>278</v>
      </c>
      <c r="AY25" s="2" t="n">
        <f aca="false">SUM(AV25:AX25)</f>
        <v>605</v>
      </c>
      <c r="AZ25" s="17" t="n">
        <f aca="false">+BD25-AV25</f>
        <v>180</v>
      </c>
      <c r="BA25" s="17" t="n">
        <f aca="false">+BE25-AW25</f>
        <v>64</v>
      </c>
      <c r="BB25" s="17" t="n">
        <f aca="false">+BF25-AX25</f>
        <v>186</v>
      </c>
      <c r="BC25" s="17" t="n">
        <f aca="false">+BG25-AY25</f>
        <v>430</v>
      </c>
      <c r="BD25" s="2" t="n">
        <v>305</v>
      </c>
      <c r="BE25" s="2" t="n">
        <v>266</v>
      </c>
      <c r="BF25" s="2" t="n">
        <v>464</v>
      </c>
      <c r="BG25" s="2" t="n">
        <f aca="false">SUM(BD25:BF25)</f>
        <v>1035</v>
      </c>
      <c r="BH25" s="28" t="n">
        <v>25</v>
      </c>
      <c r="BI25" s="29" t="s">
        <v>98</v>
      </c>
      <c r="BJ25" s="29" t="n">
        <v>270</v>
      </c>
      <c r="BK25" s="29" t="n">
        <v>248</v>
      </c>
      <c r="BL25" s="29" t="n">
        <v>487</v>
      </c>
      <c r="BM25" s="29" t="n">
        <v>1005</v>
      </c>
      <c r="BN25" s="30" t="n">
        <v>164</v>
      </c>
      <c r="BO25" s="30" t="n">
        <v>8</v>
      </c>
      <c r="BP25" s="30" t="n">
        <v>82</v>
      </c>
      <c r="BQ25" s="29" t="n">
        <v>254</v>
      </c>
      <c r="BR25" s="30" t="n">
        <v>103</v>
      </c>
      <c r="BS25" s="30" t="n">
        <v>3</v>
      </c>
      <c r="BT25" s="30" t="n">
        <v>43</v>
      </c>
      <c r="BU25" s="30" t="n">
        <v>149</v>
      </c>
      <c r="BV25" s="31" t="n">
        <v>3</v>
      </c>
      <c r="BW25" s="31" t="n">
        <v>237</v>
      </c>
      <c r="BX25" s="31" t="n">
        <v>362</v>
      </c>
      <c r="BY25" s="32" t="n">
        <v>602</v>
      </c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2" customFormat="true" ht="12.8" hidden="false" customHeight="false" outlineLevel="0" collapsed="false">
      <c r="A26" s="1" t="n">
        <v>26</v>
      </c>
      <c r="B26" s="2" t="n">
        <v>84</v>
      </c>
      <c r="C26" s="7" t="n">
        <v>333</v>
      </c>
      <c r="D26" s="2" t="n">
        <v>20</v>
      </c>
      <c r="E26" s="2" t="n">
        <v>353</v>
      </c>
      <c r="F26" s="2" t="n">
        <f aca="false">+C26+D26+E26</f>
        <v>706</v>
      </c>
      <c r="H26" s="2" t="n">
        <v>56</v>
      </c>
      <c r="I26" s="2" t="n">
        <f aca="false">SUM(F26:H26)</f>
        <v>762</v>
      </c>
      <c r="J26" s="24" t="n">
        <v>333</v>
      </c>
      <c r="K26" s="33" t="n">
        <v>20</v>
      </c>
      <c r="L26" s="26" t="n">
        <v>353</v>
      </c>
      <c r="M26" s="27" t="n">
        <v>706</v>
      </c>
      <c r="N26" s="2" t="n">
        <v>3</v>
      </c>
      <c r="P26" s="2" t="n">
        <v>13</v>
      </c>
      <c r="Q26" s="2" t="n">
        <f aca="false">+N26+O26+P26</f>
        <v>16</v>
      </c>
      <c r="R26" s="16" t="n">
        <v>9</v>
      </c>
      <c r="S26" s="2" t="n">
        <v>290</v>
      </c>
      <c r="T26" s="2" t="n">
        <v>20</v>
      </c>
      <c r="U26" s="2" t="n">
        <v>272</v>
      </c>
      <c r="V26" s="2" t="n">
        <f aca="false">SUM(S26:U26)</f>
        <v>582</v>
      </c>
      <c r="W26" s="2" t="n">
        <v>54</v>
      </c>
      <c r="X26" s="2" t="n">
        <v>3</v>
      </c>
      <c r="Y26" s="2" t="n">
        <v>37</v>
      </c>
      <c r="Z26" s="2" t="n">
        <f aca="false">SUM(W26:Y26)</f>
        <v>94</v>
      </c>
      <c r="AA26" s="2" t="n">
        <v>21</v>
      </c>
      <c r="AC26" s="2" t="n">
        <v>13</v>
      </c>
      <c r="AD26" s="2" t="n">
        <f aca="false">+AA26+AB26+AC26</f>
        <v>34</v>
      </c>
      <c r="AF26" s="2" t="n">
        <v>3</v>
      </c>
      <c r="AG26" s="2" t="n">
        <v>39</v>
      </c>
      <c r="AH26" s="2" t="n">
        <f aca="false">SUM(AE26:AG26)</f>
        <v>42</v>
      </c>
      <c r="AI26" s="2" t="n">
        <f aca="false">+AM26-AE26</f>
        <v>215</v>
      </c>
      <c r="AJ26" s="2" t="n">
        <f aca="false">+AN26-AF26</f>
        <v>14</v>
      </c>
      <c r="AK26" s="2" t="n">
        <f aca="false">+AO26-AG26</f>
        <v>183</v>
      </c>
      <c r="AL26" s="2" t="n">
        <f aca="false">+AP26-AH26</f>
        <v>412</v>
      </c>
      <c r="AM26" s="2" t="n">
        <f aca="false">+S26-W26-AA26</f>
        <v>215</v>
      </c>
      <c r="AN26" s="2" t="n">
        <f aca="false">+T26-X26-AB26</f>
        <v>17</v>
      </c>
      <c r="AO26" s="2" t="n">
        <f aca="false">+U26-Y26-AC26</f>
        <v>222</v>
      </c>
      <c r="AP26" s="2" t="n">
        <f aca="false">+AM26+AN26+AO26</f>
        <v>454</v>
      </c>
      <c r="AQ26" s="15" t="n">
        <f aca="false">+V26/(C26+D26+E26)</f>
        <v>0.824362606232295</v>
      </c>
      <c r="AR26" s="15" t="n">
        <f aca="false">+Z26/$V26</f>
        <v>0.161512027491409</v>
      </c>
      <c r="AS26" s="15" t="n">
        <f aca="false">+AD26/V26</f>
        <v>0.0584192439862543</v>
      </c>
      <c r="AT26" s="15" t="n">
        <f aca="false">+AP26/V26</f>
        <v>0.780068728522337</v>
      </c>
      <c r="AU26" s="15" t="n">
        <f aca="false">+AP26/(C26+D26+E26)</f>
        <v>0.643059490084986</v>
      </c>
      <c r="AV26" s="16" t="n">
        <v>48</v>
      </c>
      <c r="AW26" s="16" t="n">
        <v>10</v>
      </c>
      <c r="AX26" s="2" t="n">
        <v>67</v>
      </c>
      <c r="AY26" s="2" t="n">
        <f aca="false">SUM(AV26:AX26)</f>
        <v>125</v>
      </c>
      <c r="AZ26" s="17" t="n">
        <f aca="false">+BD26-AV26</f>
        <v>116</v>
      </c>
      <c r="BA26" s="17" t="n">
        <f aca="false">+BE26-AW26</f>
        <v>2</v>
      </c>
      <c r="BB26" s="17" t="n">
        <f aca="false">+BF26-AX26</f>
        <v>123</v>
      </c>
      <c r="BC26" s="17" t="n">
        <f aca="false">+BG26-AY26</f>
        <v>241</v>
      </c>
      <c r="BD26" s="7" t="n">
        <v>164</v>
      </c>
      <c r="BE26" s="2" t="n">
        <v>12</v>
      </c>
      <c r="BF26" s="2" t="n">
        <v>190</v>
      </c>
      <c r="BG26" s="2" t="n">
        <f aca="false">SUM(BD26:BF26)</f>
        <v>366</v>
      </c>
      <c r="BH26" s="18" t="n">
        <v>26</v>
      </c>
      <c r="BI26" s="19" t="s">
        <v>99</v>
      </c>
      <c r="BJ26" s="21" t="n">
        <v>194</v>
      </c>
      <c r="BK26" s="19" t="n">
        <v>13</v>
      </c>
      <c r="BL26" s="19" t="n">
        <v>158</v>
      </c>
      <c r="BM26" s="19" t="n">
        <v>365</v>
      </c>
      <c r="BN26" s="21" t="n">
        <v>54</v>
      </c>
      <c r="BO26" s="21" t="n">
        <v>7</v>
      </c>
      <c r="BP26" s="21" t="n">
        <v>61</v>
      </c>
      <c r="BQ26" s="19" t="n">
        <v>122</v>
      </c>
      <c r="BR26" s="21" t="n">
        <v>103</v>
      </c>
      <c r="BS26" s="21" t="n">
        <v>4</v>
      </c>
      <c r="BT26" s="21" t="n">
        <v>76</v>
      </c>
      <c r="BU26" s="21" t="n">
        <v>183</v>
      </c>
      <c r="BV26" s="22" t="n">
        <v>37</v>
      </c>
      <c r="BW26" s="22" t="n">
        <v>2</v>
      </c>
      <c r="BX26" s="22" t="n">
        <v>21</v>
      </c>
      <c r="BY26" s="23" t="n">
        <v>60</v>
      </c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2" customFormat="true" ht="12.8" hidden="false" customHeight="false" outlineLevel="0" collapsed="false">
      <c r="A27" s="1" t="n">
        <v>27</v>
      </c>
      <c r="B27" s="2" t="n">
        <v>28</v>
      </c>
      <c r="C27" s="7" t="n">
        <v>330</v>
      </c>
      <c r="D27" s="2" t="n">
        <v>37</v>
      </c>
      <c r="E27" s="2" t="n">
        <v>476</v>
      </c>
      <c r="F27" s="2" t="n">
        <f aca="false">+C27+D27+E27</f>
        <v>843</v>
      </c>
      <c r="H27" s="2" t="n">
        <v>100</v>
      </c>
      <c r="I27" s="2" t="n">
        <f aca="false">SUM(F27:H27)</f>
        <v>943</v>
      </c>
      <c r="J27" s="24" t="n">
        <v>345</v>
      </c>
      <c r="K27" s="33" t="n">
        <v>37</v>
      </c>
      <c r="L27" s="26" t="n">
        <v>476</v>
      </c>
      <c r="M27" s="27" t="n">
        <v>858</v>
      </c>
      <c r="N27" s="2" t="n">
        <v>1</v>
      </c>
      <c r="O27" s="2" t="n">
        <v>2</v>
      </c>
      <c r="Q27" s="2" t="n">
        <f aca="false">+N27+O27+P27</f>
        <v>3</v>
      </c>
      <c r="R27" s="16" t="n">
        <v>9</v>
      </c>
      <c r="S27" s="2" t="n">
        <v>328</v>
      </c>
      <c r="T27" s="2" t="n">
        <v>36</v>
      </c>
      <c r="U27" s="2" t="n">
        <v>426</v>
      </c>
      <c r="V27" s="2" t="n">
        <f aca="false">SUM(S27:U27)</f>
        <v>790</v>
      </c>
      <c r="W27" s="2" t="n">
        <v>59</v>
      </c>
      <c r="X27" s="2" t="n">
        <v>1</v>
      </c>
      <c r="Y27" s="2" t="n">
        <v>58</v>
      </c>
      <c r="Z27" s="2" t="n">
        <f aca="false">SUM(W27:Y27)</f>
        <v>118</v>
      </c>
      <c r="AA27" s="2" t="n">
        <v>10</v>
      </c>
      <c r="AB27" s="2" t="n">
        <v>1</v>
      </c>
      <c r="AC27" s="2" t="n">
        <v>13</v>
      </c>
      <c r="AD27" s="2" t="n">
        <f aca="false">+AA27+AB27+AC27</f>
        <v>24</v>
      </c>
      <c r="AF27" s="2" t="n">
        <v>6</v>
      </c>
      <c r="AG27" s="2" t="n">
        <v>80</v>
      </c>
      <c r="AH27" s="2" t="n">
        <f aca="false">SUM(AE27:AG27)</f>
        <v>86</v>
      </c>
      <c r="AI27" s="2" t="n">
        <f aca="false">+AM27-AE27</f>
        <v>259</v>
      </c>
      <c r="AJ27" s="2" t="n">
        <f aca="false">+AN27-AF27</f>
        <v>28</v>
      </c>
      <c r="AK27" s="2" t="n">
        <f aca="false">+AO27-AG27</f>
        <v>275</v>
      </c>
      <c r="AL27" s="2" t="n">
        <f aca="false">+AP27-AH27</f>
        <v>562</v>
      </c>
      <c r="AM27" s="2" t="n">
        <f aca="false">+S27-W27-AA27</f>
        <v>259</v>
      </c>
      <c r="AN27" s="2" t="n">
        <f aca="false">+T27-X27-AB27</f>
        <v>34</v>
      </c>
      <c r="AO27" s="2" t="n">
        <f aca="false">+U27-Y27-AC27</f>
        <v>355</v>
      </c>
      <c r="AP27" s="2" t="n">
        <f aca="false">+AM27+AN27+AO27</f>
        <v>648</v>
      </c>
      <c r="AQ27" s="15" t="n">
        <f aca="false">+V27/(C27+D27+E27)</f>
        <v>0.937129300118624</v>
      </c>
      <c r="AR27" s="15" t="n">
        <f aca="false">+Z27/$V27</f>
        <v>0.149367088607595</v>
      </c>
      <c r="AS27" s="15" t="n">
        <f aca="false">+AD27/V27</f>
        <v>0.030379746835443</v>
      </c>
      <c r="AT27" s="15" t="n">
        <f aca="false">+AP27/V27</f>
        <v>0.820253164556962</v>
      </c>
      <c r="AU27" s="15" t="n">
        <f aca="false">+AP27/(C27+D27+E27)</f>
        <v>0.768683274021352</v>
      </c>
      <c r="AV27" s="0" t="n">
        <v>106</v>
      </c>
      <c r="AW27" s="2" t="n">
        <v>16</v>
      </c>
      <c r="AX27" s="2" t="n">
        <v>181</v>
      </c>
      <c r="AY27" s="2" t="n">
        <f aca="false">SUM(AV27:AX27)</f>
        <v>303</v>
      </c>
      <c r="AZ27" s="17" t="n">
        <f aca="false">+BD27-AV27</f>
        <v>139</v>
      </c>
      <c r="BA27" s="17" t="n">
        <f aca="false">+BE27-AW27</f>
        <v>17</v>
      </c>
      <c r="BB27" s="17" t="n">
        <f aca="false">+BF27-AX27</f>
        <v>110</v>
      </c>
      <c r="BC27" s="17" t="n">
        <f aca="false">+BG27-AY27</f>
        <v>266</v>
      </c>
      <c r="BD27" s="2" t="n">
        <v>245</v>
      </c>
      <c r="BE27" s="2" t="n">
        <v>33</v>
      </c>
      <c r="BF27" s="2" t="n">
        <v>291</v>
      </c>
      <c r="BG27" s="2" t="n">
        <f aca="false">SUM(BD27:BF27)</f>
        <v>569</v>
      </c>
      <c r="BH27" s="28" t="n">
        <v>27</v>
      </c>
      <c r="BI27" s="29" t="s">
        <v>100</v>
      </c>
      <c r="BJ27" s="29" t="n">
        <v>218</v>
      </c>
      <c r="BK27" s="29" t="n">
        <v>35</v>
      </c>
      <c r="BL27" s="29" t="n">
        <v>306</v>
      </c>
      <c r="BM27" s="29" t="n">
        <v>559</v>
      </c>
      <c r="BN27" s="30" t="n">
        <v>88</v>
      </c>
      <c r="BO27" s="30" t="n">
        <v>12</v>
      </c>
      <c r="BP27" s="30" t="n">
        <v>108</v>
      </c>
      <c r="BQ27" s="29" t="n">
        <v>208</v>
      </c>
      <c r="BR27" s="30" t="n">
        <v>119</v>
      </c>
      <c r="BS27" s="30" t="n">
        <v>18</v>
      </c>
      <c r="BT27" s="30" t="n">
        <v>125</v>
      </c>
      <c r="BU27" s="30" t="n">
        <v>248</v>
      </c>
      <c r="BV27" s="31" t="n">
        <v>11</v>
      </c>
      <c r="BW27" s="31" t="n">
        <v>5</v>
      </c>
      <c r="BX27" s="31" t="n">
        <v>73</v>
      </c>
      <c r="BY27" s="32" t="n">
        <v>103</v>
      </c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2" customFormat="true" ht="12.8" hidden="false" customHeight="false" outlineLevel="0" collapsed="false">
      <c r="A28" s="1" t="n">
        <v>28</v>
      </c>
      <c r="B28" s="2" t="n">
        <v>24</v>
      </c>
      <c r="C28" s="7" t="n">
        <v>397</v>
      </c>
      <c r="E28" s="2" t="n">
        <v>253</v>
      </c>
      <c r="F28" s="2" t="n">
        <f aca="false">+C28+D28+E28</f>
        <v>650</v>
      </c>
      <c r="H28" s="2" t="n">
        <v>40</v>
      </c>
      <c r="I28" s="2" t="n">
        <f aca="false">SUM(F28:H28)</f>
        <v>690</v>
      </c>
      <c r="J28" s="24" t="n">
        <v>404</v>
      </c>
      <c r="K28" s="25"/>
      <c r="L28" s="26" t="n">
        <v>253</v>
      </c>
      <c r="M28" s="27" t="n">
        <v>657</v>
      </c>
      <c r="N28" s="16" t="n">
        <v>2</v>
      </c>
      <c r="P28" s="2" t="n">
        <v>19</v>
      </c>
      <c r="Q28" s="2" t="n">
        <f aca="false">+N28+O28+P28</f>
        <v>21</v>
      </c>
      <c r="R28" s="16" t="n">
        <v>20</v>
      </c>
      <c r="S28" s="2" t="n">
        <v>365</v>
      </c>
      <c r="U28" s="2" t="n">
        <v>222</v>
      </c>
      <c r="V28" s="2" t="n">
        <f aca="false">SUM(S28:U28)</f>
        <v>587</v>
      </c>
      <c r="W28" s="2" t="n">
        <v>56</v>
      </c>
      <c r="Y28" s="2" t="n">
        <v>39</v>
      </c>
      <c r="Z28" s="2" t="n">
        <f aca="false">SUM(W28:Y28)</f>
        <v>95</v>
      </c>
      <c r="AA28" s="2" t="n">
        <v>25</v>
      </c>
      <c r="AC28" s="2" t="n">
        <v>5</v>
      </c>
      <c r="AD28" s="2" t="n">
        <f aca="false">+AA28+AB28+AC28</f>
        <v>30</v>
      </c>
      <c r="AE28" s="2" t="n">
        <v>1</v>
      </c>
      <c r="AG28" s="2" t="n">
        <v>51</v>
      </c>
      <c r="AH28" s="2" t="n">
        <f aca="false">SUM(AE28:AG28)</f>
        <v>52</v>
      </c>
      <c r="AI28" s="2" t="n">
        <f aca="false">+AM28-AE28</f>
        <v>283</v>
      </c>
      <c r="AJ28" s="2" t="n">
        <f aca="false">+AN28-AF28</f>
        <v>0</v>
      </c>
      <c r="AK28" s="2" t="n">
        <f aca="false">+AO28-AG28</f>
        <v>127</v>
      </c>
      <c r="AL28" s="2" t="n">
        <f aca="false">+AP28-AH28</f>
        <v>410</v>
      </c>
      <c r="AM28" s="2" t="n">
        <f aca="false">+S28-W28-AA28</f>
        <v>284</v>
      </c>
      <c r="AN28" s="2" t="n">
        <f aca="false">+T28-X28-AB28</f>
        <v>0</v>
      </c>
      <c r="AO28" s="2" t="n">
        <f aca="false">+U28-Y28-AC28</f>
        <v>178</v>
      </c>
      <c r="AP28" s="2" t="n">
        <f aca="false">+AM28+AN28+AO28</f>
        <v>462</v>
      </c>
      <c r="AQ28" s="15" t="n">
        <f aca="false">+V28/(C28+D28+E28)</f>
        <v>0.903076923076923</v>
      </c>
      <c r="AR28" s="15" t="n">
        <f aca="false">+Z28/$V28</f>
        <v>0.161839863713799</v>
      </c>
      <c r="AS28" s="15" t="n">
        <f aca="false">+AD28/V28</f>
        <v>0.0511073253833049</v>
      </c>
      <c r="AT28" s="15" t="n">
        <f aca="false">+AP28/V28</f>
        <v>0.787052810902896</v>
      </c>
      <c r="AU28" s="15" t="n">
        <f aca="false">+AP28/(C28+D28+E28)</f>
        <v>0.710769230769231</v>
      </c>
      <c r="AV28" s="16" t="n">
        <v>105</v>
      </c>
      <c r="AX28" s="16" t="n">
        <v>100</v>
      </c>
      <c r="AY28" s="2" t="n">
        <f aca="false">SUM(AV28:AX28)</f>
        <v>205</v>
      </c>
      <c r="AZ28" s="17" t="n">
        <f aca="false">+BD28-AV28</f>
        <v>119</v>
      </c>
      <c r="BA28" s="17" t="n">
        <f aca="false">+BE28-AW28</f>
        <v>0</v>
      </c>
      <c r="BB28" s="17" t="n">
        <f aca="false">+BF28-AX28</f>
        <v>68</v>
      </c>
      <c r="BC28" s="17" t="n">
        <f aca="false">+BG28-AY28</f>
        <v>187</v>
      </c>
      <c r="BD28" s="2" t="n">
        <v>224</v>
      </c>
      <c r="BF28" s="2" t="n">
        <v>168</v>
      </c>
      <c r="BG28" s="2" t="n">
        <f aca="false">SUM(BD28:BF28)</f>
        <v>392</v>
      </c>
      <c r="BH28" s="18" t="n">
        <v>28</v>
      </c>
      <c r="BI28" s="19" t="s">
        <v>101</v>
      </c>
      <c r="BJ28" s="19" t="n">
        <v>167</v>
      </c>
      <c r="BK28" s="19"/>
      <c r="BL28" s="19" t="n">
        <v>177</v>
      </c>
      <c r="BM28" s="19" t="n">
        <v>344</v>
      </c>
      <c r="BN28" s="21" t="n">
        <v>68</v>
      </c>
      <c r="BO28" s="21"/>
      <c r="BP28" s="21" t="n">
        <v>78</v>
      </c>
      <c r="BQ28" s="19" t="n">
        <v>146</v>
      </c>
      <c r="BR28" s="21" t="n">
        <v>93</v>
      </c>
      <c r="BS28" s="21"/>
      <c r="BT28" s="21" t="n">
        <v>52</v>
      </c>
      <c r="BU28" s="21" t="n">
        <v>145</v>
      </c>
      <c r="BV28" s="22" t="n">
        <v>6</v>
      </c>
      <c r="BW28" s="22" t="n">
        <v>0</v>
      </c>
      <c r="BX28" s="22" t="n">
        <v>47</v>
      </c>
      <c r="BY28" s="23" t="n">
        <v>53</v>
      </c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2" customFormat="true" ht="12.8" hidden="false" customHeight="false" outlineLevel="0" collapsed="false">
      <c r="A29" s="1" t="n">
        <v>29</v>
      </c>
      <c r="B29" s="2" t="n">
        <v>53</v>
      </c>
      <c r="C29" s="7" t="n">
        <v>541</v>
      </c>
      <c r="D29" s="2" t="n">
        <v>176</v>
      </c>
      <c r="E29" s="2" t="n">
        <v>284</v>
      </c>
      <c r="F29" s="2" t="n">
        <f aca="false">+C29+D29+E29</f>
        <v>1001</v>
      </c>
      <c r="G29" s="2" t="n">
        <v>22</v>
      </c>
      <c r="H29" s="2" t="n">
        <v>97</v>
      </c>
      <c r="I29" s="2" t="n">
        <f aca="false">SUM(F29:H29)</f>
        <v>1120</v>
      </c>
      <c r="J29" s="24" t="n">
        <v>553</v>
      </c>
      <c r="K29" s="33" t="n">
        <v>176</v>
      </c>
      <c r="L29" s="26" t="n">
        <v>289</v>
      </c>
      <c r="M29" s="27" t="n">
        <v>1018</v>
      </c>
      <c r="Q29" s="2" t="n">
        <f aca="false">+N29+O29+P29</f>
        <v>0</v>
      </c>
      <c r="R29" s="16" t="n">
        <v>24</v>
      </c>
      <c r="S29" s="2" t="n">
        <v>482</v>
      </c>
      <c r="T29" s="2" t="n">
        <v>160</v>
      </c>
      <c r="U29" s="2" t="n">
        <v>251</v>
      </c>
      <c r="V29" s="2" t="n">
        <f aca="false">SUM(S29:U29)</f>
        <v>893</v>
      </c>
      <c r="W29" s="2" t="n">
        <v>112</v>
      </c>
      <c r="X29" s="2" t="n">
        <v>15</v>
      </c>
      <c r="Y29" s="2" t="n">
        <v>30</v>
      </c>
      <c r="Z29" s="2" t="n">
        <f aca="false">SUM(W29:Y29)</f>
        <v>157</v>
      </c>
      <c r="AA29" s="2" t="n">
        <v>24</v>
      </c>
      <c r="AB29" s="2" t="n">
        <v>3</v>
      </c>
      <c r="AC29" s="2" t="n">
        <v>3</v>
      </c>
      <c r="AD29" s="2" t="n">
        <f aca="false">+AA29+AB29+AC29</f>
        <v>30</v>
      </c>
      <c r="AF29" s="2" t="n">
        <v>79</v>
      </c>
      <c r="AG29" s="2" t="n">
        <v>49</v>
      </c>
      <c r="AH29" s="2" t="n">
        <f aca="false">SUM(AE29:AG29)</f>
        <v>128</v>
      </c>
      <c r="AI29" s="2" t="n">
        <f aca="false">+AM29-AE29</f>
        <v>346</v>
      </c>
      <c r="AJ29" s="2" t="n">
        <f aca="false">+AN29-AF29</f>
        <v>63</v>
      </c>
      <c r="AK29" s="2" t="n">
        <f aca="false">+AO29-AG29</f>
        <v>169</v>
      </c>
      <c r="AL29" s="2" t="n">
        <f aca="false">+AP29-AH29</f>
        <v>578</v>
      </c>
      <c r="AM29" s="2" t="n">
        <f aca="false">+S29-W29-AA29</f>
        <v>346</v>
      </c>
      <c r="AN29" s="2" t="n">
        <f aca="false">+T29-X29-AB29</f>
        <v>142</v>
      </c>
      <c r="AO29" s="2" t="n">
        <f aca="false">+U29-Y29-AC29</f>
        <v>218</v>
      </c>
      <c r="AP29" s="2" t="n">
        <f aca="false">+AM29+AN29+AO29</f>
        <v>706</v>
      </c>
      <c r="AQ29" s="15" t="n">
        <f aca="false">+V29/(C29+D29+E29)</f>
        <v>0.892107892107892</v>
      </c>
      <c r="AR29" s="15" t="n">
        <f aca="false">+Z29/$V29</f>
        <v>0.175811870100784</v>
      </c>
      <c r="AS29" s="15" t="n">
        <f aca="false">+AD29/V29</f>
        <v>0.0335946248600224</v>
      </c>
      <c r="AT29" s="15" t="n">
        <f aca="false">+AP29/V29</f>
        <v>0.790593505039194</v>
      </c>
      <c r="AU29" s="15" t="n">
        <f aca="false">+AP29/(C29+D29+E29)</f>
        <v>0.705294705294705</v>
      </c>
      <c r="AV29" s="16" t="n">
        <v>129</v>
      </c>
      <c r="AW29" s="16" t="n">
        <v>127</v>
      </c>
      <c r="AX29" s="16" t="n">
        <v>155</v>
      </c>
      <c r="AY29" s="2" t="n">
        <f aca="false">SUM(AV29:AX29)</f>
        <v>411</v>
      </c>
      <c r="AZ29" s="17" t="n">
        <f aca="false">+BD29-AV29</f>
        <v>178</v>
      </c>
      <c r="BA29" s="17" t="n">
        <f aca="false">+BE29-AW29</f>
        <v>57</v>
      </c>
      <c r="BB29" s="17" t="n">
        <f aca="false">+BF29-AX29</f>
        <v>83</v>
      </c>
      <c r="BC29" s="17" t="n">
        <f aca="false">+BG29-AY29</f>
        <v>318</v>
      </c>
      <c r="BD29" s="2" t="n">
        <v>307</v>
      </c>
      <c r="BE29" s="2" t="n">
        <v>184</v>
      </c>
      <c r="BF29" s="7" t="n">
        <v>238</v>
      </c>
      <c r="BG29" s="2" t="n">
        <f aca="false">SUM(BD29:BF29)</f>
        <v>729</v>
      </c>
      <c r="BH29" s="28" t="n">
        <v>29</v>
      </c>
      <c r="BI29" s="29" t="s">
        <v>102</v>
      </c>
      <c r="BJ29" s="29" t="n">
        <v>314</v>
      </c>
      <c r="BK29" s="29" t="n">
        <v>186</v>
      </c>
      <c r="BL29" s="29" t="n">
        <v>180</v>
      </c>
      <c r="BM29" s="29" t="n">
        <v>680</v>
      </c>
      <c r="BN29" s="30" t="n">
        <v>155</v>
      </c>
      <c r="BO29" s="30" t="n">
        <v>39</v>
      </c>
      <c r="BP29" s="30" t="n">
        <v>61</v>
      </c>
      <c r="BQ29" s="29" t="n">
        <v>255</v>
      </c>
      <c r="BR29" s="30" t="n">
        <v>103</v>
      </c>
      <c r="BS29" s="30" t="n">
        <v>36</v>
      </c>
      <c r="BT29" s="30" t="n">
        <v>73</v>
      </c>
      <c r="BU29" s="30" t="n">
        <v>212</v>
      </c>
      <c r="BV29" s="31" t="n">
        <v>56</v>
      </c>
      <c r="BW29" s="31" t="n">
        <v>111</v>
      </c>
      <c r="BX29" s="31" t="n">
        <v>46</v>
      </c>
      <c r="BY29" s="32" t="n">
        <v>213</v>
      </c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2" customFormat="true" ht="12.8" hidden="false" customHeight="false" outlineLevel="0" collapsed="false">
      <c r="A30" s="1" t="n">
        <v>30</v>
      </c>
      <c r="B30" s="2" t="n">
        <v>76</v>
      </c>
      <c r="C30" s="2" t="n">
        <v>599</v>
      </c>
      <c r="D30" s="2" t="n">
        <v>123</v>
      </c>
      <c r="E30" s="2" t="n">
        <v>245</v>
      </c>
      <c r="F30" s="2" t="n">
        <f aca="false">+C30+D30+E30</f>
        <v>967</v>
      </c>
      <c r="H30" s="2" t="n">
        <v>50</v>
      </c>
      <c r="I30" s="2" t="n">
        <f aca="false">SUM(F30:H30)</f>
        <v>1017</v>
      </c>
      <c r="J30" s="24" t="n">
        <v>599</v>
      </c>
      <c r="K30" s="33" t="n">
        <v>123</v>
      </c>
      <c r="L30" s="26" t="n">
        <v>245</v>
      </c>
      <c r="M30" s="27" t="n">
        <v>967</v>
      </c>
      <c r="N30" s="2" t="n">
        <v>11</v>
      </c>
      <c r="P30" s="2" t="n">
        <v>3</v>
      </c>
      <c r="Q30" s="2" t="n">
        <f aca="false">+N30+O30+P30</f>
        <v>14</v>
      </c>
      <c r="R30" s="16" t="n">
        <v>23</v>
      </c>
      <c r="S30" s="2" t="n">
        <v>469</v>
      </c>
      <c r="T30" s="2" t="n">
        <v>114</v>
      </c>
      <c r="U30" s="2" t="n">
        <v>219</v>
      </c>
      <c r="V30" s="2" t="n">
        <f aca="false">SUM(S30:U30)</f>
        <v>802</v>
      </c>
      <c r="W30" s="2" t="n">
        <v>93</v>
      </c>
      <c r="X30" s="2" t="n">
        <v>19</v>
      </c>
      <c r="Y30" s="2" t="n">
        <v>47</v>
      </c>
      <c r="Z30" s="2" t="n">
        <f aca="false">SUM(W30:Y30)</f>
        <v>159</v>
      </c>
      <c r="AA30" s="2" t="n">
        <v>39</v>
      </c>
      <c r="AB30" s="2" t="n">
        <v>5</v>
      </c>
      <c r="AC30" s="2" t="n">
        <v>20</v>
      </c>
      <c r="AD30" s="2" t="n">
        <f aca="false">+AA30+AB30+AC30</f>
        <v>64</v>
      </c>
      <c r="AE30" s="2" t="n">
        <v>3</v>
      </c>
      <c r="AF30" s="2" t="n">
        <v>27</v>
      </c>
      <c r="AG30" s="2" t="n">
        <v>38</v>
      </c>
      <c r="AH30" s="2" t="n">
        <f aca="false">SUM(AE30:AG30)</f>
        <v>68</v>
      </c>
      <c r="AI30" s="2" t="n">
        <f aca="false">+AM30-AE30</f>
        <v>334</v>
      </c>
      <c r="AJ30" s="2" t="n">
        <f aca="false">+AN30-AF30</f>
        <v>63</v>
      </c>
      <c r="AK30" s="2" t="n">
        <f aca="false">+AO30-AG30</f>
        <v>114</v>
      </c>
      <c r="AL30" s="2" t="n">
        <f aca="false">+AP30-AH30</f>
        <v>511</v>
      </c>
      <c r="AM30" s="2" t="n">
        <f aca="false">+S30-W30-AA30</f>
        <v>337</v>
      </c>
      <c r="AN30" s="2" t="n">
        <f aca="false">+T30-X30-AB30</f>
        <v>90</v>
      </c>
      <c r="AO30" s="2" t="n">
        <f aca="false">+U30-Y30-AC30</f>
        <v>152</v>
      </c>
      <c r="AP30" s="2" t="n">
        <f aca="false">+AM30+AN30+AO30</f>
        <v>579</v>
      </c>
      <c r="AQ30" s="15" t="n">
        <f aca="false">+V30/(C30+D30+E30)</f>
        <v>0.829369183040331</v>
      </c>
      <c r="AR30" s="15" t="n">
        <f aca="false">+Z30/$V30</f>
        <v>0.198254364089776</v>
      </c>
      <c r="AS30" s="15" t="n">
        <f aca="false">+AD30/V30</f>
        <v>0.0798004987531172</v>
      </c>
      <c r="AT30" s="15" t="n">
        <f aca="false">+AP30/V30</f>
        <v>0.721945137157107</v>
      </c>
      <c r="AU30" s="15" t="n">
        <f aca="false">+AP30/(C30+D30+E30)</f>
        <v>0.59875904860393</v>
      </c>
      <c r="AV30" s="2" t="n">
        <v>121</v>
      </c>
      <c r="AW30" s="2" t="n">
        <v>72</v>
      </c>
      <c r="AX30" s="2" t="n">
        <v>97</v>
      </c>
      <c r="AY30" s="2" t="n">
        <f aca="false">SUM(AV30:AX30)</f>
        <v>290</v>
      </c>
      <c r="AZ30" s="17" t="n">
        <f aca="false">+BD30-AV30</f>
        <v>138</v>
      </c>
      <c r="BA30" s="17" t="n">
        <f aca="false">+BE30-AW30</f>
        <v>14</v>
      </c>
      <c r="BB30" s="17" t="n">
        <f aca="false">+BF30-AX30</f>
        <v>39</v>
      </c>
      <c r="BC30" s="17" t="n">
        <f aca="false">+BG30-AY30</f>
        <v>191</v>
      </c>
      <c r="BD30" s="2" t="n">
        <v>259</v>
      </c>
      <c r="BE30" s="2" t="n">
        <v>86</v>
      </c>
      <c r="BF30" s="2" t="n">
        <v>136</v>
      </c>
      <c r="BG30" s="2" t="n">
        <f aca="false">SUM(BD30:BF30)</f>
        <v>481</v>
      </c>
      <c r="BH30" s="18" t="n">
        <v>30</v>
      </c>
      <c r="BI30" s="19" t="s">
        <v>103</v>
      </c>
      <c r="BJ30" s="19" t="n">
        <v>327</v>
      </c>
      <c r="BK30" s="19" t="n">
        <v>92</v>
      </c>
      <c r="BL30" s="19" t="n">
        <v>122</v>
      </c>
      <c r="BM30" s="19" t="n">
        <v>541</v>
      </c>
      <c r="BN30" s="21" t="n">
        <v>127</v>
      </c>
      <c r="BO30" s="21" t="n">
        <v>44</v>
      </c>
      <c r="BP30" s="21" t="n">
        <v>52</v>
      </c>
      <c r="BQ30" s="19" t="n">
        <v>223</v>
      </c>
      <c r="BR30" s="21" t="n">
        <v>150</v>
      </c>
      <c r="BS30" s="21" t="n">
        <v>29</v>
      </c>
      <c r="BT30" s="21" t="n">
        <v>60</v>
      </c>
      <c r="BU30" s="21" t="n">
        <v>239</v>
      </c>
      <c r="BV30" s="22" t="n">
        <v>50</v>
      </c>
      <c r="BW30" s="22" t="n">
        <v>19</v>
      </c>
      <c r="BX30" s="22" t="n">
        <v>10</v>
      </c>
      <c r="BY30" s="23" t="n">
        <v>79</v>
      </c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2" customFormat="true" ht="12.8" hidden="false" customHeight="false" outlineLevel="0" collapsed="false">
      <c r="A31" s="1" t="n">
        <v>31</v>
      </c>
      <c r="B31" s="2" t="n">
        <v>76</v>
      </c>
      <c r="C31" s="2" t="n">
        <v>786</v>
      </c>
      <c r="D31" s="2" t="n">
        <v>248</v>
      </c>
      <c r="E31" s="2" t="n">
        <v>712</v>
      </c>
      <c r="F31" s="2" t="n">
        <f aca="false">+C31+D31+E31</f>
        <v>1746</v>
      </c>
      <c r="G31" s="2" t="n">
        <v>165</v>
      </c>
      <c r="H31" s="2" t="n">
        <v>98</v>
      </c>
      <c r="I31" s="2" t="n">
        <f aca="false">SUM(F31:H31)</f>
        <v>2009</v>
      </c>
      <c r="J31" s="24" t="n">
        <v>834</v>
      </c>
      <c r="K31" s="33" t="n">
        <v>248</v>
      </c>
      <c r="L31" s="26" t="n">
        <v>747</v>
      </c>
      <c r="M31" s="27" t="n">
        <v>1829</v>
      </c>
      <c r="N31" s="2" t="n">
        <v>13</v>
      </c>
      <c r="O31" s="2" t="n">
        <v>7</v>
      </c>
      <c r="P31" s="2" t="n">
        <v>11</v>
      </c>
      <c r="Q31" s="2" t="n">
        <f aca="false">+N31+O31+P31</f>
        <v>31</v>
      </c>
      <c r="R31" s="2" t="n">
        <v>51</v>
      </c>
      <c r="S31" s="2" t="n">
        <v>703</v>
      </c>
      <c r="T31" s="2" t="n">
        <v>216</v>
      </c>
      <c r="U31" s="2" t="n">
        <v>630</v>
      </c>
      <c r="V31" s="2" t="n">
        <f aca="false">SUM(S31:U31)</f>
        <v>1549</v>
      </c>
      <c r="W31" s="2" t="n">
        <v>172</v>
      </c>
      <c r="X31" s="2" t="n">
        <v>4</v>
      </c>
      <c r="Y31" s="2" t="n">
        <v>98</v>
      </c>
      <c r="Z31" s="2" t="n">
        <f aca="false">SUM(W31:Y31)</f>
        <v>274</v>
      </c>
      <c r="AA31" s="2" t="n">
        <v>24</v>
      </c>
      <c r="AB31" s="2" t="n">
        <v>4</v>
      </c>
      <c r="AC31" s="2" t="n">
        <v>40</v>
      </c>
      <c r="AD31" s="2" t="n">
        <f aca="false">+AA31+AB31+AC31</f>
        <v>68</v>
      </c>
      <c r="AE31" s="2" t="n">
        <v>4</v>
      </c>
      <c r="AF31" s="2" t="n">
        <v>111</v>
      </c>
      <c r="AG31" s="2" t="n">
        <v>48</v>
      </c>
      <c r="AH31" s="2" t="n">
        <f aca="false">SUM(AE31:AG31)</f>
        <v>163</v>
      </c>
      <c r="AI31" s="2" t="n">
        <f aca="false">+AM31-AE31</f>
        <v>503</v>
      </c>
      <c r="AJ31" s="2" t="n">
        <f aca="false">+AN31-AF31</f>
        <v>97</v>
      </c>
      <c r="AK31" s="2" t="n">
        <f aca="false">+AO31-AG31</f>
        <v>444</v>
      </c>
      <c r="AL31" s="2" t="n">
        <f aca="false">+AP31-AH31</f>
        <v>1044</v>
      </c>
      <c r="AM31" s="2" t="n">
        <f aca="false">+S31-W31-AA31</f>
        <v>507</v>
      </c>
      <c r="AN31" s="2" t="n">
        <f aca="false">+T31-X31-AB31</f>
        <v>208</v>
      </c>
      <c r="AO31" s="2" t="n">
        <f aca="false">+U31-Y31-AC31</f>
        <v>492</v>
      </c>
      <c r="AP31" s="2" t="n">
        <f aca="false">+AM31+AN31+AO31</f>
        <v>1207</v>
      </c>
      <c r="AQ31" s="15" t="n">
        <f aca="false">+V31/(C31+D31+E31)</f>
        <v>0.88717067583047</v>
      </c>
      <c r="AR31" s="15" t="n">
        <f aca="false">+Z31/$V31</f>
        <v>0.176888315041963</v>
      </c>
      <c r="AS31" s="15" t="n">
        <f aca="false">+AD31/V31</f>
        <v>0.0438992898644287</v>
      </c>
      <c r="AT31" s="15" t="n">
        <f aca="false">+AP31/V31</f>
        <v>0.779212395093609</v>
      </c>
      <c r="AU31" s="15" t="n">
        <f aca="false">+AP31/(C31+D31+E31)</f>
        <v>0.691294387170676</v>
      </c>
      <c r="AV31" s="2" t="n">
        <v>178</v>
      </c>
      <c r="AW31" s="2" t="n">
        <v>181</v>
      </c>
      <c r="AX31" s="2" t="n">
        <v>145</v>
      </c>
      <c r="AY31" s="2" t="n">
        <f aca="false">SUM(AV31:AX31)</f>
        <v>504</v>
      </c>
      <c r="AZ31" s="17" t="n">
        <f aca="false">+BD31-AV31</f>
        <v>296</v>
      </c>
      <c r="BA31" s="17" t="n">
        <f aca="false">+BE31-AW31</f>
        <v>177</v>
      </c>
      <c r="BB31" s="17" t="n">
        <f aca="false">+BF31-AX31</f>
        <v>247</v>
      </c>
      <c r="BC31" s="17" t="n">
        <f aca="false">+BG31-AY31</f>
        <v>720</v>
      </c>
      <c r="BD31" s="2" t="n">
        <v>474</v>
      </c>
      <c r="BE31" s="2" t="n">
        <v>358</v>
      </c>
      <c r="BF31" s="2" t="n">
        <v>392</v>
      </c>
      <c r="BG31" s="2" t="n">
        <f aca="false">SUM(BD31:BF31)</f>
        <v>1224</v>
      </c>
      <c r="BH31" s="28" t="n">
        <v>31</v>
      </c>
      <c r="BI31" s="29" t="s">
        <v>104</v>
      </c>
      <c r="BJ31" s="29" t="n">
        <v>454</v>
      </c>
      <c r="BK31" s="29" t="n">
        <v>379</v>
      </c>
      <c r="BL31" s="29" t="n">
        <v>323</v>
      </c>
      <c r="BM31" s="29" t="n">
        <v>1156</v>
      </c>
      <c r="BN31" s="30" t="n">
        <v>156</v>
      </c>
      <c r="BO31" s="30" t="n">
        <v>63</v>
      </c>
      <c r="BP31" s="30" t="n">
        <v>87</v>
      </c>
      <c r="BQ31" s="29" t="n">
        <v>306</v>
      </c>
      <c r="BR31" s="30" t="n">
        <v>249</v>
      </c>
      <c r="BS31" s="30" t="n">
        <v>67</v>
      </c>
      <c r="BT31" s="30" t="n">
        <v>156</v>
      </c>
      <c r="BU31" s="30" t="n">
        <v>472</v>
      </c>
      <c r="BV31" s="31" t="n">
        <v>49</v>
      </c>
      <c r="BW31" s="31" t="n">
        <v>249</v>
      </c>
      <c r="BX31" s="31" t="n">
        <v>80</v>
      </c>
      <c r="BY31" s="32" t="n">
        <v>378</v>
      </c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2" customFormat="true" ht="12.8" hidden="false" customHeight="false" outlineLevel="0" collapsed="false">
      <c r="A32" s="1" t="n">
        <v>32</v>
      </c>
      <c r="B32" s="2" t="n">
        <v>76</v>
      </c>
      <c r="C32" s="2" t="n">
        <v>196</v>
      </c>
      <c r="E32" s="2" t="n">
        <v>110</v>
      </c>
      <c r="F32" s="2" t="n">
        <f aca="false">+C32+D32+E32</f>
        <v>306</v>
      </c>
      <c r="I32" s="2" t="n">
        <f aca="false">SUM(F32:H32)</f>
        <v>306</v>
      </c>
      <c r="J32" s="24" t="n">
        <v>196</v>
      </c>
      <c r="K32" s="25"/>
      <c r="L32" s="26" t="n">
        <v>110</v>
      </c>
      <c r="M32" s="27" t="n">
        <v>306</v>
      </c>
      <c r="Q32" s="2" t="n">
        <f aca="false">+N32+O32+P32</f>
        <v>0</v>
      </c>
      <c r="R32" s="2" t="n">
        <v>13</v>
      </c>
      <c r="S32" s="2" t="n">
        <v>176</v>
      </c>
      <c r="U32" s="2" t="n">
        <v>98</v>
      </c>
      <c r="V32" s="2" t="n">
        <f aca="false">SUM(S32:U32)</f>
        <v>274</v>
      </c>
      <c r="W32" s="2" t="n">
        <v>57</v>
      </c>
      <c r="Y32" s="2" t="n">
        <v>18</v>
      </c>
      <c r="Z32" s="2" t="n">
        <f aca="false">SUM(W32:Y32)</f>
        <v>75</v>
      </c>
      <c r="AA32" s="2" t="n">
        <v>9</v>
      </c>
      <c r="AC32" s="2" t="n">
        <v>3</v>
      </c>
      <c r="AD32" s="2" t="n">
        <f aca="false">+AA32+AB32+AC32</f>
        <v>12</v>
      </c>
      <c r="AG32" s="2" t="n">
        <v>14</v>
      </c>
      <c r="AH32" s="2" t="n">
        <f aca="false">SUM(AE32:AG32)</f>
        <v>14</v>
      </c>
      <c r="AI32" s="2" t="n">
        <f aca="false">+AM32-AE32</f>
        <v>110</v>
      </c>
      <c r="AJ32" s="2" t="n">
        <f aca="false">+AN32-AF32</f>
        <v>0</v>
      </c>
      <c r="AK32" s="2" t="n">
        <f aca="false">+AO32-AG32</f>
        <v>63</v>
      </c>
      <c r="AL32" s="2" t="n">
        <f aca="false">+AP32-AH32</f>
        <v>173</v>
      </c>
      <c r="AM32" s="2" t="n">
        <f aca="false">+S32-W32-AA32</f>
        <v>110</v>
      </c>
      <c r="AN32" s="2" t="n">
        <f aca="false">+T32-X32-AB32</f>
        <v>0</v>
      </c>
      <c r="AO32" s="2" t="n">
        <f aca="false">+U32-Y32-AC32</f>
        <v>77</v>
      </c>
      <c r="AP32" s="2" t="n">
        <f aca="false">+AM32+AN32+AO32</f>
        <v>187</v>
      </c>
      <c r="AQ32" s="15" t="n">
        <f aca="false">+V32/(C32+D32+E32)</f>
        <v>0.895424836601307</v>
      </c>
      <c r="AR32" s="15" t="n">
        <f aca="false">+Z32/$V32</f>
        <v>0.273722627737226</v>
      </c>
      <c r="AS32" s="15" t="n">
        <f aca="false">+AD32/V32</f>
        <v>0.0437956204379562</v>
      </c>
      <c r="AT32" s="15" t="n">
        <f aca="false">+AP32/V32</f>
        <v>0.682481751824817</v>
      </c>
      <c r="AU32" s="15" t="n">
        <f aca="false">+AP32/(C32+D32+E32)</f>
        <v>0.611111111111111</v>
      </c>
      <c r="AV32" s="2" t="n">
        <v>31</v>
      </c>
      <c r="AX32" s="2" t="n">
        <v>56</v>
      </c>
      <c r="AY32" s="2" t="n">
        <f aca="false">SUM(AV32:AX32)</f>
        <v>87</v>
      </c>
      <c r="AZ32" s="17" t="n">
        <f aca="false">+BD32-AV32</f>
        <v>77</v>
      </c>
      <c r="BA32" s="17" t="n">
        <f aca="false">+BE32-AW32</f>
        <v>0</v>
      </c>
      <c r="BB32" s="17" t="n">
        <f aca="false">+BF32-AX32</f>
        <v>26</v>
      </c>
      <c r="BC32" s="17" t="n">
        <f aca="false">+BG32-AY32</f>
        <v>103</v>
      </c>
      <c r="BD32" s="2" t="n">
        <v>108</v>
      </c>
      <c r="BF32" s="2" t="n">
        <v>82</v>
      </c>
      <c r="BG32" s="2" t="n">
        <f aca="false">SUM(BD32:BF32)</f>
        <v>190</v>
      </c>
      <c r="BH32" s="18" t="n">
        <v>32</v>
      </c>
      <c r="BI32" s="19" t="s">
        <v>105</v>
      </c>
      <c r="BJ32" s="19" t="n">
        <v>121</v>
      </c>
      <c r="BK32" s="19"/>
      <c r="BL32" s="19" t="n">
        <v>65</v>
      </c>
      <c r="BM32" s="19" t="n">
        <v>186</v>
      </c>
      <c r="BN32" s="21" t="n">
        <v>51</v>
      </c>
      <c r="BO32" s="21"/>
      <c r="BP32" s="21" t="n">
        <v>19</v>
      </c>
      <c r="BQ32" s="19" t="n">
        <v>70</v>
      </c>
      <c r="BR32" s="21" t="n">
        <v>63</v>
      </c>
      <c r="BS32" s="21"/>
      <c r="BT32" s="21" t="n">
        <v>35</v>
      </c>
      <c r="BU32" s="21" t="n">
        <v>98</v>
      </c>
      <c r="BV32" s="22" t="n">
        <v>7</v>
      </c>
      <c r="BW32" s="22" t="n">
        <v>0</v>
      </c>
      <c r="BX32" s="22" t="n">
        <v>11</v>
      </c>
      <c r="BY32" s="23" t="n">
        <v>18</v>
      </c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2" customFormat="true" ht="12.8" hidden="false" customHeight="false" outlineLevel="0" collapsed="false">
      <c r="A33" s="1" t="n">
        <v>33</v>
      </c>
      <c r="B33" s="2" t="n">
        <v>75</v>
      </c>
      <c r="C33" s="2" t="n">
        <v>1092</v>
      </c>
      <c r="D33" s="2" t="n">
        <v>192</v>
      </c>
      <c r="E33" s="2" t="n">
        <v>735</v>
      </c>
      <c r="F33" s="2" t="n">
        <f aca="false">+C33+D33+E33</f>
        <v>2019</v>
      </c>
      <c r="G33" s="2" t="n">
        <v>77</v>
      </c>
      <c r="H33" s="2" t="n">
        <v>110</v>
      </c>
      <c r="I33" s="2" t="n">
        <f aca="false">SUM(F33:H33)</f>
        <v>2206</v>
      </c>
      <c r="J33" s="24" t="n">
        <v>1273</v>
      </c>
      <c r="K33" s="33" t="n">
        <v>192</v>
      </c>
      <c r="L33" s="26" t="n">
        <v>740</v>
      </c>
      <c r="M33" s="27" t="n">
        <v>2205</v>
      </c>
      <c r="N33" s="2" t="n">
        <v>16</v>
      </c>
      <c r="P33" s="2" t="n">
        <v>12</v>
      </c>
      <c r="Q33" s="2" t="n">
        <f aca="false">+N33+O33+P33</f>
        <v>28</v>
      </c>
      <c r="R33" s="16" t="n">
        <v>25</v>
      </c>
      <c r="S33" s="2" t="n">
        <v>961</v>
      </c>
      <c r="T33" s="2" t="n">
        <v>187</v>
      </c>
      <c r="U33" s="2" t="n">
        <v>615</v>
      </c>
      <c r="V33" s="2" t="n">
        <f aca="false">SUM(S33:U33)</f>
        <v>1763</v>
      </c>
      <c r="W33" s="2" t="n">
        <v>329</v>
      </c>
      <c r="X33" s="2" t="n">
        <v>26</v>
      </c>
      <c r="Y33" s="2" t="n">
        <v>91</v>
      </c>
      <c r="Z33" s="2" t="n">
        <f aca="false">SUM(W33:Y33)</f>
        <v>446</v>
      </c>
      <c r="AA33" s="2" t="n">
        <v>79</v>
      </c>
      <c r="AB33" s="2" t="n">
        <v>15</v>
      </c>
      <c r="AC33" s="2" t="n">
        <v>53</v>
      </c>
      <c r="AD33" s="2" t="n">
        <f aca="false">+AA33+AB33+AC33</f>
        <v>147</v>
      </c>
      <c r="AE33" s="2" t="n">
        <v>10</v>
      </c>
      <c r="AF33" s="2" t="n">
        <v>42</v>
      </c>
      <c r="AG33" s="2" t="n">
        <v>118</v>
      </c>
      <c r="AH33" s="2" t="n">
        <f aca="false">SUM(AE33:AG33)</f>
        <v>170</v>
      </c>
      <c r="AI33" s="2" t="n">
        <f aca="false">+AM33-AE33</f>
        <v>543</v>
      </c>
      <c r="AJ33" s="2" t="n">
        <f aca="false">+AN33-AF33</f>
        <v>104</v>
      </c>
      <c r="AK33" s="2" t="n">
        <f aca="false">+AO33-AG33</f>
        <v>353</v>
      </c>
      <c r="AL33" s="2" t="n">
        <f aca="false">+AP33-AH33</f>
        <v>1000</v>
      </c>
      <c r="AM33" s="2" t="n">
        <f aca="false">+S33-W33-AA33</f>
        <v>553</v>
      </c>
      <c r="AN33" s="2" t="n">
        <f aca="false">+T33-X33-AB33</f>
        <v>146</v>
      </c>
      <c r="AO33" s="2" t="n">
        <f aca="false">+U33-Y33-AC33</f>
        <v>471</v>
      </c>
      <c r="AP33" s="2" t="n">
        <f aca="false">+AM33+AN33+AO33</f>
        <v>1170</v>
      </c>
      <c r="AQ33" s="15" t="n">
        <f aca="false">+V33/(C33+D33+E33)</f>
        <v>0.873204556711243</v>
      </c>
      <c r="AR33" s="15" t="n">
        <f aca="false">+Z33/$V33</f>
        <v>0.252977878615995</v>
      </c>
      <c r="AS33" s="15" t="n">
        <f aca="false">+AD33/V33</f>
        <v>0.0833806012478729</v>
      </c>
      <c r="AT33" s="15" t="n">
        <f aca="false">+AP33/V33</f>
        <v>0.663641520136132</v>
      </c>
      <c r="AU33" s="15" t="n">
        <f aca="false">+AP33/(C33+D33+E33)</f>
        <v>0.579494799405646</v>
      </c>
      <c r="AV33" s="2" t="n">
        <v>173</v>
      </c>
      <c r="AW33" s="2" t="n">
        <v>69</v>
      </c>
      <c r="AX33" s="2" t="n">
        <v>240</v>
      </c>
      <c r="AY33" s="2" t="n">
        <f aca="false">SUM(AV33:AX33)</f>
        <v>482</v>
      </c>
      <c r="AZ33" s="17" t="n">
        <f aca="false">+BD33-AV33</f>
        <v>355</v>
      </c>
      <c r="BA33" s="17" t="n">
        <f aca="false">+BE33-AW33</f>
        <v>92</v>
      </c>
      <c r="BB33" s="17" t="n">
        <f aca="false">+BF33-AX33</f>
        <v>298</v>
      </c>
      <c r="BC33" s="17" t="n">
        <f aca="false">+BG33-AY33</f>
        <v>745</v>
      </c>
      <c r="BD33" s="2" t="n">
        <v>528</v>
      </c>
      <c r="BE33" s="2" t="n">
        <v>161</v>
      </c>
      <c r="BF33" s="2" t="n">
        <v>538</v>
      </c>
      <c r="BG33" s="2" t="n">
        <f aca="false">SUM(BD33:BF33)</f>
        <v>1227</v>
      </c>
      <c r="BH33" s="28" t="n">
        <v>33</v>
      </c>
      <c r="BI33" s="29" t="s">
        <v>106</v>
      </c>
      <c r="BJ33" s="29" t="n">
        <v>577</v>
      </c>
      <c r="BK33" s="29" t="n">
        <v>132</v>
      </c>
      <c r="BL33" s="29" t="n">
        <v>521</v>
      </c>
      <c r="BM33" s="29" t="n">
        <v>1230</v>
      </c>
      <c r="BN33" s="30" t="n">
        <v>272</v>
      </c>
      <c r="BO33" s="30" t="n">
        <v>28</v>
      </c>
      <c r="BP33" s="30" t="n">
        <v>114</v>
      </c>
      <c r="BQ33" s="29" t="n">
        <v>414</v>
      </c>
      <c r="BR33" s="30" t="n">
        <v>257</v>
      </c>
      <c r="BS33" s="30" t="n">
        <v>62</v>
      </c>
      <c r="BT33" s="30" t="n">
        <v>181</v>
      </c>
      <c r="BU33" s="30" t="n">
        <v>500</v>
      </c>
      <c r="BV33" s="31" t="n">
        <v>48</v>
      </c>
      <c r="BW33" s="31" t="n">
        <v>42</v>
      </c>
      <c r="BX33" s="31" t="n">
        <v>226</v>
      </c>
      <c r="BY33" s="32" t="n">
        <v>316</v>
      </c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2" customFormat="true" ht="12.8" hidden="false" customHeight="false" outlineLevel="0" collapsed="false">
      <c r="A34" s="1" t="n">
        <v>34</v>
      </c>
      <c r="B34" s="2" t="n">
        <v>76</v>
      </c>
      <c r="C34" s="2" t="n">
        <v>766</v>
      </c>
      <c r="D34" s="2" t="n">
        <v>85</v>
      </c>
      <c r="E34" s="2" t="n">
        <v>686</v>
      </c>
      <c r="F34" s="2" t="n">
        <f aca="false">+C34+D34+E34</f>
        <v>1537</v>
      </c>
      <c r="G34" s="2" t="n">
        <v>120</v>
      </c>
      <c r="H34" s="2" t="n">
        <v>60</v>
      </c>
      <c r="I34" s="2" t="n">
        <f aca="false">SUM(F34:H34)</f>
        <v>1717</v>
      </c>
      <c r="J34" s="24" t="n">
        <v>781</v>
      </c>
      <c r="K34" s="33" t="n">
        <v>85</v>
      </c>
      <c r="L34" s="26" t="n">
        <v>686</v>
      </c>
      <c r="M34" s="27" t="n">
        <v>1552</v>
      </c>
      <c r="N34" s="2" t="n">
        <v>2</v>
      </c>
      <c r="P34" s="2" t="n">
        <v>1</v>
      </c>
      <c r="Q34" s="2" t="n">
        <f aca="false">+N34+O34+P34</f>
        <v>3</v>
      </c>
      <c r="R34" s="16" t="n">
        <v>27</v>
      </c>
      <c r="S34" s="2" t="n">
        <v>690</v>
      </c>
      <c r="T34" s="2" t="n">
        <v>76</v>
      </c>
      <c r="U34" s="2" t="n">
        <v>612</v>
      </c>
      <c r="V34" s="2" t="n">
        <f aca="false">SUM(S34:U34)</f>
        <v>1378</v>
      </c>
      <c r="W34" s="2" t="n">
        <v>135</v>
      </c>
      <c r="X34" s="2" t="n">
        <v>26</v>
      </c>
      <c r="Y34" s="2" t="n">
        <v>91</v>
      </c>
      <c r="Z34" s="2" t="n">
        <f aca="false">SUM(W34:Y34)</f>
        <v>252</v>
      </c>
      <c r="AA34" s="2" t="n">
        <v>43</v>
      </c>
      <c r="AB34" s="2" t="n">
        <v>10</v>
      </c>
      <c r="AC34" s="2" t="n">
        <v>36</v>
      </c>
      <c r="AD34" s="2" t="n">
        <f aca="false">+AA34+AB34+AC34</f>
        <v>89</v>
      </c>
      <c r="AF34" s="2" t="n">
        <v>19</v>
      </c>
      <c r="AG34" s="2" t="n">
        <v>46</v>
      </c>
      <c r="AH34" s="2" t="n">
        <f aca="false">SUM(AE34:AG34)</f>
        <v>65</v>
      </c>
      <c r="AI34" s="2" t="n">
        <f aca="false">+AM34-AE34</f>
        <v>512</v>
      </c>
      <c r="AJ34" s="2" t="n">
        <f aca="false">+AN34-AF34</f>
        <v>21</v>
      </c>
      <c r="AK34" s="2" t="n">
        <f aca="false">+AO34-AG34</f>
        <v>439</v>
      </c>
      <c r="AL34" s="2" t="n">
        <f aca="false">+AP34-AH34</f>
        <v>972</v>
      </c>
      <c r="AM34" s="2" t="n">
        <f aca="false">+S34-W34-AA34</f>
        <v>512</v>
      </c>
      <c r="AN34" s="2" t="n">
        <f aca="false">+T34-X34-AB34</f>
        <v>40</v>
      </c>
      <c r="AO34" s="2" t="n">
        <f aca="false">+U34-Y34-AC34</f>
        <v>485</v>
      </c>
      <c r="AP34" s="2" t="n">
        <f aca="false">+AM34+AN34+AO34</f>
        <v>1037</v>
      </c>
      <c r="AQ34" s="15" t="n">
        <f aca="false">+V34/(C34+D34+E34)</f>
        <v>0.896551724137931</v>
      </c>
      <c r="AR34" s="15" t="n">
        <f aca="false">+Z34/$V34</f>
        <v>0.182873730043541</v>
      </c>
      <c r="AS34" s="15" t="n">
        <f aca="false">+AD34/V34</f>
        <v>0.0645863570391872</v>
      </c>
      <c r="AT34" s="15" t="n">
        <f aca="false">+AP34/V34</f>
        <v>0.752539912917271</v>
      </c>
      <c r="AU34" s="15" t="n">
        <f aca="false">+AP34/(C34+D34+E34)</f>
        <v>0.674690956408588</v>
      </c>
      <c r="AV34" s="2" t="n">
        <v>195</v>
      </c>
      <c r="AW34" s="2" t="n">
        <v>35</v>
      </c>
      <c r="AX34" s="2" t="n">
        <v>130</v>
      </c>
      <c r="AY34" s="2" t="n">
        <f aca="false">SUM(AV34:AX34)</f>
        <v>360</v>
      </c>
      <c r="AZ34" s="17" t="n">
        <f aca="false">+BD34-AV34</f>
        <v>229</v>
      </c>
      <c r="BA34" s="17" t="n">
        <f aca="false">+BE34-AW34</f>
        <v>0</v>
      </c>
      <c r="BB34" s="17" t="n">
        <f aca="false">+BF34-AX34</f>
        <v>265</v>
      </c>
      <c r="BC34" s="17" t="n">
        <f aca="false">+BG34-AY34</f>
        <v>494</v>
      </c>
      <c r="BD34" s="2" t="n">
        <v>424</v>
      </c>
      <c r="BE34" s="2" t="n">
        <v>35</v>
      </c>
      <c r="BF34" s="2" t="n">
        <v>395</v>
      </c>
      <c r="BG34" s="2" t="n">
        <f aca="false">SUM(BD34:BF34)</f>
        <v>854</v>
      </c>
      <c r="BH34" s="18" t="n">
        <v>34</v>
      </c>
      <c r="BI34" s="19" t="s">
        <v>107</v>
      </c>
      <c r="BJ34" s="19" t="n">
        <v>359</v>
      </c>
      <c r="BK34" s="19" t="n">
        <v>45</v>
      </c>
      <c r="BL34" s="19" t="n">
        <v>279</v>
      </c>
      <c r="BM34" s="19" t="n">
        <v>683</v>
      </c>
      <c r="BN34" s="21" t="n">
        <v>142</v>
      </c>
      <c r="BO34" s="21" t="n">
        <v>14</v>
      </c>
      <c r="BP34" s="21" t="n">
        <v>81</v>
      </c>
      <c r="BQ34" s="19" t="n">
        <v>237</v>
      </c>
      <c r="BR34" s="21" t="n">
        <v>161</v>
      </c>
      <c r="BS34" s="21" t="n">
        <v>17</v>
      </c>
      <c r="BT34" s="21" t="n">
        <v>139</v>
      </c>
      <c r="BU34" s="21" t="n">
        <v>317</v>
      </c>
      <c r="BV34" s="22" t="n">
        <v>56</v>
      </c>
      <c r="BW34" s="22" t="n">
        <v>14</v>
      </c>
      <c r="BX34" s="22" t="n">
        <v>59</v>
      </c>
      <c r="BY34" s="23" t="n">
        <v>129</v>
      </c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2" customFormat="true" ht="12.8" hidden="false" customHeight="false" outlineLevel="0" collapsed="false">
      <c r="A35" s="1" t="n">
        <v>35</v>
      </c>
      <c r="B35" s="2" t="n">
        <v>53</v>
      </c>
      <c r="C35" s="7" t="n">
        <v>845</v>
      </c>
      <c r="D35" s="2" t="n">
        <v>86</v>
      </c>
      <c r="E35" s="2" t="n">
        <v>271</v>
      </c>
      <c r="F35" s="2" t="n">
        <f aca="false">+C35+D35+E35</f>
        <v>1202</v>
      </c>
      <c r="G35" s="2" t="n">
        <v>110</v>
      </c>
      <c r="H35" s="2" t="n">
        <v>200</v>
      </c>
      <c r="I35" s="2" t="n">
        <f aca="false">SUM(F35:H35)</f>
        <v>1512</v>
      </c>
      <c r="J35" s="24" t="n">
        <v>865</v>
      </c>
      <c r="K35" s="33" t="n">
        <v>86</v>
      </c>
      <c r="L35" s="26" t="n">
        <v>359</v>
      </c>
      <c r="M35" s="27" t="n">
        <v>1310</v>
      </c>
      <c r="N35" s="2" t="n">
        <v>11</v>
      </c>
      <c r="P35" s="2" t="n">
        <v>2</v>
      </c>
      <c r="Q35" s="2" t="n">
        <f aca="false">+N35+O35+P35</f>
        <v>13</v>
      </c>
      <c r="R35" s="16" t="n">
        <v>26</v>
      </c>
      <c r="S35" s="2" t="n">
        <v>792</v>
      </c>
      <c r="T35" s="2" t="n">
        <v>85</v>
      </c>
      <c r="U35" s="2" t="n">
        <v>215</v>
      </c>
      <c r="V35" s="2" t="n">
        <f aca="false">SUM(S35:U35)</f>
        <v>1092</v>
      </c>
      <c r="W35" s="2" t="n">
        <v>159</v>
      </c>
      <c r="X35" s="2" t="n">
        <v>4</v>
      </c>
      <c r="Y35" s="2" t="n">
        <v>31</v>
      </c>
      <c r="Z35" s="2" t="n">
        <f aca="false">SUM(W35:Y35)</f>
        <v>194</v>
      </c>
      <c r="AA35" s="2" t="n">
        <v>52</v>
      </c>
      <c r="AB35" s="2" t="n">
        <v>1</v>
      </c>
      <c r="AC35" s="2" t="n">
        <v>16</v>
      </c>
      <c r="AD35" s="2" t="n">
        <f aca="false">+AA35+AB35+AC35</f>
        <v>69</v>
      </c>
      <c r="AF35" s="2" t="n">
        <v>26</v>
      </c>
      <c r="AG35" s="2" t="n">
        <v>47</v>
      </c>
      <c r="AH35" s="2" t="n">
        <f aca="false">SUM(AE35:AG35)</f>
        <v>73</v>
      </c>
      <c r="AI35" s="2" t="n">
        <f aca="false">+AM35-AE35</f>
        <v>581</v>
      </c>
      <c r="AJ35" s="2" t="n">
        <f aca="false">+AN35-AF35</f>
        <v>54</v>
      </c>
      <c r="AK35" s="2" t="n">
        <f aca="false">+AO35-AG35</f>
        <v>121</v>
      </c>
      <c r="AL35" s="2" t="n">
        <f aca="false">+AP35-AH35</f>
        <v>756</v>
      </c>
      <c r="AM35" s="2" t="n">
        <f aca="false">+S35-W35-AA35</f>
        <v>581</v>
      </c>
      <c r="AN35" s="2" t="n">
        <f aca="false">+T35-X35-AB35</f>
        <v>80</v>
      </c>
      <c r="AO35" s="2" t="n">
        <f aca="false">+U35-Y35-AC35</f>
        <v>168</v>
      </c>
      <c r="AP35" s="2" t="n">
        <f aca="false">+AM35+AN35+AO35</f>
        <v>829</v>
      </c>
      <c r="AQ35" s="15" t="n">
        <f aca="false">+V35/(C35+D35+E35)</f>
        <v>0.908485856905158</v>
      </c>
      <c r="AR35" s="15" t="n">
        <f aca="false">+Z35/$V35</f>
        <v>0.177655677655678</v>
      </c>
      <c r="AS35" s="15" t="n">
        <f aca="false">+AD35/V35</f>
        <v>0.0631868131868132</v>
      </c>
      <c r="AT35" s="15" t="n">
        <f aca="false">+AP35/V35</f>
        <v>0.759157509157509</v>
      </c>
      <c r="AU35" s="15" t="n">
        <f aca="false">+AP35/(C35+D35+E35)</f>
        <v>0.689683860232945</v>
      </c>
      <c r="AV35" s="16" t="n">
        <v>243</v>
      </c>
      <c r="AW35" s="16" t="n">
        <v>25</v>
      </c>
      <c r="AX35" s="16" t="n">
        <v>155</v>
      </c>
      <c r="AY35" s="2" t="n">
        <f aca="false">SUM(AV35:AX35)</f>
        <v>423</v>
      </c>
      <c r="AZ35" s="17" t="n">
        <f aca="false">+BD35-AV35</f>
        <v>231</v>
      </c>
      <c r="BA35" s="17" t="n">
        <f aca="false">+BE35-AW35</f>
        <v>104</v>
      </c>
      <c r="BB35" s="17" t="n">
        <f aca="false">+BF35-AX35</f>
        <v>83</v>
      </c>
      <c r="BC35" s="17" t="n">
        <f aca="false">+BG35-AY35</f>
        <v>418</v>
      </c>
      <c r="BD35" s="2" t="n">
        <v>474</v>
      </c>
      <c r="BE35" s="2" t="n">
        <v>129</v>
      </c>
      <c r="BF35" s="7" t="n">
        <v>238</v>
      </c>
      <c r="BG35" s="2" t="n">
        <f aca="false">SUM(BD35:BF35)</f>
        <v>841</v>
      </c>
      <c r="BH35" s="28" t="n">
        <v>35</v>
      </c>
      <c r="BI35" s="29" t="s">
        <v>108</v>
      </c>
      <c r="BJ35" s="29" t="n">
        <v>426</v>
      </c>
      <c r="BK35" s="29" t="n">
        <v>122</v>
      </c>
      <c r="BL35" s="29" t="n">
        <v>217</v>
      </c>
      <c r="BM35" s="29" t="n">
        <v>765</v>
      </c>
      <c r="BN35" s="30" t="n">
        <v>201</v>
      </c>
      <c r="BO35" s="30" t="n">
        <v>11</v>
      </c>
      <c r="BP35" s="30" t="n">
        <v>47</v>
      </c>
      <c r="BQ35" s="29" t="n">
        <v>259</v>
      </c>
      <c r="BR35" s="30" t="n">
        <v>200</v>
      </c>
      <c r="BS35" s="30" t="n">
        <v>20</v>
      </c>
      <c r="BT35" s="30" t="n">
        <v>37</v>
      </c>
      <c r="BU35" s="30" t="n">
        <v>257</v>
      </c>
      <c r="BV35" s="31" t="n">
        <v>25</v>
      </c>
      <c r="BW35" s="31" t="n">
        <v>91</v>
      </c>
      <c r="BX35" s="31" t="n">
        <v>133</v>
      </c>
      <c r="BY35" s="32" t="n">
        <v>249</v>
      </c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2" customFormat="true" ht="12.8" hidden="false" customHeight="false" outlineLevel="0" collapsed="false">
      <c r="A36" s="1" t="n">
        <v>36</v>
      </c>
      <c r="B36" s="2" t="n">
        <v>24</v>
      </c>
      <c r="C36" s="7" t="n">
        <v>248</v>
      </c>
      <c r="E36" s="2" t="n">
        <v>108</v>
      </c>
      <c r="F36" s="2" t="n">
        <f aca="false">+C36+D36+E36</f>
        <v>356</v>
      </c>
      <c r="H36" s="2" t="n">
        <v>40</v>
      </c>
      <c r="I36" s="2" t="n">
        <f aca="false">SUM(F36:H36)</f>
        <v>396</v>
      </c>
      <c r="J36" s="24" t="n">
        <v>248</v>
      </c>
      <c r="K36" s="25"/>
      <c r="L36" s="26" t="n">
        <v>115</v>
      </c>
      <c r="M36" s="27" t="n">
        <v>363</v>
      </c>
      <c r="N36" s="16" t="n">
        <v>26</v>
      </c>
      <c r="P36" s="2" t="n">
        <v>8</v>
      </c>
      <c r="Q36" s="2" t="n">
        <f aca="false">+N36+O36+P36</f>
        <v>34</v>
      </c>
      <c r="S36" s="2" t="n">
        <v>198</v>
      </c>
      <c r="U36" s="2" t="n">
        <v>97</v>
      </c>
      <c r="V36" s="2" t="n">
        <f aca="false">SUM(S36:U36)</f>
        <v>295</v>
      </c>
      <c r="W36" s="2" t="n">
        <v>15</v>
      </c>
      <c r="Y36" s="2" t="n">
        <v>21</v>
      </c>
      <c r="Z36" s="2" t="n">
        <f aca="false">SUM(W36:Y36)</f>
        <v>36</v>
      </c>
      <c r="AA36" s="2" t="n">
        <v>8</v>
      </c>
      <c r="AC36" s="2" t="n">
        <v>1</v>
      </c>
      <c r="AD36" s="2" t="n">
        <f aca="false">+AA36+AB36+AC36</f>
        <v>9</v>
      </c>
      <c r="AG36" s="2" t="n">
        <v>15</v>
      </c>
      <c r="AH36" s="2" t="n">
        <f aca="false">SUM(AE36:AG36)</f>
        <v>15</v>
      </c>
      <c r="AI36" s="2" t="n">
        <f aca="false">+AM36-AE36</f>
        <v>175</v>
      </c>
      <c r="AJ36" s="2" t="n">
        <f aca="false">+AN36-AF36</f>
        <v>0</v>
      </c>
      <c r="AK36" s="2" t="n">
        <f aca="false">+AO36-AG36</f>
        <v>60</v>
      </c>
      <c r="AL36" s="2" t="n">
        <f aca="false">+AP36-AH36</f>
        <v>235</v>
      </c>
      <c r="AM36" s="2" t="n">
        <f aca="false">+S36-W36-AA36</f>
        <v>175</v>
      </c>
      <c r="AN36" s="2" t="n">
        <f aca="false">+T36-X36-AB36</f>
        <v>0</v>
      </c>
      <c r="AO36" s="2" t="n">
        <f aca="false">+U36-Y36-AC36</f>
        <v>75</v>
      </c>
      <c r="AP36" s="2" t="n">
        <f aca="false">+AM36+AN36+AO36</f>
        <v>250</v>
      </c>
      <c r="AQ36" s="15" t="n">
        <f aca="false">+V36/(C36+D36+E36)</f>
        <v>0.828651685393258</v>
      </c>
      <c r="AR36" s="15" t="n">
        <f aca="false">+Z36/$V36</f>
        <v>0.122033898305085</v>
      </c>
      <c r="AS36" s="15" t="n">
        <f aca="false">+AD36/V36</f>
        <v>0.0305084745762712</v>
      </c>
      <c r="AT36" s="15" t="n">
        <f aca="false">+AP36/V36</f>
        <v>0.847457627118644</v>
      </c>
      <c r="AU36" s="15" t="n">
        <f aca="false">+AP36/(C36+D36+E36)</f>
        <v>0.702247191011236</v>
      </c>
      <c r="AV36" s="16" t="n">
        <v>35</v>
      </c>
      <c r="AX36" s="16" t="n">
        <v>64</v>
      </c>
      <c r="AY36" s="2" t="n">
        <f aca="false">SUM(AV36:AX36)</f>
        <v>99</v>
      </c>
      <c r="AZ36" s="17" t="n">
        <f aca="false">+BD36-AV36</f>
        <v>118</v>
      </c>
      <c r="BA36" s="17" t="n">
        <f aca="false">+BE36-AW36</f>
        <v>0</v>
      </c>
      <c r="BB36" s="17" t="n">
        <f aca="false">+BF36-AX36</f>
        <v>18</v>
      </c>
      <c r="BC36" s="17" t="n">
        <f aca="false">+BG36-AY36</f>
        <v>136</v>
      </c>
      <c r="BD36" s="2" t="n">
        <v>153</v>
      </c>
      <c r="BF36" s="2" t="n">
        <v>82</v>
      </c>
      <c r="BG36" s="2" t="n">
        <f aca="false">SUM(BD36:BF36)</f>
        <v>235</v>
      </c>
      <c r="BH36" s="18" t="n">
        <v>36</v>
      </c>
      <c r="BI36" s="19" t="s">
        <v>109</v>
      </c>
      <c r="BJ36" s="19" t="n">
        <v>188</v>
      </c>
      <c r="BK36" s="19"/>
      <c r="BL36" s="19" t="n">
        <v>84</v>
      </c>
      <c r="BM36" s="19" t="n">
        <v>272</v>
      </c>
      <c r="BN36" s="21" t="n">
        <v>77</v>
      </c>
      <c r="BO36" s="21"/>
      <c r="BP36" s="21" t="n">
        <v>35</v>
      </c>
      <c r="BQ36" s="19" t="n">
        <v>112</v>
      </c>
      <c r="BR36" s="21" t="n">
        <v>89</v>
      </c>
      <c r="BS36" s="21"/>
      <c r="BT36" s="21" t="n">
        <v>20</v>
      </c>
      <c r="BU36" s="21" t="n">
        <v>109</v>
      </c>
      <c r="BV36" s="22" t="n">
        <v>22</v>
      </c>
      <c r="BW36" s="22" t="n">
        <v>0</v>
      </c>
      <c r="BX36" s="22" t="n">
        <v>29</v>
      </c>
      <c r="BY36" s="23" t="n">
        <v>51</v>
      </c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2" customFormat="true" ht="12.8" hidden="false" customHeight="false" outlineLevel="0" collapsed="false">
      <c r="A37" s="1" t="n">
        <v>37</v>
      </c>
      <c r="B37" s="2" t="n">
        <v>24</v>
      </c>
      <c r="C37" s="7" t="n">
        <v>278</v>
      </c>
      <c r="E37" s="2" t="n">
        <v>328</v>
      </c>
      <c r="F37" s="2" t="n">
        <f aca="false">+C37+D37+E37</f>
        <v>606</v>
      </c>
      <c r="H37" s="2" t="n">
        <v>84</v>
      </c>
      <c r="I37" s="2" t="n">
        <f aca="false">SUM(F37:H37)</f>
        <v>690</v>
      </c>
      <c r="J37" s="24" t="n">
        <v>350</v>
      </c>
      <c r="K37" s="25"/>
      <c r="L37" s="26" t="n">
        <v>336</v>
      </c>
      <c r="M37" s="27" t="n">
        <v>686</v>
      </c>
      <c r="N37" s="16" t="n">
        <v>21</v>
      </c>
      <c r="Q37" s="2" t="n">
        <f aca="false">+N37+O37+P37</f>
        <v>21</v>
      </c>
      <c r="R37" s="16" t="n">
        <v>18</v>
      </c>
      <c r="S37" s="2" t="n">
        <v>285</v>
      </c>
      <c r="U37" s="2" t="n">
        <v>309</v>
      </c>
      <c r="V37" s="2" t="n">
        <f aca="false">SUM(S37:U37)</f>
        <v>594</v>
      </c>
      <c r="W37" s="2" t="n">
        <v>50</v>
      </c>
      <c r="Y37" s="2" t="n">
        <v>70</v>
      </c>
      <c r="Z37" s="2" t="n">
        <f aca="false">SUM(W37:Y37)</f>
        <v>120</v>
      </c>
      <c r="AA37" s="2" t="n">
        <v>48</v>
      </c>
      <c r="AC37" s="2" t="n">
        <v>18</v>
      </c>
      <c r="AD37" s="2" t="n">
        <f aca="false">+AA37+AB37+AC37</f>
        <v>66</v>
      </c>
      <c r="AG37" s="2" t="n">
        <v>48</v>
      </c>
      <c r="AH37" s="2" t="n">
        <f aca="false">SUM(AE37:AG37)</f>
        <v>48</v>
      </c>
      <c r="AI37" s="2" t="n">
        <f aca="false">+AM37-AE37</f>
        <v>187</v>
      </c>
      <c r="AJ37" s="2" t="n">
        <f aca="false">+AN37-AF37</f>
        <v>0</v>
      </c>
      <c r="AK37" s="2" t="n">
        <f aca="false">+AO37-AG37</f>
        <v>173</v>
      </c>
      <c r="AL37" s="2" t="n">
        <f aca="false">+AP37-AH37</f>
        <v>360</v>
      </c>
      <c r="AM37" s="2" t="n">
        <f aca="false">+S37-W37-AA37</f>
        <v>187</v>
      </c>
      <c r="AN37" s="2" t="n">
        <f aca="false">+T37-X37-AB37</f>
        <v>0</v>
      </c>
      <c r="AO37" s="2" t="n">
        <f aca="false">+U37-Y37-AC37</f>
        <v>221</v>
      </c>
      <c r="AP37" s="2" t="n">
        <f aca="false">+AM37+AN37+AO37</f>
        <v>408</v>
      </c>
      <c r="AQ37" s="15" t="n">
        <f aca="false">+V37/(C37+D37+E37)</f>
        <v>0.98019801980198</v>
      </c>
      <c r="AR37" s="15" t="n">
        <f aca="false">+Z37/$V37</f>
        <v>0.202020202020202</v>
      </c>
      <c r="AS37" s="15" t="n">
        <f aca="false">+AD37/V37</f>
        <v>0.111111111111111</v>
      </c>
      <c r="AT37" s="15" t="n">
        <f aca="false">+AP37/V37</f>
        <v>0.686868686868687</v>
      </c>
      <c r="AU37" s="15" t="n">
        <f aca="false">+AP37/(C37+D37+E37)</f>
        <v>0.673267326732673</v>
      </c>
      <c r="AV37" s="16" t="n">
        <v>43</v>
      </c>
      <c r="AX37" s="16" t="n">
        <v>53</v>
      </c>
      <c r="AY37" s="2" t="n">
        <f aca="false">SUM(AV37:AX37)</f>
        <v>96</v>
      </c>
      <c r="AZ37" s="17" t="n">
        <f aca="false">+BD37-AV37</f>
        <v>86</v>
      </c>
      <c r="BA37" s="17" t="n">
        <f aca="false">+BE37-AW37</f>
        <v>0</v>
      </c>
      <c r="BB37" s="17" t="n">
        <f aca="false">+BF37-AX37</f>
        <v>94</v>
      </c>
      <c r="BC37" s="17" t="n">
        <f aca="false">+BG37-AY37</f>
        <v>180</v>
      </c>
      <c r="BD37" s="2" t="n">
        <v>129</v>
      </c>
      <c r="BF37" s="2" t="n">
        <v>147</v>
      </c>
      <c r="BG37" s="2" t="n">
        <f aca="false">SUM(BD37:BF37)</f>
        <v>276</v>
      </c>
      <c r="BH37" s="28" t="n">
        <v>37</v>
      </c>
      <c r="BI37" s="29" t="s">
        <v>110</v>
      </c>
      <c r="BJ37" s="29" t="n">
        <v>80</v>
      </c>
      <c r="BK37" s="29"/>
      <c r="BL37" s="29" t="n">
        <v>139</v>
      </c>
      <c r="BM37" s="29" t="n">
        <v>219</v>
      </c>
      <c r="BN37" s="30" t="n">
        <v>18</v>
      </c>
      <c r="BO37" s="30"/>
      <c r="BP37" s="30" t="n">
        <v>44</v>
      </c>
      <c r="BQ37" s="29" t="n">
        <v>62</v>
      </c>
      <c r="BR37" s="30" t="n">
        <v>61</v>
      </c>
      <c r="BS37" s="30"/>
      <c r="BT37" s="30" t="n">
        <v>63</v>
      </c>
      <c r="BU37" s="30" t="n">
        <v>124</v>
      </c>
      <c r="BV37" s="31" t="n">
        <v>1</v>
      </c>
      <c r="BW37" s="31" t="n">
        <v>0</v>
      </c>
      <c r="BX37" s="31" t="n">
        <v>32</v>
      </c>
      <c r="BY37" s="32" t="n">
        <v>33</v>
      </c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2" customFormat="true" ht="12.8" hidden="false" customHeight="false" outlineLevel="0" collapsed="false">
      <c r="A38" s="1" t="n">
        <v>38</v>
      </c>
      <c r="B38" s="2" t="n">
        <v>84</v>
      </c>
      <c r="C38" s="2" t="n">
        <v>946</v>
      </c>
      <c r="D38" s="2" t="n">
        <v>192</v>
      </c>
      <c r="E38" s="2" t="n">
        <v>969</v>
      </c>
      <c r="F38" s="2" t="n">
        <f aca="false">+C38+D38+E38</f>
        <v>2107</v>
      </c>
      <c r="G38" s="2" t="n">
        <v>100</v>
      </c>
      <c r="H38" s="2" t="n">
        <v>121</v>
      </c>
      <c r="I38" s="2" t="n">
        <f aca="false">SUM(F38:H38)</f>
        <v>2328</v>
      </c>
      <c r="J38" s="24" t="n">
        <v>946</v>
      </c>
      <c r="K38" s="33" t="n">
        <v>192</v>
      </c>
      <c r="L38" s="26" t="n">
        <v>976</v>
      </c>
      <c r="M38" s="27" t="n">
        <v>2114</v>
      </c>
      <c r="N38" s="2" t="n">
        <v>2</v>
      </c>
      <c r="O38" s="2" t="n">
        <v>5</v>
      </c>
      <c r="P38" s="2" t="n">
        <v>4</v>
      </c>
      <c r="Q38" s="2" t="n">
        <f aca="false">+N38+O38+P38</f>
        <v>11</v>
      </c>
      <c r="R38" s="16" t="n">
        <v>3</v>
      </c>
      <c r="S38" s="2" t="n">
        <v>834</v>
      </c>
      <c r="T38" s="2" t="n">
        <v>184</v>
      </c>
      <c r="U38" s="2" t="n">
        <v>825</v>
      </c>
      <c r="V38" s="2" t="n">
        <f aca="false">SUM(S38:U38)</f>
        <v>1843</v>
      </c>
      <c r="W38" s="2" t="n">
        <v>182</v>
      </c>
      <c r="X38" s="2" t="n">
        <v>9</v>
      </c>
      <c r="Y38" s="2" t="n">
        <v>164</v>
      </c>
      <c r="Z38" s="2" t="n">
        <f aca="false">SUM(W38:Y38)</f>
        <v>355</v>
      </c>
      <c r="AA38" s="2" t="n">
        <v>84</v>
      </c>
      <c r="AB38" s="2" t="n">
        <v>16</v>
      </c>
      <c r="AC38" s="2" t="n">
        <v>86</v>
      </c>
      <c r="AD38" s="2" t="n">
        <f aca="false">+AA38+AB38+AC38</f>
        <v>186</v>
      </c>
      <c r="AE38" s="2" t="n">
        <v>2</v>
      </c>
      <c r="AF38" s="2" t="n">
        <v>78</v>
      </c>
      <c r="AG38" s="2" t="n">
        <v>83</v>
      </c>
      <c r="AH38" s="2" t="n">
        <f aca="false">SUM(AE38:AG38)</f>
        <v>163</v>
      </c>
      <c r="AI38" s="2" t="n">
        <f aca="false">+AM38-AE38</f>
        <v>566</v>
      </c>
      <c r="AJ38" s="2" t="n">
        <f aca="false">+AN38-AF38</f>
        <v>81</v>
      </c>
      <c r="AK38" s="2" t="n">
        <f aca="false">+AO38-AG38</f>
        <v>492</v>
      </c>
      <c r="AL38" s="2" t="n">
        <f aca="false">+AP38-AH38</f>
        <v>1139</v>
      </c>
      <c r="AM38" s="2" t="n">
        <f aca="false">+S38-W38-AA38</f>
        <v>568</v>
      </c>
      <c r="AN38" s="2" t="n">
        <f aca="false">+T38-X38-AB38</f>
        <v>159</v>
      </c>
      <c r="AO38" s="2" t="n">
        <f aca="false">+U38-Y38-AC38</f>
        <v>575</v>
      </c>
      <c r="AP38" s="2" t="n">
        <f aca="false">+AM38+AN38+AO38</f>
        <v>1302</v>
      </c>
      <c r="AQ38" s="15" t="n">
        <f aca="false">+V38/(C38+D38+E38)</f>
        <v>0.874703369719981</v>
      </c>
      <c r="AR38" s="15" t="n">
        <f aca="false">+Z38/$V38</f>
        <v>0.192620727075421</v>
      </c>
      <c r="AS38" s="15" t="n">
        <f aca="false">+AD38/V38</f>
        <v>0.100922409115572</v>
      </c>
      <c r="AT38" s="15" t="n">
        <f aca="false">+AP38/V38</f>
        <v>0.706456863809007</v>
      </c>
      <c r="AU38" s="15" t="n">
        <f aca="false">+AP38/(C38+D38+E38)</f>
        <v>0.617940199335548</v>
      </c>
      <c r="AV38" s="16" t="n">
        <v>127</v>
      </c>
      <c r="AW38" s="2" t="n">
        <v>112</v>
      </c>
      <c r="AX38" s="16" t="n">
        <v>167</v>
      </c>
      <c r="AY38" s="2" t="n">
        <f aca="false">SUM(AV38:AX38)</f>
        <v>406</v>
      </c>
      <c r="AZ38" s="17" t="n">
        <f aca="false">+BD38-AV38</f>
        <v>281</v>
      </c>
      <c r="BA38" s="17" t="n">
        <f aca="false">+BE38-AW38</f>
        <v>140</v>
      </c>
      <c r="BB38" s="17" t="n">
        <f aca="false">+BF38-AX38</f>
        <v>210</v>
      </c>
      <c r="BC38" s="17" t="n">
        <f aca="false">+BG38-AY38</f>
        <v>631</v>
      </c>
      <c r="BD38" s="7" t="n">
        <v>408</v>
      </c>
      <c r="BE38" s="2" t="n">
        <v>252</v>
      </c>
      <c r="BF38" s="2" t="n">
        <v>377</v>
      </c>
      <c r="BG38" s="2" t="n">
        <f aca="false">SUM(BD38:BF38)</f>
        <v>1037</v>
      </c>
      <c r="BH38" s="18" t="n">
        <v>38</v>
      </c>
      <c r="BI38" s="19" t="s">
        <v>111</v>
      </c>
      <c r="BJ38" s="19" t="n">
        <v>448</v>
      </c>
      <c r="BK38" s="19" t="n">
        <v>250</v>
      </c>
      <c r="BL38" s="19" t="n">
        <v>380</v>
      </c>
      <c r="BM38" s="19" t="n">
        <v>1078</v>
      </c>
      <c r="BN38" s="21" t="n">
        <v>172</v>
      </c>
      <c r="BO38" s="21" t="n">
        <v>33</v>
      </c>
      <c r="BP38" s="21" t="n">
        <v>139</v>
      </c>
      <c r="BQ38" s="19" t="n">
        <v>344</v>
      </c>
      <c r="BR38" s="21" t="n">
        <v>264</v>
      </c>
      <c r="BS38" s="21" t="n">
        <v>45</v>
      </c>
      <c r="BT38" s="21" t="n">
        <v>201</v>
      </c>
      <c r="BU38" s="21" t="n">
        <v>510</v>
      </c>
      <c r="BV38" s="22" t="n">
        <v>12</v>
      </c>
      <c r="BW38" s="22" t="n">
        <v>172</v>
      </c>
      <c r="BX38" s="22" t="n">
        <v>40</v>
      </c>
      <c r="BY38" s="23" t="n">
        <v>224</v>
      </c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2" customFormat="true" ht="12.8" hidden="false" customHeight="false" outlineLevel="0" collapsed="false">
      <c r="A39" s="1" t="n">
        <v>39</v>
      </c>
      <c r="B39" s="2" t="n">
        <v>27</v>
      </c>
      <c r="C39" s="2" t="n">
        <v>350</v>
      </c>
      <c r="E39" s="2" t="n">
        <v>265</v>
      </c>
      <c r="F39" s="2" t="n">
        <f aca="false">+C39+D39+E39</f>
        <v>615</v>
      </c>
      <c r="H39" s="2" t="n">
        <v>50</v>
      </c>
      <c r="I39" s="2" t="n">
        <f aca="false">SUM(F39:H39)</f>
        <v>665</v>
      </c>
      <c r="J39" s="24" t="n">
        <v>350</v>
      </c>
      <c r="K39" s="25"/>
      <c r="L39" s="26" t="n">
        <v>265</v>
      </c>
      <c r="M39" s="27" t="n">
        <v>615</v>
      </c>
      <c r="N39" s="2" t="n">
        <v>23</v>
      </c>
      <c r="P39" s="2" t="n">
        <v>12</v>
      </c>
      <c r="Q39" s="2" t="n">
        <f aca="false">+N39+O39+P39</f>
        <v>35</v>
      </c>
      <c r="R39" s="16" t="n">
        <v>9</v>
      </c>
      <c r="S39" s="2" t="n">
        <v>297</v>
      </c>
      <c r="U39" s="2" t="n">
        <v>144</v>
      </c>
      <c r="V39" s="2" t="n">
        <f aca="false">SUM(S39:U39)</f>
        <v>441</v>
      </c>
      <c r="W39" s="2" t="n">
        <v>73</v>
      </c>
      <c r="Y39" s="2" t="n">
        <v>39</v>
      </c>
      <c r="Z39" s="2" t="n">
        <f aca="false">SUM(W39:Y39)</f>
        <v>112</v>
      </c>
      <c r="AA39" s="2" t="n">
        <v>9</v>
      </c>
      <c r="AC39" s="2" t="n">
        <v>7</v>
      </c>
      <c r="AD39" s="2" t="n">
        <f aca="false">+AA39+AB39+AC39</f>
        <v>16</v>
      </c>
      <c r="AH39" s="2" t="n">
        <f aca="false">SUM(AE39:AG39)</f>
        <v>0</v>
      </c>
      <c r="AI39" s="2" t="n">
        <f aca="false">+AM39-AE39</f>
        <v>215</v>
      </c>
      <c r="AJ39" s="2" t="n">
        <f aca="false">+AN39-AF39</f>
        <v>0</v>
      </c>
      <c r="AK39" s="2" t="n">
        <f aca="false">+AO39-AG39</f>
        <v>98</v>
      </c>
      <c r="AL39" s="2" t="n">
        <f aca="false">+AP39-AH39</f>
        <v>313</v>
      </c>
      <c r="AM39" s="2" t="n">
        <f aca="false">+S39-W39-AA39</f>
        <v>215</v>
      </c>
      <c r="AN39" s="2" t="n">
        <f aca="false">+T39-X39-AB39</f>
        <v>0</v>
      </c>
      <c r="AO39" s="2" t="n">
        <f aca="false">+U39-Y39-AC39</f>
        <v>98</v>
      </c>
      <c r="AP39" s="2" t="n">
        <f aca="false">+AM39+AN39+AO39</f>
        <v>313</v>
      </c>
      <c r="AQ39" s="15" t="n">
        <f aca="false">+V39/(C39+D39+E39)</f>
        <v>0.717073170731707</v>
      </c>
      <c r="AR39" s="15" t="n">
        <f aca="false">+Z39/$V39</f>
        <v>0.253968253968254</v>
      </c>
      <c r="AS39" s="15" t="n">
        <f aca="false">+AD39/V39</f>
        <v>0.036281179138322</v>
      </c>
      <c r="AT39" s="15" t="n">
        <f aca="false">+AP39/V39</f>
        <v>0.709750566893424</v>
      </c>
      <c r="AU39" s="15" t="n">
        <f aca="false">+AP39/(C39+D39+E39)</f>
        <v>0.508943089430894</v>
      </c>
      <c r="AV39" s="16" t="n">
        <v>119</v>
      </c>
      <c r="AX39" s="16" t="n">
        <v>84</v>
      </c>
      <c r="AY39" s="2" t="n">
        <f aca="false">SUM(AV39:AX39)</f>
        <v>203</v>
      </c>
      <c r="AZ39" s="17" t="n">
        <f aca="false">+BD39-AV39</f>
        <v>93</v>
      </c>
      <c r="BA39" s="17" t="n">
        <f aca="false">+BE39-AW39</f>
        <v>0</v>
      </c>
      <c r="BB39" s="17" t="n">
        <f aca="false">+BF39-AX39</f>
        <v>34</v>
      </c>
      <c r="BC39" s="17" t="n">
        <f aca="false">+BG39-AY39</f>
        <v>127</v>
      </c>
      <c r="BD39" s="2" t="n">
        <v>212</v>
      </c>
      <c r="BF39" s="2" t="n">
        <v>118</v>
      </c>
      <c r="BG39" s="2" t="n">
        <f aca="false">SUM(BD39:BF39)</f>
        <v>330</v>
      </c>
      <c r="BH39" s="28" t="n">
        <v>39</v>
      </c>
      <c r="BI39" s="29" t="s">
        <v>112</v>
      </c>
      <c r="BJ39" s="29" t="n">
        <v>193</v>
      </c>
      <c r="BK39" s="29"/>
      <c r="BL39" s="29" t="n">
        <v>120</v>
      </c>
      <c r="BM39" s="29" t="n">
        <v>313</v>
      </c>
      <c r="BN39" s="30" t="n">
        <v>108</v>
      </c>
      <c r="BO39" s="30"/>
      <c r="BP39" s="30" t="n">
        <v>64</v>
      </c>
      <c r="BQ39" s="29" t="n">
        <v>172</v>
      </c>
      <c r="BR39" s="30" t="n">
        <v>74</v>
      </c>
      <c r="BS39" s="30"/>
      <c r="BT39" s="30" t="n">
        <v>40</v>
      </c>
      <c r="BU39" s="30" t="n">
        <v>114</v>
      </c>
      <c r="BV39" s="31" t="n">
        <v>11</v>
      </c>
      <c r="BW39" s="31" t="n">
        <v>0</v>
      </c>
      <c r="BX39" s="31" t="n">
        <v>16</v>
      </c>
      <c r="BY39" s="32" t="n">
        <v>27</v>
      </c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2" customFormat="true" ht="12.8" hidden="false" customHeight="false" outlineLevel="0" collapsed="false">
      <c r="A40" s="1" t="n">
        <v>40</v>
      </c>
      <c r="B40" s="2" t="n">
        <v>75</v>
      </c>
      <c r="C40" s="2" t="n">
        <v>333</v>
      </c>
      <c r="E40" s="2" t="n">
        <v>132</v>
      </c>
      <c r="F40" s="2" t="n">
        <f aca="false">+C40+D40+E40</f>
        <v>465</v>
      </c>
      <c r="H40" s="2" t="n">
        <v>45</v>
      </c>
      <c r="I40" s="2" t="n">
        <f aca="false">SUM(F40:H40)</f>
        <v>510</v>
      </c>
      <c r="J40" s="24" t="n">
        <v>309</v>
      </c>
      <c r="K40" s="25"/>
      <c r="L40" s="26" t="n">
        <v>132</v>
      </c>
      <c r="M40" s="27" t="n">
        <v>441</v>
      </c>
      <c r="N40" s="2" t="n">
        <v>32</v>
      </c>
      <c r="P40" s="0" t="n">
        <v>8</v>
      </c>
      <c r="Q40" s="2" t="n">
        <f aca="false">+N40+O40+P45</f>
        <v>61</v>
      </c>
      <c r="R40" s="16" t="n">
        <v>15</v>
      </c>
      <c r="S40" s="2" t="n">
        <v>304</v>
      </c>
      <c r="U40" s="2" t="n">
        <v>79</v>
      </c>
      <c r="V40" s="2" t="n">
        <f aca="false">SUM(S40:U40)</f>
        <v>383</v>
      </c>
      <c r="W40" s="2" t="n">
        <v>56</v>
      </c>
      <c r="Y40" s="2" t="n">
        <v>18</v>
      </c>
      <c r="Z40" s="2" t="n">
        <f aca="false">SUM(W40:Y40)</f>
        <v>74</v>
      </c>
      <c r="AA40" s="2" t="n">
        <v>7</v>
      </c>
      <c r="AC40" s="2" t="n">
        <v>4</v>
      </c>
      <c r="AD40" s="2" t="n">
        <f aca="false">+AA40+AB40+AC40</f>
        <v>11</v>
      </c>
      <c r="AG40" s="2" t="n">
        <v>22</v>
      </c>
      <c r="AH40" s="2" t="n">
        <f aca="false">SUM(AE40:AG40)</f>
        <v>22</v>
      </c>
      <c r="AI40" s="2" t="n">
        <f aca="false">+AM40-AE40</f>
        <v>241</v>
      </c>
      <c r="AJ40" s="2" t="n">
        <f aca="false">+AN40-AF40</f>
        <v>0</v>
      </c>
      <c r="AK40" s="2" t="n">
        <f aca="false">+AO40-AG40</f>
        <v>35</v>
      </c>
      <c r="AL40" s="2" t="n">
        <f aca="false">+AP40-AH40</f>
        <v>276</v>
      </c>
      <c r="AM40" s="2" t="n">
        <f aca="false">+S40-W40-AA40</f>
        <v>241</v>
      </c>
      <c r="AN40" s="2" t="n">
        <f aca="false">+T40-X40-AB40</f>
        <v>0</v>
      </c>
      <c r="AO40" s="2" t="n">
        <f aca="false">+U40-Y40-AC40</f>
        <v>57</v>
      </c>
      <c r="AP40" s="2" t="n">
        <f aca="false">+AM40+AN40+AO40</f>
        <v>298</v>
      </c>
      <c r="AQ40" s="15" t="n">
        <f aca="false">+V40/(C40+D40+E40)</f>
        <v>0.823655913978495</v>
      </c>
      <c r="AR40" s="15" t="n">
        <f aca="false">+Z40/$V40</f>
        <v>0.193211488250653</v>
      </c>
      <c r="AS40" s="15" t="n">
        <f aca="false">+AD40/V40</f>
        <v>0.0287206266318538</v>
      </c>
      <c r="AT40" s="15" t="n">
        <f aca="false">+AP40/V40</f>
        <v>0.778067885117493</v>
      </c>
      <c r="AU40" s="15" t="n">
        <f aca="false">+AP40/(C40+D40+E40)</f>
        <v>0.640860215053763</v>
      </c>
      <c r="AV40" s="2" t="n">
        <v>136</v>
      </c>
      <c r="AX40" s="2" t="n">
        <v>70</v>
      </c>
      <c r="AY40" s="2" t="n">
        <f aca="false">SUM(AV40:AX40)</f>
        <v>206</v>
      </c>
      <c r="AZ40" s="17" t="n">
        <f aca="false">+BD40-AV40</f>
        <v>108</v>
      </c>
      <c r="BA40" s="17" t="n">
        <f aca="false">+BE40-AW40</f>
        <v>0</v>
      </c>
      <c r="BB40" s="17" t="n">
        <f aca="false">+BF40-AX40</f>
        <v>10</v>
      </c>
      <c r="BC40" s="17" t="n">
        <f aca="false">+BG40-AY40</f>
        <v>118</v>
      </c>
      <c r="BD40" s="2" t="n">
        <v>244</v>
      </c>
      <c r="BF40" s="2" t="n">
        <v>80</v>
      </c>
      <c r="BG40" s="2" t="n">
        <f aca="false">SUM(BD40:BF40)</f>
        <v>324</v>
      </c>
      <c r="BH40" s="18" t="n">
        <v>40</v>
      </c>
      <c r="BI40" s="19" t="s">
        <v>113</v>
      </c>
      <c r="BJ40" s="19" t="n">
        <v>202</v>
      </c>
      <c r="BK40" s="19"/>
      <c r="BL40" s="19" t="n">
        <v>96</v>
      </c>
      <c r="BM40" s="19" t="n">
        <v>298</v>
      </c>
      <c r="BN40" s="21" t="n">
        <v>93</v>
      </c>
      <c r="BO40" s="21"/>
      <c r="BP40" s="21" t="n">
        <v>42</v>
      </c>
      <c r="BQ40" s="19" t="n">
        <v>135</v>
      </c>
      <c r="BR40" s="21" t="n">
        <v>101</v>
      </c>
      <c r="BS40" s="21"/>
      <c r="BT40" s="21" t="n">
        <v>27</v>
      </c>
      <c r="BU40" s="21" t="n">
        <v>128</v>
      </c>
      <c r="BV40" s="22" t="n">
        <v>8</v>
      </c>
      <c r="BW40" s="22" t="n">
        <v>0</v>
      </c>
      <c r="BX40" s="22" t="n">
        <v>27</v>
      </c>
      <c r="BY40" s="23" t="n">
        <v>35</v>
      </c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2" customFormat="true" ht="12.8" hidden="false" customHeight="false" outlineLevel="0" collapsed="false">
      <c r="A41" s="1" t="n">
        <v>41</v>
      </c>
      <c r="B41" s="2" t="n">
        <v>24</v>
      </c>
      <c r="C41" s="7" t="n">
        <v>406</v>
      </c>
      <c r="E41" s="2" t="n">
        <v>168</v>
      </c>
      <c r="F41" s="2" t="n">
        <f aca="false">+C41+D41+E41</f>
        <v>574</v>
      </c>
      <c r="G41" s="2" t="n">
        <v>32</v>
      </c>
      <c r="H41" s="2" t="n">
        <v>50</v>
      </c>
      <c r="I41" s="2" t="n">
        <f aca="false">SUM(F41:H41)</f>
        <v>656</v>
      </c>
      <c r="J41" s="24" t="n">
        <v>450</v>
      </c>
      <c r="K41" s="25"/>
      <c r="L41" s="26" t="n">
        <v>168</v>
      </c>
      <c r="M41" s="27" t="n">
        <v>618</v>
      </c>
      <c r="N41" s="2" t="n">
        <v>19</v>
      </c>
      <c r="P41" s="2" t="n">
        <v>2</v>
      </c>
      <c r="Q41" s="2" t="n">
        <f aca="false">+N41+O41+P41</f>
        <v>21</v>
      </c>
      <c r="R41" s="37" t="n">
        <v>16</v>
      </c>
      <c r="S41" s="2" t="n">
        <v>363</v>
      </c>
      <c r="U41" s="2" t="n">
        <v>160</v>
      </c>
      <c r="V41" s="2" t="n">
        <f aca="false">SUM(S41:U41)</f>
        <v>523</v>
      </c>
      <c r="W41" s="2" t="n">
        <v>73</v>
      </c>
      <c r="Y41" s="2" t="n">
        <v>29</v>
      </c>
      <c r="Z41" s="2" t="n">
        <f aca="false">SUM(W41:Y41)</f>
        <v>102</v>
      </c>
      <c r="AA41" s="2" t="n">
        <v>8</v>
      </c>
      <c r="AC41" s="2" t="n">
        <v>16</v>
      </c>
      <c r="AD41" s="2" t="n">
        <f aca="false">+AA41+AB41+AC41</f>
        <v>24</v>
      </c>
      <c r="AG41" s="2" t="n">
        <v>19</v>
      </c>
      <c r="AH41" s="2" t="n">
        <f aca="false">SUM(AE41:AG41)</f>
        <v>19</v>
      </c>
      <c r="AI41" s="2" t="n">
        <f aca="false">+AM41-AE41</f>
        <v>282</v>
      </c>
      <c r="AJ41" s="2" t="n">
        <f aca="false">+AN41-AF41</f>
        <v>0</v>
      </c>
      <c r="AK41" s="2" t="n">
        <f aca="false">+AO41-AG41</f>
        <v>96</v>
      </c>
      <c r="AL41" s="2" t="n">
        <f aca="false">+AP41-AH41</f>
        <v>378</v>
      </c>
      <c r="AM41" s="2" t="n">
        <f aca="false">+S41-W41-AA41</f>
        <v>282</v>
      </c>
      <c r="AN41" s="2" t="n">
        <f aca="false">+T41-X41-AB41</f>
        <v>0</v>
      </c>
      <c r="AO41" s="2" t="n">
        <f aca="false">+U41-Y41-AC41</f>
        <v>115</v>
      </c>
      <c r="AP41" s="2" t="n">
        <f aca="false">+AM41+AN41+AO41</f>
        <v>397</v>
      </c>
      <c r="AQ41" s="15" t="n">
        <f aca="false">+V41/(C41+D41+E41)</f>
        <v>0.911149825783972</v>
      </c>
      <c r="AR41" s="15" t="n">
        <f aca="false">+Z41/$V41</f>
        <v>0.195028680688337</v>
      </c>
      <c r="AS41" s="15" t="n">
        <f aca="false">+AD41/V41</f>
        <v>0.0458891013384321</v>
      </c>
      <c r="AT41" s="15" t="n">
        <f aca="false">+AP41/V41</f>
        <v>0.759082217973231</v>
      </c>
      <c r="AU41" s="15" t="n">
        <f aca="false">+AP41/(C41+D41+E41)</f>
        <v>0.691637630662021</v>
      </c>
      <c r="AV41" s="16" t="n">
        <v>91</v>
      </c>
      <c r="AX41" s="16" t="n">
        <v>34</v>
      </c>
      <c r="AY41" s="2" t="n">
        <f aca="false">SUM(AV41:AX41)</f>
        <v>125</v>
      </c>
      <c r="AZ41" s="17" t="n">
        <f aca="false">+BD41-AV41</f>
        <v>125</v>
      </c>
      <c r="BA41" s="17" t="n">
        <f aca="false">+BE41-AW41</f>
        <v>0</v>
      </c>
      <c r="BB41" s="17" t="n">
        <f aca="false">+BF41-AX41</f>
        <v>76</v>
      </c>
      <c r="BC41" s="17" t="n">
        <f aca="false">+BG41-AY41</f>
        <v>201</v>
      </c>
      <c r="BD41" s="2" t="n">
        <v>216</v>
      </c>
      <c r="BF41" s="2" t="n">
        <v>110</v>
      </c>
      <c r="BG41" s="2" t="n">
        <f aca="false">SUM(BD41:BF41)</f>
        <v>326</v>
      </c>
      <c r="BH41" s="28" t="n">
        <v>41</v>
      </c>
      <c r="BI41" s="29" t="s">
        <v>114</v>
      </c>
      <c r="BJ41" s="29" t="n">
        <v>230</v>
      </c>
      <c r="BK41" s="29"/>
      <c r="BL41" s="29" t="n">
        <v>102</v>
      </c>
      <c r="BM41" s="29" t="n">
        <v>332</v>
      </c>
      <c r="BN41" s="30" t="n">
        <v>117</v>
      </c>
      <c r="BO41" s="30"/>
      <c r="BP41" s="30" t="n">
        <v>32</v>
      </c>
      <c r="BQ41" s="29" t="n">
        <v>149</v>
      </c>
      <c r="BR41" s="30" t="n">
        <v>88</v>
      </c>
      <c r="BS41" s="30"/>
      <c r="BT41" s="30" t="n">
        <v>25</v>
      </c>
      <c r="BU41" s="30" t="n">
        <v>113</v>
      </c>
      <c r="BV41" s="31" t="n">
        <v>25</v>
      </c>
      <c r="BW41" s="31" t="n">
        <v>0</v>
      </c>
      <c r="BX41" s="31" t="n">
        <v>45</v>
      </c>
      <c r="BY41" s="32" t="n">
        <v>70</v>
      </c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2" customFormat="true" ht="12.8" hidden="false" customHeight="false" outlineLevel="0" collapsed="false">
      <c r="A42" s="1" t="n">
        <v>42</v>
      </c>
      <c r="B42" s="2" t="n">
        <v>84</v>
      </c>
      <c r="C42" s="2" t="n">
        <v>675</v>
      </c>
      <c r="E42" s="2" t="n">
        <v>750</v>
      </c>
      <c r="F42" s="2" t="n">
        <f aca="false">+C42+D42+E42</f>
        <v>1425</v>
      </c>
      <c r="H42" s="2" t="n">
        <v>80</v>
      </c>
      <c r="I42" s="2" t="n">
        <f aca="false">SUM(F42:H42)</f>
        <v>1505</v>
      </c>
      <c r="J42" s="24" t="n">
        <v>675</v>
      </c>
      <c r="K42" s="25"/>
      <c r="L42" s="26" t="n">
        <v>750</v>
      </c>
      <c r="M42" s="27" t="n">
        <v>1425</v>
      </c>
      <c r="N42" s="2" t="n">
        <v>3</v>
      </c>
      <c r="P42" s="2" t="n">
        <v>10</v>
      </c>
      <c r="Q42" s="2" t="n">
        <f aca="false">+N42+O42+P42</f>
        <v>13</v>
      </c>
      <c r="R42" s="16" t="n">
        <v>12</v>
      </c>
      <c r="S42" s="2" t="n">
        <v>623</v>
      </c>
      <c r="U42" s="2" t="n">
        <v>647</v>
      </c>
      <c r="V42" s="2" t="n">
        <f aca="false">SUM(S42:U42)</f>
        <v>1270</v>
      </c>
      <c r="W42" s="2" t="n">
        <v>73</v>
      </c>
      <c r="Y42" s="2" t="n">
        <v>75</v>
      </c>
      <c r="Z42" s="2" t="n">
        <f aca="false">SUM(W42:Y42)</f>
        <v>148</v>
      </c>
      <c r="AA42" s="2" t="n">
        <v>20</v>
      </c>
      <c r="AC42" s="2" t="n">
        <v>14</v>
      </c>
      <c r="AD42" s="2" t="n">
        <f aca="false">+AA42+AB42+AC42</f>
        <v>34</v>
      </c>
      <c r="AE42" s="2" t="n">
        <v>1</v>
      </c>
      <c r="AG42" s="2" t="n">
        <v>101</v>
      </c>
      <c r="AH42" s="2" t="n">
        <f aca="false">SUM(AE42:AG42)</f>
        <v>102</v>
      </c>
      <c r="AI42" s="2" t="n">
        <f aca="false">+AM42-AE42</f>
        <v>529</v>
      </c>
      <c r="AJ42" s="2" t="n">
        <f aca="false">+AN42-AF42</f>
        <v>0</v>
      </c>
      <c r="AK42" s="2" t="n">
        <f aca="false">+AO42-AG42</f>
        <v>457</v>
      </c>
      <c r="AL42" s="2" t="n">
        <f aca="false">+AP42-AH42</f>
        <v>986</v>
      </c>
      <c r="AM42" s="2" t="n">
        <f aca="false">+S42-W42-AA42</f>
        <v>530</v>
      </c>
      <c r="AN42" s="2" t="n">
        <f aca="false">+T42-X42-AB42</f>
        <v>0</v>
      </c>
      <c r="AO42" s="2" t="n">
        <f aca="false">+U42-Y42-AC42</f>
        <v>558</v>
      </c>
      <c r="AP42" s="2" t="n">
        <f aca="false">+AM42+AN42+AO42</f>
        <v>1088</v>
      </c>
      <c r="AQ42" s="15" t="n">
        <f aca="false">+V42/(C42+D42+E42)</f>
        <v>0.891228070175439</v>
      </c>
      <c r="AR42" s="15" t="n">
        <f aca="false">+Z42/$V42</f>
        <v>0.116535433070866</v>
      </c>
      <c r="AS42" s="15" t="n">
        <f aca="false">+AD42/V42</f>
        <v>0.0267716535433071</v>
      </c>
      <c r="AT42" s="15" t="n">
        <f aca="false">+AP42/V42</f>
        <v>0.856692913385827</v>
      </c>
      <c r="AU42" s="15" t="n">
        <f aca="false">+AP42/(C42+D42+E42)</f>
        <v>0.763508771929825</v>
      </c>
      <c r="AV42" s="16" t="n">
        <v>112</v>
      </c>
      <c r="AX42" s="16" t="n">
        <v>177</v>
      </c>
      <c r="AY42" s="2" t="n">
        <f aca="false">SUM(AV42:AX42)</f>
        <v>289</v>
      </c>
      <c r="AZ42" s="17" t="n">
        <f aca="false">+BD42-AV42</f>
        <v>292</v>
      </c>
      <c r="BA42" s="17" t="n">
        <f aca="false">+BE42-AW42</f>
        <v>0</v>
      </c>
      <c r="BB42" s="17" t="n">
        <f aca="false">+BF42-AX42</f>
        <v>427</v>
      </c>
      <c r="BC42" s="17" t="n">
        <f aca="false">+BG42-AY42</f>
        <v>719</v>
      </c>
      <c r="BD42" s="7" t="n">
        <v>404</v>
      </c>
      <c r="BF42" s="2" t="n">
        <v>604</v>
      </c>
      <c r="BG42" s="2" t="n">
        <f aca="false">SUM(BD42:BF42)</f>
        <v>1008</v>
      </c>
      <c r="BH42" s="18" t="n">
        <v>42</v>
      </c>
      <c r="BI42" s="19" t="s">
        <v>115</v>
      </c>
      <c r="BJ42" s="19" t="n">
        <v>362</v>
      </c>
      <c r="BK42" s="19"/>
      <c r="BL42" s="19" t="n">
        <v>593</v>
      </c>
      <c r="BM42" s="19" t="n">
        <v>955</v>
      </c>
      <c r="BN42" s="21" t="n">
        <v>88</v>
      </c>
      <c r="BO42" s="21"/>
      <c r="BP42" s="21" t="n">
        <v>79</v>
      </c>
      <c r="BQ42" s="19" t="n">
        <v>167</v>
      </c>
      <c r="BR42" s="21" t="n">
        <v>222</v>
      </c>
      <c r="BS42" s="21"/>
      <c r="BT42" s="21" t="n">
        <v>246</v>
      </c>
      <c r="BU42" s="21" t="n">
        <v>468</v>
      </c>
      <c r="BV42" s="22" t="n">
        <v>52</v>
      </c>
      <c r="BW42" s="22" t="n">
        <v>0</v>
      </c>
      <c r="BX42" s="22" t="n">
        <v>268</v>
      </c>
      <c r="BY42" s="23" t="n">
        <v>320</v>
      </c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2" customFormat="true" ht="12.8" hidden="false" customHeight="false" outlineLevel="0" collapsed="false">
      <c r="A43" s="1" t="n">
        <v>43</v>
      </c>
      <c r="B43" s="2" t="n">
        <v>84</v>
      </c>
      <c r="C43" s="2" t="n">
        <v>292</v>
      </c>
      <c r="F43" s="2" t="n">
        <f aca="false">+C43+D43+E43</f>
        <v>292</v>
      </c>
      <c r="H43" s="2" t="n">
        <v>60</v>
      </c>
      <c r="I43" s="2" t="n">
        <f aca="false">SUM(F43:H43)</f>
        <v>352</v>
      </c>
      <c r="J43" s="24" t="n">
        <v>292</v>
      </c>
      <c r="K43" s="25"/>
      <c r="L43" s="34"/>
      <c r="M43" s="27" t="n">
        <v>292</v>
      </c>
      <c r="N43" s="2" t="n">
        <v>3</v>
      </c>
      <c r="P43" s="2" t="n">
        <v>13</v>
      </c>
      <c r="Q43" s="2" t="n">
        <f aca="false">+N43+O43+P43</f>
        <v>16</v>
      </c>
      <c r="R43" s="16" t="n">
        <v>68</v>
      </c>
      <c r="S43" s="2" t="n">
        <v>237</v>
      </c>
      <c r="V43" s="2" t="n">
        <f aca="false">SUM(S43:U43)</f>
        <v>237</v>
      </c>
      <c r="W43" s="2" t="n">
        <v>14</v>
      </c>
      <c r="Z43" s="2" t="n">
        <f aca="false">SUM(W43:Y43)</f>
        <v>14</v>
      </c>
      <c r="AA43" s="2" t="n">
        <v>3</v>
      </c>
      <c r="AD43" s="2" t="n">
        <f aca="false">+AA43+AB43+AC43</f>
        <v>3</v>
      </c>
      <c r="AE43" s="2" t="n">
        <v>4</v>
      </c>
      <c r="AH43" s="2" t="n">
        <f aca="false">SUM(AE43:AG43)</f>
        <v>4</v>
      </c>
      <c r="AI43" s="2" t="n">
        <f aca="false">+AM43-AE43</f>
        <v>216</v>
      </c>
      <c r="AJ43" s="2" t="n">
        <f aca="false">+AN43-AF43</f>
        <v>0</v>
      </c>
      <c r="AK43" s="2" t="n">
        <f aca="false">+AO43-AG43</f>
        <v>0</v>
      </c>
      <c r="AL43" s="2" t="n">
        <f aca="false">+AP43-AH43</f>
        <v>216</v>
      </c>
      <c r="AM43" s="2" t="n">
        <f aca="false">+S43-W43-AA43</f>
        <v>220</v>
      </c>
      <c r="AN43" s="2" t="n">
        <f aca="false">+T43-X43-AB43</f>
        <v>0</v>
      </c>
      <c r="AO43" s="2" t="n">
        <f aca="false">+U43-Y43-AC43</f>
        <v>0</v>
      </c>
      <c r="AP43" s="2" t="n">
        <f aca="false">+AM43+AN43+AO43</f>
        <v>220</v>
      </c>
      <c r="AQ43" s="15" t="n">
        <f aca="false">+V43/(C43+D43+E43)</f>
        <v>0.811643835616438</v>
      </c>
      <c r="AR43" s="15" t="n">
        <f aca="false">+Z43/$V43</f>
        <v>0.0590717299578059</v>
      </c>
      <c r="AS43" s="15" t="n">
        <f aca="false">+AD43/V43</f>
        <v>0.0126582278481013</v>
      </c>
      <c r="AT43" s="15" t="n">
        <f aca="false">+AP43/V43</f>
        <v>0.928270042194093</v>
      </c>
      <c r="AU43" s="15" t="n">
        <f aca="false">+AP43/(C43+D43+E43)</f>
        <v>0.753424657534247</v>
      </c>
      <c r="AV43" s="16" t="n">
        <v>169</v>
      </c>
      <c r="AY43" s="2" t="n">
        <f aca="false">SUM(AV43:AX43)</f>
        <v>169</v>
      </c>
      <c r="AZ43" s="17" t="n">
        <f aca="false">+BD43-AV43</f>
        <v>104</v>
      </c>
      <c r="BA43" s="17" t="n">
        <f aca="false">+BE43-AW43</f>
        <v>0</v>
      </c>
      <c r="BB43" s="17" t="n">
        <f aca="false">+BF43-AX43</f>
        <v>0</v>
      </c>
      <c r="BC43" s="17" t="n">
        <f aca="false">+BG43-AY43</f>
        <v>104</v>
      </c>
      <c r="BD43" s="7" t="n">
        <v>273</v>
      </c>
      <c r="BG43" s="2" t="n">
        <f aca="false">SUM(BD43:BF43)</f>
        <v>273</v>
      </c>
      <c r="BH43" s="28" t="n">
        <v>43</v>
      </c>
      <c r="BI43" s="29" t="s">
        <v>116</v>
      </c>
      <c r="BJ43" s="29" t="n">
        <v>230</v>
      </c>
      <c r="BK43" s="29"/>
      <c r="BL43" s="29"/>
      <c r="BM43" s="29" t="n">
        <v>230</v>
      </c>
      <c r="BN43" s="30" t="n">
        <v>129</v>
      </c>
      <c r="BO43" s="30"/>
      <c r="BP43" s="30"/>
      <c r="BQ43" s="29" t="n">
        <v>129</v>
      </c>
      <c r="BR43" s="30" t="n">
        <v>82</v>
      </c>
      <c r="BS43" s="30"/>
      <c r="BT43" s="30"/>
      <c r="BU43" s="30" t="n">
        <v>82</v>
      </c>
      <c r="BV43" s="31" t="n">
        <v>19</v>
      </c>
      <c r="BW43" s="31" t="n">
        <v>0</v>
      </c>
      <c r="BX43" s="31" t="n">
        <v>0</v>
      </c>
      <c r="BY43" s="32" t="n">
        <v>19</v>
      </c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2" customFormat="true" ht="12.8" hidden="false" customHeight="false" outlineLevel="0" collapsed="false">
      <c r="A44" s="1" t="n">
        <v>44</v>
      </c>
      <c r="B44" s="2" t="n">
        <v>52</v>
      </c>
      <c r="C44" s="2" t="n">
        <v>886</v>
      </c>
      <c r="E44" s="2" t="n">
        <v>1009</v>
      </c>
      <c r="F44" s="2" t="n">
        <f aca="false">+C44+D44+E44</f>
        <v>1895</v>
      </c>
      <c r="G44" s="2" t="n">
        <v>254</v>
      </c>
      <c r="H44" s="2" t="n">
        <v>124</v>
      </c>
      <c r="I44" s="2" t="n">
        <f aca="false">SUM(F44:H44)</f>
        <v>2273</v>
      </c>
      <c r="J44" s="24" t="n">
        <v>910</v>
      </c>
      <c r="K44" s="25"/>
      <c r="L44" s="26" t="n">
        <v>981</v>
      </c>
      <c r="M44" s="27" t="n">
        <v>1891</v>
      </c>
      <c r="P44" s="2" t="n">
        <v>9</v>
      </c>
      <c r="Q44" s="2" t="n">
        <f aca="false">+N44+O44+P44</f>
        <v>9</v>
      </c>
      <c r="R44" s="16" t="n">
        <v>17</v>
      </c>
      <c r="S44" s="2" t="n">
        <v>856</v>
      </c>
      <c r="U44" s="2" t="n">
        <v>880</v>
      </c>
      <c r="V44" s="2" t="n">
        <f aca="false">SUM(S44:U44)</f>
        <v>1736</v>
      </c>
      <c r="W44" s="2" t="n">
        <v>227</v>
      </c>
      <c r="Y44" s="2" t="n">
        <v>260</v>
      </c>
      <c r="Z44" s="2" t="n">
        <f aca="false">SUM(W44:Y44)</f>
        <v>487</v>
      </c>
      <c r="AA44" s="2" t="n">
        <v>122</v>
      </c>
      <c r="AC44" s="2" t="n">
        <v>134</v>
      </c>
      <c r="AD44" s="2" t="n">
        <f aca="false">+AA44+AB44+AC44</f>
        <v>256</v>
      </c>
      <c r="AE44" s="2" t="n">
        <v>2</v>
      </c>
      <c r="AG44" s="2" t="n">
        <v>46</v>
      </c>
      <c r="AH44" s="2" t="n">
        <f aca="false">SUM(AE44:AG44)</f>
        <v>48</v>
      </c>
      <c r="AI44" s="2" t="n">
        <f aca="false">+AM44-AE44</f>
        <v>505</v>
      </c>
      <c r="AJ44" s="2" t="n">
        <f aca="false">+AN44-AF44</f>
        <v>0</v>
      </c>
      <c r="AK44" s="2" t="n">
        <f aca="false">+AO44-AG44</f>
        <v>440</v>
      </c>
      <c r="AL44" s="2" t="n">
        <f aca="false">+AP44-AH44</f>
        <v>945</v>
      </c>
      <c r="AM44" s="2" t="n">
        <f aca="false">+S44-W44-AA44</f>
        <v>507</v>
      </c>
      <c r="AN44" s="2" t="n">
        <f aca="false">+T44-X44-AB44</f>
        <v>0</v>
      </c>
      <c r="AO44" s="2" t="n">
        <f aca="false">+U44-Y44-AC44</f>
        <v>486</v>
      </c>
      <c r="AP44" s="2" t="n">
        <f aca="false">+AM44+AN44+AO44</f>
        <v>993</v>
      </c>
      <c r="AQ44" s="15" t="n">
        <f aca="false">+V44/(C44+D44+E44)</f>
        <v>0.916094986807388</v>
      </c>
      <c r="AR44" s="15" t="n">
        <f aca="false">+Z44/$V44</f>
        <v>0.280529953917051</v>
      </c>
      <c r="AS44" s="15" t="n">
        <f aca="false">+AD44/V44</f>
        <v>0.147465437788018</v>
      </c>
      <c r="AT44" s="15" t="n">
        <f aca="false">+AP44/V44</f>
        <v>0.572004608294931</v>
      </c>
      <c r="AU44" s="15" t="n">
        <f aca="false">+AP44/(C44+D44+E44)</f>
        <v>0.52401055408971</v>
      </c>
      <c r="AV44" s="2" t="n">
        <v>137</v>
      </c>
      <c r="AX44" s="2" t="n">
        <v>145</v>
      </c>
      <c r="AY44" s="2" t="n">
        <f aca="false">SUM(AV44:AX44)</f>
        <v>282</v>
      </c>
      <c r="AZ44" s="17" t="n">
        <f aca="false">+BD44-AV44</f>
        <v>212</v>
      </c>
      <c r="BA44" s="17" t="n">
        <f aca="false">+BE44-AW44</f>
        <v>0</v>
      </c>
      <c r="BB44" s="17" t="n">
        <f aca="false">+BF44-AX44</f>
        <v>159</v>
      </c>
      <c r="BC44" s="17" t="n">
        <f aca="false">+BG44-AY44</f>
        <v>371</v>
      </c>
      <c r="BD44" s="2" t="n">
        <v>349</v>
      </c>
      <c r="BF44" s="2" t="n">
        <v>304</v>
      </c>
      <c r="BG44" s="2" t="n">
        <f aca="false">SUM(BD44:BF44)</f>
        <v>653</v>
      </c>
      <c r="BH44" s="18" t="n">
        <v>44</v>
      </c>
      <c r="BI44" s="19" t="s">
        <v>117</v>
      </c>
      <c r="BJ44" s="19" t="n">
        <v>263</v>
      </c>
      <c r="BK44" s="19"/>
      <c r="BL44" s="19" t="n">
        <v>259</v>
      </c>
      <c r="BM44" s="19" t="n">
        <v>522</v>
      </c>
      <c r="BN44" s="21" t="n">
        <v>113</v>
      </c>
      <c r="BO44" s="21"/>
      <c r="BP44" s="21" t="n">
        <v>119</v>
      </c>
      <c r="BQ44" s="19" t="n">
        <v>232</v>
      </c>
      <c r="BR44" s="21" t="n">
        <v>132</v>
      </c>
      <c r="BS44" s="21"/>
      <c r="BT44" s="21" t="n">
        <v>89</v>
      </c>
      <c r="BU44" s="21" t="n">
        <v>221</v>
      </c>
      <c r="BV44" s="22" t="n">
        <v>18</v>
      </c>
      <c r="BW44" s="22" t="n">
        <v>0</v>
      </c>
      <c r="BX44" s="22" t="n">
        <v>51</v>
      </c>
      <c r="BY44" s="23" t="n">
        <v>69</v>
      </c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2" customFormat="true" ht="12.8" hidden="false" customHeight="false" outlineLevel="0" collapsed="false">
      <c r="A45" s="1" t="n">
        <v>45</v>
      </c>
      <c r="B45" s="2" t="n">
        <v>24</v>
      </c>
      <c r="C45" s="7" t="n">
        <v>615</v>
      </c>
      <c r="D45" s="2" t="n">
        <v>107</v>
      </c>
      <c r="E45" s="2" t="n">
        <v>339</v>
      </c>
      <c r="F45" s="2" t="n">
        <f aca="false">+C45+D45+E45</f>
        <v>1061</v>
      </c>
      <c r="G45" s="2" t="n">
        <v>65</v>
      </c>
      <c r="H45" s="2" t="n">
        <v>60</v>
      </c>
      <c r="I45" s="2" t="n">
        <f aca="false">SUM(F45:H45)</f>
        <v>1186</v>
      </c>
      <c r="J45" s="24" t="n">
        <v>638</v>
      </c>
      <c r="K45" s="33" t="n">
        <v>107</v>
      </c>
      <c r="L45" s="26" t="n">
        <v>410</v>
      </c>
      <c r="M45" s="27" t="n">
        <v>1155</v>
      </c>
      <c r="N45" s="2" t="n">
        <v>29</v>
      </c>
      <c r="O45" s="2" t="n">
        <v>2</v>
      </c>
      <c r="P45" s="2" t="n">
        <v>29</v>
      </c>
      <c r="Q45" s="2" t="n">
        <f aca="false">+N45+O45+P45</f>
        <v>60</v>
      </c>
      <c r="R45" s="16" t="n">
        <v>15</v>
      </c>
      <c r="S45" s="2" t="n">
        <v>559</v>
      </c>
      <c r="T45" s="2" t="n">
        <v>105</v>
      </c>
      <c r="U45" s="2" t="n">
        <v>315</v>
      </c>
      <c r="V45" s="2" t="n">
        <f aca="false">SUM(S45:U45)</f>
        <v>979</v>
      </c>
      <c r="W45" s="2" t="n">
        <v>114</v>
      </c>
      <c r="X45" s="2" t="n">
        <v>10</v>
      </c>
      <c r="Y45" s="2" t="n">
        <v>51</v>
      </c>
      <c r="Z45" s="2" t="n">
        <f aca="false">SUM(W45:Y45)</f>
        <v>175</v>
      </c>
      <c r="AA45" s="2" t="n">
        <v>33</v>
      </c>
      <c r="AB45" s="2" t="n">
        <v>5</v>
      </c>
      <c r="AC45" s="2" t="n">
        <v>15</v>
      </c>
      <c r="AD45" s="2" t="n">
        <f aca="false">+AA45+AB45+AC45</f>
        <v>53</v>
      </c>
      <c r="AE45" s="2" t="n">
        <v>3</v>
      </c>
      <c r="AF45" s="2" t="n">
        <v>46</v>
      </c>
      <c r="AG45" s="2" t="n">
        <v>82</v>
      </c>
      <c r="AH45" s="2" t="n">
        <f aca="false">SUM(AE45:AG45)</f>
        <v>131</v>
      </c>
      <c r="AI45" s="2" t="n">
        <f aca="false">+AM45-AE45</f>
        <v>409</v>
      </c>
      <c r="AJ45" s="2" t="n">
        <f aca="false">+AN45-AF45</f>
        <v>44</v>
      </c>
      <c r="AK45" s="2" t="n">
        <f aca="false">+AO45-AG45</f>
        <v>167</v>
      </c>
      <c r="AL45" s="2" t="n">
        <f aca="false">+AP45-AH45</f>
        <v>620</v>
      </c>
      <c r="AM45" s="2" t="n">
        <f aca="false">+S45-W45-AA45</f>
        <v>412</v>
      </c>
      <c r="AN45" s="2" t="n">
        <f aca="false">+T45-X45-AB45</f>
        <v>90</v>
      </c>
      <c r="AO45" s="2" t="n">
        <f aca="false">+U45-Y45-AC45</f>
        <v>249</v>
      </c>
      <c r="AP45" s="2" t="n">
        <f aca="false">+AM45+AN45+AO45</f>
        <v>751</v>
      </c>
      <c r="AQ45" s="15" t="n">
        <f aca="false">+V45/(C45+D45+E45)</f>
        <v>0.922714420358153</v>
      </c>
      <c r="AR45" s="15" t="n">
        <f aca="false">+Z45/$V45</f>
        <v>0.178753830439224</v>
      </c>
      <c r="AS45" s="15" t="n">
        <f aca="false">+AD45/V45</f>
        <v>0.0541368743615935</v>
      </c>
      <c r="AT45" s="15" t="n">
        <f aca="false">+AP45/V45</f>
        <v>0.767109295199183</v>
      </c>
      <c r="AU45" s="15" t="n">
        <f aca="false">+AP45/(C45+D45+E45)</f>
        <v>0.707822808671065</v>
      </c>
      <c r="AV45" s="16" t="n">
        <v>177</v>
      </c>
      <c r="AW45" s="2" t="n">
        <v>48</v>
      </c>
      <c r="AX45" s="16" t="n">
        <v>170</v>
      </c>
      <c r="AY45" s="2" t="n">
        <f aca="false">SUM(AV45:AX45)</f>
        <v>395</v>
      </c>
      <c r="AZ45" s="17" t="n">
        <f aca="false">+BD45-AV45</f>
        <v>180</v>
      </c>
      <c r="BA45" s="17" t="n">
        <f aca="false">+BE45-AW45</f>
        <v>59</v>
      </c>
      <c r="BB45" s="17" t="n">
        <f aca="false">+BF45-AX45</f>
        <v>102</v>
      </c>
      <c r="BC45" s="17" t="n">
        <f aca="false">+BG45-AY45</f>
        <v>341</v>
      </c>
      <c r="BD45" s="2" t="n">
        <v>357</v>
      </c>
      <c r="BE45" s="2" t="n">
        <v>107</v>
      </c>
      <c r="BF45" s="2" t="n">
        <v>272</v>
      </c>
      <c r="BG45" s="2" t="n">
        <f aca="false">SUM(BD45:BF45)</f>
        <v>736</v>
      </c>
      <c r="BH45" s="28" t="n">
        <v>45</v>
      </c>
      <c r="BI45" s="29" t="s">
        <v>118</v>
      </c>
      <c r="BJ45" s="29" t="n">
        <v>408</v>
      </c>
      <c r="BK45" s="29" t="n">
        <v>100</v>
      </c>
      <c r="BL45" s="29" t="n">
        <v>256</v>
      </c>
      <c r="BM45" s="29" t="n">
        <v>764</v>
      </c>
      <c r="BN45" s="30" t="n">
        <v>192</v>
      </c>
      <c r="BO45" s="30" t="n">
        <v>12</v>
      </c>
      <c r="BP45" s="30" t="n">
        <v>81</v>
      </c>
      <c r="BQ45" s="29" t="n">
        <v>285</v>
      </c>
      <c r="BR45" s="30" t="n">
        <v>156</v>
      </c>
      <c r="BS45" s="30" t="n">
        <v>16</v>
      </c>
      <c r="BT45" s="30" t="n">
        <v>76</v>
      </c>
      <c r="BU45" s="30" t="n">
        <v>248</v>
      </c>
      <c r="BV45" s="31" t="n">
        <v>60</v>
      </c>
      <c r="BW45" s="31" t="n">
        <v>72</v>
      </c>
      <c r="BX45" s="31" t="n">
        <v>99</v>
      </c>
      <c r="BY45" s="32" t="n">
        <v>231</v>
      </c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2" customFormat="true" ht="12.8" hidden="false" customHeight="false" outlineLevel="0" collapsed="false">
      <c r="A46" s="1" t="n">
        <v>46</v>
      </c>
      <c r="B46" s="2" t="n">
        <v>76</v>
      </c>
      <c r="C46" s="2" t="n">
        <v>219</v>
      </c>
      <c r="E46" s="2" t="n">
        <v>72</v>
      </c>
      <c r="F46" s="2" t="n">
        <f aca="false">+C46+D46+E46</f>
        <v>291</v>
      </c>
      <c r="H46" s="2" t="n">
        <v>20</v>
      </c>
      <c r="I46" s="2" t="n">
        <f aca="false">SUM(F46:H46)</f>
        <v>311</v>
      </c>
      <c r="J46" s="24" t="n">
        <v>219</v>
      </c>
      <c r="K46" s="25"/>
      <c r="L46" s="26" t="n">
        <v>72</v>
      </c>
      <c r="M46" s="27" t="n">
        <v>291</v>
      </c>
      <c r="N46" s="2" t="n">
        <v>3</v>
      </c>
      <c r="P46" s="2" t="n">
        <v>2</v>
      </c>
      <c r="Q46" s="2" t="n">
        <f aca="false">+N46+O46+P46</f>
        <v>5</v>
      </c>
      <c r="R46" s="16" t="n">
        <v>8</v>
      </c>
      <c r="S46" s="2" t="n">
        <v>197</v>
      </c>
      <c r="U46" s="2" t="n">
        <v>69</v>
      </c>
      <c r="V46" s="2" t="n">
        <f aca="false">SUM(S46:U46)</f>
        <v>266</v>
      </c>
      <c r="W46" s="2" t="n">
        <v>41</v>
      </c>
      <c r="Y46" s="2" t="n">
        <v>21</v>
      </c>
      <c r="Z46" s="2" t="n">
        <f aca="false">SUM(W46:Y46)</f>
        <v>62</v>
      </c>
      <c r="AA46" s="2" t="n">
        <v>5</v>
      </c>
      <c r="AC46" s="2" t="n">
        <v>3</v>
      </c>
      <c r="AD46" s="2" t="n">
        <f aca="false">+AA46+AB46+AC46</f>
        <v>8</v>
      </c>
      <c r="AE46" s="2" t="n">
        <v>4</v>
      </c>
      <c r="AG46" s="2" t="n">
        <v>11</v>
      </c>
      <c r="AH46" s="2" t="n">
        <f aca="false">SUM(AE46:AG46)</f>
        <v>15</v>
      </c>
      <c r="AI46" s="2" t="n">
        <f aca="false">+AM46-AE46</f>
        <v>147</v>
      </c>
      <c r="AJ46" s="2" t="n">
        <f aca="false">+AN46-AF46</f>
        <v>0</v>
      </c>
      <c r="AK46" s="2" t="n">
        <f aca="false">+AO46-AG46</f>
        <v>34</v>
      </c>
      <c r="AL46" s="2" t="n">
        <f aca="false">+AP46-AH46</f>
        <v>181</v>
      </c>
      <c r="AM46" s="2" t="n">
        <f aca="false">+S46-W46-AA46</f>
        <v>151</v>
      </c>
      <c r="AN46" s="2" t="n">
        <f aca="false">+T46-X46-AB46</f>
        <v>0</v>
      </c>
      <c r="AO46" s="2" t="n">
        <f aca="false">+U46-Y46-AC46</f>
        <v>45</v>
      </c>
      <c r="AP46" s="2" t="n">
        <f aca="false">+AM46+AN46+AO46</f>
        <v>196</v>
      </c>
      <c r="AQ46" s="15" t="n">
        <f aca="false">+V46/(C46+D46+E46)</f>
        <v>0.914089347079038</v>
      </c>
      <c r="AR46" s="15" t="n">
        <f aca="false">+Z46/$V46</f>
        <v>0.233082706766917</v>
      </c>
      <c r="AS46" s="15" t="n">
        <f aca="false">+AD46/V46</f>
        <v>0.0300751879699248</v>
      </c>
      <c r="AT46" s="15" t="n">
        <f aca="false">+AP46/V46</f>
        <v>0.736842105263158</v>
      </c>
      <c r="AU46" s="15" t="n">
        <f aca="false">+AP46/(C46+D46+E46)</f>
        <v>0.673539518900344</v>
      </c>
      <c r="AV46" s="2" t="n">
        <v>163</v>
      </c>
      <c r="AX46" s="2" t="n">
        <v>34</v>
      </c>
      <c r="AY46" s="2" t="n">
        <f aca="false">SUM(AV46:AX46)</f>
        <v>197</v>
      </c>
      <c r="AZ46" s="17" t="n">
        <f aca="false">+BD46-AV46</f>
        <v>81</v>
      </c>
      <c r="BA46" s="17" t="n">
        <f aca="false">+BE46-AW46</f>
        <v>0</v>
      </c>
      <c r="BB46" s="17" t="n">
        <f aca="false">+BF46-AX46</f>
        <v>13</v>
      </c>
      <c r="BC46" s="17" t="n">
        <f aca="false">+BG46-AY46</f>
        <v>94</v>
      </c>
      <c r="BD46" s="2" t="n">
        <v>244</v>
      </c>
      <c r="BF46" s="2" t="n">
        <v>47</v>
      </c>
      <c r="BG46" s="2" t="n">
        <f aca="false">SUM(BD46:BF46)</f>
        <v>291</v>
      </c>
      <c r="BH46" s="18" t="n">
        <v>46</v>
      </c>
      <c r="BI46" s="19" t="s">
        <v>119</v>
      </c>
      <c r="BJ46" s="19" t="n">
        <v>231</v>
      </c>
      <c r="BK46" s="19"/>
      <c r="BL46" s="19" t="n">
        <v>54</v>
      </c>
      <c r="BM46" s="19" t="n">
        <v>285</v>
      </c>
      <c r="BN46" s="21" t="n">
        <v>86</v>
      </c>
      <c r="BO46" s="21"/>
      <c r="BP46" s="21" t="n">
        <v>21</v>
      </c>
      <c r="BQ46" s="19" t="n">
        <v>107</v>
      </c>
      <c r="BR46" s="21" t="n">
        <v>55</v>
      </c>
      <c r="BS46" s="21"/>
      <c r="BT46" s="21" t="n">
        <v>20</v>
      </c>
      <c r="BU46" s="21" t="n">
        <v>75</v>
      </c>
      <c r="BV46" s="22" t="n">
        <v>90</v>
      </c>
      <c r="BW46" s="22" t="n">
        <v>0</v>
      </c>
      <c r="BX46" s="22" t="n">
        <v>13</v>
      </c>
      <c r="BY46" s="23" t="n">
        <v>103</v>
      </c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2" customFormat="true" ht="12.8" hidden="false" customHeight="false" outlineLevel="0" collapsed="false">
      <c r="A47" s="1" t="n">
        <v>47</v>
      </c>
      <c r="B47" s="2" t="n">
        <v>75</v>
      </c>
      <c r="C47" s="2" t="n">
        <v>281</v>
      </c>
      <c r="E47" s="2" t="n">
        <v>200</v>
      </c>
      <c r="F47" s="2" t="n">
        <f aca="false">+C47+D47+E47</f>
        <v>481</v>
      </c>
      <c r="G47" s="2" t="n">
        <v>30</v>
      </c>
      <c r="H47" s="2" t="n">
        <v>50</v>
      </c>
      <c r="I47" s="2" t="n">
        <f aca="false">SUM(F47:H47)</f>
        <v>561</v>
      </c>
      <c r="J47" s="24" t="n">
        <v>281</v>
      </c>
      <c r="K47" s="25"/>
      <c r="L47" s="26" t="n">
        <v>205</v>
      </c>
      <c r="M47" s="27" t="n">
        <v>486</v>
      </c>
      <c r="N47" s="2" t="n">
        <v>15</v>
      </c>
      <c r="P47" s="2" t="n">
        <v>2</v>
      </c>
      <c r="Q47" s="2" t="n">
        <f aca="false">+N47+O47+P47</f>
        <v>17</v>
      </c>
      <c r="R47" s="16" t="n">
        <v>14</v>
      </c>
      <c r="S47" s="2" t="n">
        <v>245</v>
      </c>
      <c r="U47" s="2" t="n">
        <v>181</v>
      </c>
      <c r="V47" s="2" t="n">
        <f aca="false">SUM(S47:U47)</f>
        <v>426</v>
      </c>
      <c r="W47" s="2" t="n">
        <v>26</v>
      </c>
      <c r="Y47" s="2" t="n">
        <v>26</v>
      </c>
      <c r="Z47" s="2" t="n">
        <f aca="false">SUM(W47:Y47)</f>
        <v>52</v>
      </c>
      <c r="AA47" s="2" t="n">
        <v>9</v>
      </c>
      <c r="AC47" s="2" t="n">
        <v>6</v>
      </c>
      <c r="AD47" s="2" t="n">
        <f aca="false">+AA47+AB47+AC47</f>
        <v>15</v>
      </c>
      <c r="AE47" s="2" t="n">
        <v>1</v>
      </c>
      <c r="AG47" s="2" t="n">
        <v>60</v>
      </c>
      <c r="AH47" s="2" t="n">
        <f aca="false">SUM(AE47:AG47)</f>
        <v>61</v>
      </c>
      <c r="AI47" s="2" t="n">
        <f aca="false">+AM47-AE47</f>
        <v>209</v>
      </c>
      <c r="AJ47" s="2" t="n">
        <f aca="false">+AN47-AF47</f>
        <v>0</v>
      </c>
      <c r="AK47" s="2" t="n">
        <f aca="false">+AO47-AG47</f>
        <v>89</v>
      </c>
      <c r="AL47" s="2" t="n">
        <f aca="false">+AP47-AH47</f>
        <v>298</v>
      </c>
      <c r="AM47" s="2" t="n">
        <f aca="false">+S47-W47-AA47</f>
        <v>210</v>
      </c>
      <c r="AN47" s="2" t="n">
        <f aca="false">+T47-X47-AB47</f>
        <v>0</v>
      </c>
      <c r="AO47" s="2" t="n">
        <f aca="false">+U47-Y47-AC47</f>
        <v>149</v>
      </c>
      <c r="AP47" s="2" t="n">
        <f aca="false">+AM47+AN47+AO47</f>
        <v>359</v>
      </c>
      <c r="AQ47" s="15" t="n">
        <f aca="false">+V47/(C47+D47+E47)</f>
        <v>0.885654885654886</v>
      </c>
      <c r="AR47" s="15" t="n">
        <f aca="false">+Z47/$V47</f>
        <v>0.122065727699531</v>
      </c>
      <c r="AS47" s="15" t="n">
        <f aca="false">+AD47/V47</f>
        <v>0.0352112676056338</v>
      </c>
      <c r="AT47" s="15" t="n">
        <f aca="false">+AP47/V47</f>
        <v>0.842723004694836</v>
      </c>
      <c r="AU47" s="15" t="n">
        <f aca="false">+AP47/(C47+D47+E47)</f>
        <v>0.746361746361746</v>
      </c>
      <c r="AV47" s="2" t="n">
        <v>57</v>
      </c>
      <c r="AX47" s="2" t="n">
        <v>105</v>
      </c>
      <c r="AY47" s="2" t="n">
        <f aca="false">SUM(AV47:AX47)</f>
        <v>162</v>
      </c>
      <c r="AZ47" s="17" t="n">
        <f aca="false">+BD47-AV47</f>
        <v>128</v>
      </c>
      <c r="BA47" s="17" t="n">
        <f aca="false">+BE47-AW47</f>
        <v>0</v>
      </c>
      <c r="BB47" s="17" t="n">
        <f aca="false">+BF47-AX47</f>
        <v>45</v>
      </c>
      <c r="BC47" s="17" t="n">
        <f aca="false">+BG47-AY47</f>
        <v>173</v>
      </c>
      <c r="BD47" s="2" t="n">
        <v>185</v>
      </c>
      <c r="BF47" s="2" t="n">
        <v>150</v>
      </c>
      <c r="BG47" s="2" t="n">
        <f aca="false">SUM(BD47:BF47)</f>
        <v>335</v>
      </c>
      <c r="BH47" s="28" t="n">
        <v>47</v>
      </c>
      <c r="BI47" s="29" t="s">
        <v>120</v>
      </c>
      <c r="BJ47" s="29" t="n">
        <v>174</v>
      </c>
      <c r="BK47" s="29"/>
      <c r="BL47" s="29" t="n">
        <v>130</v>
      </c>
      <c r="BM47" s="29" t="n">
        <v>304</v>
      </c>
      <c r="BN47" s="30" t="n">
        <v>70</v>
      </c>
      <c r="BO47" s="30"/>
      <c r="BP47" s="30" t="n">
        <v>57</v>
      </c>
      <c r="BQ47" s="29" t="n">
        <v>127</v>
      </c>
      <c r="BR47" s="30" t="n">
        <v>84</v>
      </c>
      <c r="BS47" s="30"/>
      <c r="BT47" s="30" t="n">
        <v>34</v>
      </c>
      <c r="BU47" s="30" t="n">
        <v>118</v>
      </c>
      <c r="BV47" s="31" t="n">
        <v>20</v>
      </c>
      <c r="BW47" s="31" t="n">
        <v>0</v>
      </c>
      <c r="BX47" s="31" t="n">
        <v>39</v>
      </c>
      <c r="BY47" s="32" t="n">
        <v>59</v>
      </c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2" customFormat="true" ht="12.8" hidden="false" customHeight="false" outlineLevel="0" collapsed="false">
      <c r="A48" s="1" t="n">
        <v>48</v>
      </c>
      <c r="B48" s="2" t="n">
        <v>76</v>
      </c>
      <c r="C48" s="2" t="n">
        <v>100</v>
      </c>
      <c r="E48" s="2" t="n">
        <v>33</v>
      </c>
      <c r="F48" s="2" t="n">
        <f aca="false">+C48+D48+E48</f>
        <v>133</v>
      </c>
      <c r="I48" s="2" t="n">
        <f aca="false">SUM(F48:H48)</f>
        <v>133</v>
      </c>
      <c r="J48" s="24" t="n">
        <v>100</v>
      </c>
      <c r="K48" s="25"/>
      <c r="L48" s="26" t="n">
        <v>33</v>
      </c>
      <c r="M48" s="27" t="n">
        <v>133</v>
      </c>
      <c r="N48" s="2" t="n">
        <v>1</v>
      </c>
      <c r="Q48" s="2" t="n">
        <f aca="false">+N48+O48+P48</f>
        <v>1</v>
      </c>
      <c r="R48" s="16" t="n">
        <v>5</v>
      </c>
      <c r="S48" s="2" t="n">
        <v>85</v>
      </c>
      <c r="U48" s="2" t="n">
        <v>27</v>
      </c>
      <c r="V48" s="2" t="n">
        <f aca="false">SUM(S48:U48)</f>
        <v>112</v>
      </c>
      <c r="W48" s="2" t="n">
        <v>10</v>
      </c>
      <c r="Y48" s="2" t="n">
        <v>7</v>
      </c>
      <c r="Z48" s="2" t="n">
        <f aca="false">SUM(W48:Y48)</f>
        <v>17</v>
      </c>
      <c r="AA48" s="2" t="n">
        <v>2</v>
      </c>
      <c r="AC48" s="2" t="n">
        <v>1</v>
      </c>
      <c r="AD48" s="2" t="n">
        <f aca="false">+AA48+AB48+AC48</f>
        <v>3</v>
      </c>
      <c r="AG48" s="2" t="n">
        <v>1</v>
      </c>
      <c r="AH48" s="2" t="n">
        <f aca="false">SUM(AE48:AG48)</f>
        <v>1</v>
      </c>
      <c r="AI48" s="2" t="n">
        <f aca="false">+AM48-AE48</f>
        <v>73</v>
      </c>
      <c r="AJ48" s="2" t="n">
        <f aca="false">+AN48-AF48</f>
        <v>0</v>
      </c>
      <c r="AK48" s="2" t="n">
        <f aca="false">+AO48-AG48</f>
        <v>18</v>
      </c>
      <c r="AL48" s="2" t="n">
        <f aca="false">+AP48-AH48</f>
        <v>91</v>
      </c>
      <c r="AM48" s="2" t="n">
        <f aca="false">+S48-W48-AA48</f>
        <v>73</v>
      </c>
      <c r="AN48" s="2" t="n">
        <f aca="false">+T48-X48-AB48</f>
        <v>0</v>
      </c>
      <c r="AO48" s="2" t="n">
        <f aca="false">+U48-Y48-AC48</f>
        <v>19</v>
      </c>
      <c r="AP48" s="2" t="n">
        <f aca="false">+AM48+AN48+AO48</f>
        <v>92</v>
      </c>
      <c r="AQ48" s="15" t="n">
        <f aca="false">+V48/(C48+D48+E48)</f>
        <v>0.842105263157895</v>
      </c>
      <c r="AR48" s="15" t="n">
        <f aca="false">+Z48/$V48</f>
        <v>0.151785714285714</v>
      </c>
      <c r="AS48" s="15" t="n">
        <f aca="false">+AD48/V48</f>
        <v>0.0267857142857143</v>
      </c>
      <c r="AT48" s="15" t="n">
        <f aca="false">+AP48/V48</f>
        <v>0.821428571428571</v>
      </c>
      <c r="AU48" s="15" t="n">
        <f aca="false">+AP48/(C48+D48+E48)</f>
        <v>0.691729323308271</v>
      </c>
      <c r="AV48" s="2" t="n">
        <v>24</v>
      </c>
      <c r="AX48" s="2" t="n">
        <v>17</v>
      </c>
      <c r="AY48" s="2" t="n">
        <f aca="false">SUM(AV48:AX48)</f>
        <v>41</v>
      </c>
      <c r="AZ48" s="17" t="n">
        <f aca="false">+BD48-AV48</f>
        <v>55</v>
      </c>
      <c r="BA48" s="17" t="n">
        <f aca="false">+BE48-AW48</f>
        <v>0</v>
      </c>
      <c r="BB48" s="17" t="n">
        <f aca="false">+BF48-AX48</f>
        <v>3</v>
      </c>
      <c r="BC48" s="17" t="n">
        <f aca="false">+BG48-AY48</f>
        <v>58</v>
      </c>
      <c r="BD48" s="2" t="n">
        <v>79</v>
      </c>
      <c r="BF48" s="2" t="n">
        <v>20</v>
      </c>
      <c r="BG48" s="2" t="n">
        <f aca="false">SUM(BD48:BF48)</f>
        <v>99</v>
      </c>
      <c r="BH48" s="18" t="n">
        <v>48</v>
      </c>
      <c r="BI48" s="19" t="s">
        <v>121</v>
      </c>
      <c r="BJ48" s="19" t="n">
        <v>71</v>
      </c>
      <c r="BK48" s="19"/>
      <c r="BL48" s="19" t="n">
        <v>20</v>
      </c>
      <c r="BM48" s="19" t="n">
        <v>91</v>
      </c>
      <c r="BN48" s="21" t="n">
        <v>27</v>
      </c>
      <c r="BO48" s="21"/>
      <c r="BP48" s="21" t="n">
        <v>9</v>
      </c>
      <c r="BQ48" s="19" t="n">
        <v>36</v>
      </c>
      <c r="BR48" s="21" t="n">
        <v>28</v>
      </c>
      <c r="BS48" s="21"/>
      <c r="BT48" s="21" t="n">
        <v>9</v>
      </c>
      <c r="BU48" s="21" t="n">
        <v>37</v>
      </c>
      <c r="BV48" s="22" t="n">
        <v>16</v>
      </c>
      <c r="BW48" s="22" t="n">
        <v>0</v>
      </c>
      <c r="BX48" s="22" t="n">
        <v>2</v>
      </c>
      <c r="BY48" s="23" t="n">
        <v>18</v>
      </c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2" customFormat="true" ht="12.8" hidden="false" customHeight="false" outlineLevel="0" collapsed="false">
      <c r="A49" s="1" t="n">
        <v>49</v>
      </c>
      <c r="B49" s="2" t="n">
        <v>52</v>
      </c>
      <c r="C49" s="2" t="n">
        <v>724</v>
      </c>
      <c r="D49" s="2" t="n">
        <v>71</v>
      </c>
      <c r="E49" s="2" t="n">
        <v>383</v>
      </c>
      <c r="F49" s="2" t="n">
        <f aca="false">+C49+D49+E49</f>
        <v>1178</v>
      </c>
      <c r="H49" s="2" t="n">
        <v>169</v>
      </c>
      <c r="I49" s="2" t="n">
        <f aca="false">SUM(F49:H49)</f>
        <v>1347</v>
      </c>
      <c r="J49" s="24" t="n">
        <v>724</v>
      </c>
      <c r="K49" s="33" t="n">
        <v>71</v>
      </c>
      <c r="L49" s="26" t="n">
        <v>464</v>
      </c>
      <c r="M49" s="27" t="n">
        <v>1259</v>
      </c>
      <c r="O49" s="2" t="n">
        <v>1</v>
      </c>
      <c r="P49" s="2" t="n">
        <v>1</v>
      </c>
      <c r="Q49" s="2" t="n">
        <f aca="false">+N49+O49+P49</f>
        <v>2</v>
      </c>
      <c r="R49" s="16" t="n">
        <v>14</v>
      </c>
      <c r="S49" s="2" t="n">
        <v>710</v>
      </c>
      <c r="T49" s="2" t="n">
        <v>68</v>
      </c>
      <c r="U49" s="2" t="n">
        <v>358</v>
      </c>
      <c r="V49" s="2" t="n">
        <f aca="false">SUM(S49:U49)</f>
        <v>1136</v>
      </c>
      <c r="W49" s="2" t="n">
        <v>166</v>
      </c>
      <c r="X49" s="2" t="n">
        <v>18</v>
      </c>
      <c r="Y49" s="2" t="n">
        <v>61</v>
      </c>
      <c r="Z49" s="2" t="n">
        <f aca="false">SUM(W49:Y49)</f>
        <v>245</v>
      </c>
      <c r="AA49" s="2" t="n">
        <v>75</v>
      </c>
      <c r="AB49" s="2" t="n">
        <v>8</v>
      </c>
      <c r="AC49" s="2" t="n">
        <v>14</v>
      </c>
      <c r="AD49" s="2" t="n">
        <f aca="false">+AA49+AB49+AC49</f>
        <v>97</v>
      </c>
      <c r="AE49" s="2" t="n">
        <v>5</v>
      </c>
      <c r="AF49" s="2" t="n">
        <v>6</v>
      </c>
      <c r="AG49" s="2" t="n">
        <v>26</v>
      </c>
      <c r="AH49" s="2" t="n">
        <f aca="false">SUM(AE49:AG49)</f>
        <v>37</v>
      </c>
      <c r="AI49" s="2" t="n">
        <f aca="false">+AM49-AE49</f>
        <v>464</v>
      </c>
      <c r="AJ49" s="2" t="n">
        <f aca="false">+AN49-AF49</f>
        <v>36</v>
      </c>
      <c r="AK49" s="2" t="n">
        <f aca="false">+AO49-AG49</f>
        <v>257</v>
      </c>
      <c r="AL49" s="2" t="n">
        <f aca="false">+AP49-AH49</f>
        <v>757</v>
      </c>
      <c r="AM49" s="2" t="n">
        <f aca="false">+S49-W49-AA49</f>
        <v>469</v>
      </c>
      <c r="AN49" s="2" t="n">
        <f aca="false">+T49-X49-AB49</f>
        <v>42</v>
      </c>
      <c r="AO49" s="2" t="n">
        <f aca="false">+U49-Y49-AC49</f>
        <v>283</v>
      </c>
      <c r="AP49" s="2" t="n">
        <f aca="false">+AM49+AN49+AO49</f>
        <v>794</v>
      </c>
      <c r="AQ49" s="15" t="n">
        <f aca="false">+V49/(C49+D49+E49)</f>
        <v>0.964346349745331</v>
      </c>
      <c r="AR49" s="15" t="n">
        <f aca="false">+Z49/$V49</f>
        <v>0.215669014084507</v>
      </c>
      <c r="AS49" s="15" t="n">
        <f aca="false">+AD49/V49</f>
        <v>0.085387323943662</v>
      </c>
      <c r="AT49" s="15" t="n">
        <f aca="false">+AP49/V49</f>
        <v>0.698943661971831</v>
      </c>
      <c r="AU49" s="15" t="n">
        <f aca="false">+AP49/(C49+D49+E49)</f>
        <v>0.67402376910017</v>
      </c>
      <c r="AV49" s="2" t="n">
        <v>133</v>
      </c>
      <c r="AW49" s="2" t="n">
        <v>22</v>
      </c>
      <c r="AX49" s="2" t="n">
        <v>143</v>
      </c>
      <c r="AY49" s="2" t="n">
        <f aca="false">SUM(AV49:AX49)</f>
        <v>298</v>
      </c>
      <c r="AZ49" s="17" t="n">
        <f aca="false">+BD49-AV49</f>
        <v>276</v>
      </c>
      <c r="BA49" s="17" t="n">
        <f aca="false">+BE49-AW49</f>
        <v>7</v>
      </c>
      <c r="BB49" s="17" t="n">
        <f aca="false">+BF49-AX49</f>
        <v>120</v>
      </c>
      <c r="BC49" s="17" t="n">
        <f aca="false">+BG49-AY49</f>
        <v>403</v>
      </c>
      <c r="BD49" s="2" t="n">
        <v>409</v>
      </c>
      <c r="BE49" s="2" t="n">
        <v>29</v>
      </c>
      <c r="BF49" s="2" t="n">
        <v>263</v>
      </c>
      <c r="BG49" s="2" t="n">
        <f aca="false">SUM(BD49:BF49)</f>
        <v>701</v>
      </c>
      <c r="BH49" s="28" t="n">
        <v>49</v>
      </c>
      <c r="BI49" s="29" t="s">
        <v>122</v>
      </c>
      <c r="BJ49" s="29" t="n">
        <v>388</v>
      </c>
      <c r="BK49" s="29" t="n">
        <v>30</v>
      </c>
      <c r="BL49" s="29" t="n">
        <v>240</v>
      </c>
      <c r="BM49" s="29" t="n">
        <v>658</v>
      </c>
      <c r="BN49" s="30" t="n">
        <v>178</v>
      </c>
      <c r="BO49" s="30" t="n">
        <v>17</v>
      </c>
      <c r="BP49" s="30" t="n">
        <v>80</v>
      </c>
      <c r="BQ49" s="29" t="n">
        <v>275</v>
      </c>
      <c r="BR49" s="30" t="n">
        <v>184</v>
      </c>
      <c r="BS49" s="30" t="n">
        <v>4</v>
      </c>
      <c r="BT49" s="30" t="n">
        <v>80</v>
      </c>
      <c r="BU49" s="30" t="n">
        <v>268</v>
      </c>
      <c r="BV49" s="31" t="n">
        <v>26</v>
      </c>
      <c r="BW49" s="31" t="n">
        <v>9</v>
      </c>
      <c r="BX49" s="31" t="n">
        <v>80</v>
      </c>
      <c r="BY49" s="32" t="n">
        <v>115</v>
      </c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2" customFormat="true" ht="12.8" hidden="false" customHeight="false" outlineLevel="0" collapsed="false">
      <c r="A50" s="1" t="n">
        <v>50</v>
      </c>
      <c r="B50" s="2" t="n">
        <v>28</v>
      </c>
      <c r="C50" s="7" t="n">
        <v>294</v>
      </c>
      <c r="E50" s="2" t="n">
        <v>377</v>
      </c>
      <c r="F50" s="2" t="n">
        <f aca="false">+C50+D50+E50</f>
        <v>671</v>
      </c>
      <c r="H50" s="2" t="n">
        <v>50</v>
      </c>
      <c r="I50" s="2" t="n">
        <f aca="false">SUM(F50:H50)</f>
        <v>721</v>
      </c>
      <c r="J50" s="24" t="n">
        <v>294</v>
      </c>
      <c r="K50" s="25"/>
      <c r="L50" s="26" t="n">
        <v>391</v>
      </c>
      <c r="M50" s="27" t="n">
        <v>685</v>
      </c>
      <c r="N50" s="2" t="n">
        <v>20</v>
      </c>
      <c r="P50" s="2" t="n">
        <v>36</v>
      </c>
      <c r="Q50" s="2" t="n">
        <f aca="false">+N50+O50+P50</f>
        <v>56</v>
      </c>
      <c r="R50" s="16" t="n">
        <v>12</v>
      </c>
      <c r="S50" s="2" t="n">
        <v>261</v>
      </c>
      <c r="U50" s="2" t="n">
        <v>314</v>
      </c>
      <c r="V50" s="2" t="n">
        <f aca="false">SUM(S50:U50)</f>
        <v>575</v>
      </c>
      <c r="W50" s="2" t="n">
        <v>39</v>
      </c>
      <c r="Y50" s="2" t="n">
        <v>92</v>
      </c>
      <c r="Z50" s="2" t="n">
        <f aca="false">SUM(W50:Y50)</f>
        <v>131</v>
      </c>
      <c r="AA50" s="2" t="n">
        <v>9</v>
      </c>
      <c r="AC50" s="2" t="n">
        <v>11</v>
      </c>
      <c r="AD50" s="2" t="n">
        <f aca="false">+AA50+AB50+AC50</f>
        <v>20</v>
      </c>
      <c r="AH50" s="2" t="n">
        <f aca="false">SUM(AE50:AG50)</f>
        <v>0</v>
      </c>
      <c r="AI50" s="2" t="n">
        <f aca="false">+AM50-AE50</f>
        <v>213</v>
      </c>
      <c r="AJ50" s="2" t="n">
        <f aca="false">+AN50-AF50</f>
        <v>0</v>
      </c>
      <c r="AK50" s="2" t="n">
        <f aca="false">+AO50-AG50</f>
        <v>211</v>
      </c>
      <c r="AL50" s="2" t="n">
        <f aca="false">+AP50-AH50</f>
        <v>424</v>
      </c>
      <c r="AM50" s="2" t="n">
        <f aca="false">+S50-W50-AA50</f>
        <v>213</v>
      </c>
      <c r="AN50" s="2" t="n">
        <f aca="false">+T50-X50-AB50</f>
        <v>0</v>
      </c>
      <c r="AO50" s="2" t="n">
        <f aca="false">+U50-Y50-AC50</f>
        <v>211</v>
      </c>
      <c r="AP50" s="2" t="n">
        <f aca="false">+AM50+AN50+AO50</f>
        <v>424</v>
      </c>
      <c r="AQ50" s="15" t="n">
        <f aca="false">+V50/(C50+D50+E50)</f>
        <v>0.856929955290611</v>
      </c>
      <c r="AR50" s="15" t="n">
        <f aca="false">+Z50/$V50</f>
        <v>0.227826086956522</v>
      </c>
      <c r="AS50" s="15" t="n">
        <f aca="false">+AD50/V50</f>
        <v>0.0347826086956522</v>
      </c>
      <c r="AT50" s="15" t="n">
        <f aca="false">+AP50/V50</f>
        <v>0.737391304347826</v>
      </c>
      <c r="AU50" s="15" t="n">
        <f aca="false">+AP50/(C50+D50+E50)</f>
        <v>0.631892697466468</v>
      </c>
      <c r="AV50" s="2" t="n">
        <v>49</v>
      </c>
      <c r="AY50" s="2" t="n">
        <f aca="false">SUM(AV50:AX50)</f>
        <v>49</v>
      </c>
      <c r="AZ50" s="17" t="n">
        <f aca="false">+BD50-AV50</f>
        <v>114</v>
      </c>
      <c r="BA50" s="17" t="n">
        <f aca="false">+BE50-AW50</f>
        <v>0</v>
      </c>
      <c r="BB50" s="17" t="n">
        <f aca="false">+BF50-AX50</f>
        <v>217</v>
      </c>
      <c r="BC50" s="17" t="n">
        <f aca="false">+BG50-AY50</f>
        <v>331</v>
      </c>
      <c r="BD50" s="2" t="n">
        <v>163</v>
      </c>
      <c r="BF50" s="2" t="n">
        <v>217</v>
      </c>
      <c r="BG50" s="2" t="n">
        <f aca="false">SUM(BD50:BF50)</f>
        <v>380</v>
      </c>
      <c r="BH50" s="18" t="n">
        <v>50</v>
      </c>
      <c r="BI50" s="19" t="s">
        <v>123</v>
      </c>
      <c r="BJ50" s="19" t="n">
        <v>171</v>
      </c>
      <c r="BK50" s="19"/>
      <c r="BL50" s="19" t="n">
        <v>219</v>
      </c>
      <c r="BM50" s="19" t="n">
        <v>390</v>
      </c>
      <c r="BN50" s="21" t="n">
        <v>95</v>
      </c>
      <c r="BO50" s="21"/>
      <c r="BP50" s="21" t="n">
        <v>124</v>
      </c>
      <c r="BQ50" s="19" t="n">
        <v>219</v>
      </c>
      <c r="BR50" s="21" t="n">
        <v>65</v>
      </c>
      <c r="BS50" s="36"/>
      <c r="BT50" s="21" t="n">
        <v>62</v>
      </c>
      <c r="BU50" s="21" t="n">
        <v>131</v>
      </c>
      <c r="BV50" s="22" t="n">
        <v>11</v>
      </c>
      <c r="BW50" s="22" t="n">
        <v>0</v>
      </c>
      <c r="BX50" s="22" t="n">
        <v>33</v>
      </c>
      <c r="BY50" s="23" t="n">
        <v>40</v>
      </c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2" customFormat="true" ht="12.8" hidden="false" customHeight="false" outlineLevel="0" collapsed="false">
      <c r="A51" s="1" t="n">
        <v>51</v>
      </c>
      <c r="B51" s="2" t="n">
        <v>44</v>
      </c>
      <c r="C51" s="7" t="n">
        <v>365</v>
      </c>
      <c r="D51" s="2" t="n">
        <v>90</v>
      </c>
      <c r="E51" s="2" t="n">
        <v>582</v>
      </c>
      <c r="F51" s="2" t="n">
        <f aca="false">+C51+D51+E51</f>
        <v>1037</v>
      </c>
      <c r="G51" s="2" t="n">
        <v>74</v>
      </c>
      <c r="H51" s="2" t="n">
        <v>30</v>
      </c>
      <c r="I51" s="2" t="n">
        <f aca="false">SUM(F51:H51)</f>
        <v>1141</v>
      </c>
      <c r="J51" s="24" t="n">
        <v>365</v>
      </c>
      <c r="K51" s="33" t="n">
        <v>90</v>
      </c>
      <c r="L51" s="26" t="n">
        <v>582</v>
      </c>
      <c r="M51" s="27" t="n">
        <v>1037</v>
      </c>
      <c r="O51" s="2" t="n">
        <v>5</v>
      </c>
      <c r="P51" s="2" t="n">
        <v>18</v>
      </c>
      <c r="Q51" s="2" t="n">
        <f aca="false">+N51+O51+P51</f>
        <v>23</v>
      </c>
      <c r="R51" s="16" t="n">
        <v>16</v>
      </c>
      <c r="S51" s="2" t="n">
        <v>344</v>
      </c>
      <c r="T51" s="2" t="n">
        <v>79</v>
      </c>
      <c r="U51" s="2" t="n">
        <v>498</v>
      </c>
      <c r="V51" s="2" t="n">
        <f aca="false">SUM(S51:U51)</f>
        <v>921</v>
      </c>
      <c r="W51" s="2" t="n">
        <v>74</v>
      </c>
      <c r="X51" s="2" t="n">
        <v>3</v>
      </c>
      <c r="Y51" s="2" t="n">
        <v>70</v>
      </c>
      <c r="Z51" s="2" t="n">
        <f aca="false">SUM(W51:Y51)</f>
        <v>147</v>
      </c>
      <c r="AA51" s="2" t="n">
        <v>58</v>
      </c>
      <c r="AB51" s="2" t="n">
        <v>8</v>
      </c>
      <c r="AC51" s="2" t="n">
        <v>63</v>
      </c>
      <c r="AD51" s="2" t="n">
        <f aca="false">+AA51+AB51+AC51</f>
        <v>129</v>
      </c>
      <c r="AF51" s="2" t="n">
        <v>13</v>
      </c>
      <c r="AG51" s="2" t="n">
        <v>32</v>
      </c>
      <c r="AH51" s="2" t="n">
        <f aca="false">SUM(AE51:AG51)</f>
        <v>45</v>
      </c>
      <c r="AI51" s="2" t="n">
        <f aca="false">+AM51-AE51</f>
        <v>212</v>
      </c>
      <c r="AJ51" s="2" t="n">
        <f aca="false">+AN51-AF51</f>
        <v>55</v>
      </c>
      <c r="AK51" s="2" t="n">
        <f aca="false">+AO51-AG51</f>
        <v>333</v>
      </c>
      <c r="AL51" s="2" t="n">
        <f aca="false">+AP51-AH51</f>
        <v>600</v>
      </c>
      <c r="AM51" s="2" t="n">
        <f aca="false">+S51-W51-AA51</f>
        <v>212</v>
      </c>
      <c r="AN51" s="2" t="n">
        <f aca="false">+T51-X51-AB51</f>
        <v>68</v>
      </c>
      <c r="AO51" s="2" t="n">
        <f aca="false">+U51-Y51-AC51</f>
        <v>365</v>
      </c>
      <c r="AP51" s="2" t="n">
        <f aca="false">+AM51+AN51+AO51</f>
        <v>645</v>
      </c>
      <c r="AQ51" s="15" t="n">
        <f aca="false">+V51/(C51+D51+E51)</f>
        <v>0.888138862102218</v>
      </c>
      <c r="AR51" s="15" t="n">
        <f aca="false">+Z51/$V51</f>
        <v>0.159609120521173</v>
      </c>
      <c r="AS51" s="15" t="n">
        <f aca="false">+AD51/V51</f>
        <v>0.140065146579805</v>
      </c>
      <c r="AT51" s="15" t="n">
        <f aca="false">+AP51/V51</f>
        <v>0.700325732899023</v>
      </c>
      <c r="AU51" s="15" t="n">
        <f aca="false">+AP51/(C51+D51+E51)</f>
        <v>0.62198649951784</v>
      </c>
      <c r="AV51" s="16" t="n">
        <v>80</v>
      </c>
      <c r="AW51" s="16" t="n">
        <v>27</v>
      </c>
      <c r="AX51" s="16" t="n">
        <v>253</v>
      </c>
      <c r="AY51" s="2" t="n">
        <f aca="false">SUM(AV51:AX51)</f>
        <v>360</v>
      </c>
      <c r="AZ51" s="17" t="n">
        <f aca="false">+BD51-AV51</f>
        <v>64</v>
      </c>
      <c r="BA51" s="17" t="n">
        <f aca="false">+BE51-AW51</f>
        <v>26</v>
      </c>
      <c r="BB51" s="17" t="n">
        <f aca="false">+BF51-AX51</f>
        <v>225</v>
      </c>
      <c r="BC51" s="17" t="n">
        <f aca="false">+BG51-AY51</f>
        <v>315</v>
      </c>
      <c r="BD51" s="2" t="n">
        <v>144</v>
      </c>
      <c r="BE51" s="7" t="n">
        <v>53</v>
      </c>
      <c r="BF51" s="7" t="n">
        <v>478</v>
      </c>
      <c r="BG51" s="2" t="n">
        <f aca="false">SUM(BD51:BF51)</f>
        <v>675</v>
      </c>
      <c r="BH51" s="28" t="n">
        <v>51</v>
      </c>
      <c r="BI51" s="29" t="s">
        <v>124</v>
      </c>
      <c r="BJ51" s="29" t="n">
        <v>109</v>
      </c>
      <c r="BK51" s="29" t="n">
        <v>52</v>
      </c>
      <c r="BL51" s="29" t="n">
        <v>394</v>
      </c>
      <c r="BM51" s="29" t="n">
        <v>555</v>
      </c>
      <c r="BN51" s="30" t="n">
        <v>30</v>
      </c>
      <c r="BO51" s="30" t="n">
        <v>7</v>
      </c>
      <c r="BP51" s="30" t="n">
        <v>83</v>
      </c>
      <c r="BQ51" s="29" t="n">
        <v>120</v>
      </c>
      <c r="BR51" s="30" t="n">
        <v>74</v>
      </c>
      <c r="BS51" s="30" t="n">
        <v>29</v>
      </c>
      <c r="BT51" s="30" t="n">
        <v>116</v>
      </c>
      <c r="BU51" s="30" t="n">
        <v>219</v>
      </c>
      <c r="BV51" s="31" t="n">
        <v>5</v>
      </c>
      <c r="BW51" s="31" t="n">
        <v>16</v>
      </c>
      <c r="BX51" s="31" t="n">
        <v>195</v>
      </c>
      <c r="BY51" s="32" t="n">
        <v>216</v>
      </c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2" customFormat="true" ht="12.8" hidden="false" customHeight="false" outlineLevel="0" collapsed="false">
      <c r="A52" s="1" t="n">
        <v>52</v>
      </c>
      <c r="B52" s="2" t="n">
        <v>44</v>
      </c>
      <c r="C52" s="7" t="n">
        <v>294</v>
      </c>
      <c r="D52" s="2" t="n">
        <v>86</v>
      </c>
      <c r="E52" s="2" t="n">
        <v>133</v>
      </c>
      <c r="F52" s="2" t="n">
        <f aca="false">+C52+D52+E52</f>
        <v>513</v>
      </c>
      <c r="H52" s="2" t="n">
        <v>50</v>
      </c>
      <c r="I52" s="2" t="n">
        <f aca="false">SUM(F52:H52)</f>
        <v>563</v>
      </c>
      <c r="J52" s="24" t="n">
        <v>325</v>
      </c>
      <c r="K52" s="33" t="n">
        <v>100</v>
      </c>
      <c r="L52" s="26" t="n">
        <v>140</v>
      </c>
      <c r="M52" s="27" t="n">
        <v>565</v>
      </c>
      <c r="Q52" s="2" t="n">
        <f aca="false">+N52+O52+P52</f>
        <v>0</v>
      </c>
      <c r="R52" s="16" t="n">
        <v>19</v>
      </c>
      <c r="S52" s="2" t="n">
        <v>279</v>
      </c>
      <c r="T52" s="2" t="n">
        <v>83</v>
      </c>
      <c r="U52" s="2" t="n">
        <v>120</v>
      </c>
      <c r="V52" s="2" t="n">
        <f aca="false">SUM(S52:U52)</f>
        <v>482</v>
      </c>
      <c r="W52" s="2" t="n">
        <v>93</v>
      </c>
      <c r="X52" s="2" t="n">
        <v>1</v>
      </c>
      <c r="Y52" s="2" t="n">
        <v>13</v>
      </c>
      <c r="Z52" s="2" t="n">
        <f aca="false">SUM(W52:Y52)</f>
        <v>107</v>
      </c>
      <c r="AA52" s="2" t="n">
        <v>6</v>
      </c>
      <c r="AC52" s="2" t="n">
        <v>1</v>
      </c>
      <c r="AD52" s="2" t="n">
        <f aca="false">+AA52+AB52+AC52</f>
        <v>7</v>
      </c>
      <c r="AF52" s="2" t="n">
        <v>37</v>
      </c>
      <c r="AG52" s="2" t="n">
        <v>18</v>
      </c>
      <c r="AH52" s="2" t="n">
        <f aca="false">SUM(AE52:AG52)</f>
        <v>55</v>
      </c>
      <c r="AI52" s="2" t="n">
        <f aca="false">+AM52-AE52</f>
        <v>180</v>
      </c>
      <c r="AJ52" s="2" t="n">
        <f aca="false">+AN52-AF52</f>
        <v>45</v>
      </c>
      <c r="AK52" s="2" t="n">
        <f aca="false">+AO52-AG52</f>
        <v>88</v>
      </c>
      <c r="AL52" s="2" t="n">
        <f aca="false">+AP52-AH52</f>
        <v>313</v>
      </c>
      <c r="AM52" s="2" t="n">
        <f aca="false">+S52-W52-AA52</f>
        <v>180</v>
      </c>
      <c r="AN52" s="2" t="n">
        <f aca="false">+T52-X52-AB52</f>
        <v>82</v>
      </c>
      <c r="AO52" s="2" t="n">
        <f aca="false">+U52-Y52-AC52</f>
        <v>106</v>
      </c>
      <c r="AP52" s="2" t="n">
        <f aca="false">+AM52+AN52+AO52</f>
        <v>368</v>
      </c>
      <c r="AQ52" s="15" t="n">
        <f aca="false">+V52/(C52+D52+E52)</f>
        <v>0.939571150097466</v>
      </c>
      <c r="AR52" s="15" t="n">
        <f aca="false">+Z52/$V52</f>
        <v>0.221991701244813</v>
      </c>
      <c r="AS52" s="15" t="n">
        <f aca="false">+AD52/V52</f>
        <v>0.0145228215767635</v>
      </c>
      <c r="AT52" s="15" t="n">
        <f aca="false">+AP52/V52</f>
        <v>0.763485477178423</v>
      </c>
      <c r="AU52" s="15" t="n">
        <f aca="false">+AP52/(C52+D52+E52)</f>
        <v>0.717348927875244</v>
      </c>
      <c r="AV52" s="16" t="n">
        <v>76</v>
      </c>
      <c r="AW52" s="16" t="n">
        <v>74</v>
      </c>
      <c r="AX52" s="16" t="n">
        <v>82</v>
      </c>
      <c r="AY52" s="2" t="n">
        <f aca="false">SUM(AV52:AX52)</f>
        <v>232</v>
      </c>
      <c r="AZ52" s="17" t="n">
        <f aca="false">+BD52-AV52</f>
        <v>103</v>
      </c>
      <c r="BA52" s="17" t="n">
        <f aca="false">+BE52-AW52</f>
        <v>1</v>
      </c>
      <c r="BB52" s="17" t="n">
        <f aca="false">+BF52-AX52</f>
        <v>26</v>
      </c>
      <c r="BC52" s="17" t="n">
        <f aca="false">+BG52-AY52</f>
        <v>130</v>
      </c>
      <c r="BD52" s="2" t="n">
        <v>179</v>
      </c>
      <c r="BE52" s="7" t="n">
        <v>75</v>
      </c>
      <c r="BF52" s="7" t="n">
        <v>108</v>
      </c>
      <c r="BG52" s="2" t="n">
        <f aca="false">SUM(BD52:BF52)</f>
        <v>362</v>
      </c>
      <c r="BH52" s="18" t="n">
        <v>52</v>
      </c>
      <c r="BI52" s="19" t="s">
        <v>125</v>
      </c>
      <c r="BJ52" s="19" t="n">
        <v>170</v>
      </c>
      <c r="BK52" s="19" t="n">
        <v>76</v>
      </c>
      <c r="BL52" s="19" t="n">
        <v>99</v>
      </c>
      <c r="BM52" s="19" t="n">
        <v>345</v>
      </c>
      <c r="BN52" s="21" t="n">
        <v>67</v>
      </c>
      <c r="BO52" s="21" t="n">
        <v>15</v>
      </c>
      <c r="BP52" s="21" t="n">
        <v>38</v>
      </c>
      <c r="BQ52" s="19" t="n">
        <v>120</v>
      </c>
      <c r="BR52" s="21" t="n">
        <v>86</v>
      </c>
      <c r="BS52" s="21" t="n">
        <v>30</v>
      </c>
      <c r="BT52" s="21" t="n">
        <v>40</v>
      </c>
      <c r="BU52" s="21" t="n">
        <v>156</v>
      </c>
      <c r="BV52" s="22" t="n">
        <v>17</v>
      </c>
      <c r="BW52" s="22" t="n">
        <v>31</v>
      </c>
      <c r="BX52" s="22" t="n">
        <v>21</v>
      </c>
      <c r="BY52" s="23" t="n">
        <v>69</v>
      </c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2" customFormat="true" ht="12.8" hidden="false" customHeight="false" outlineLevel="0" collapsed="false">
      <c r="A53" s="1" t="n">
        <v>53</v>
      </c>
      <c r="B53" s="2" t="n">
        <v>52</v>
      </c>
      <c r="C53" s="2" t="n">
        <v>205</v>
      </c>
      <c r="E53" s="2" t="n">
        <v>266</v>
      </c>
      <c r="F53" s="2" t="n">
        <f aca="false">+C53+D53+E53</f>
        <v>471</v>
      </c>
      <c r="H53" s="2" t="n">
        <v>75</v>
      </c>
      <c r="I53" s="2" t="n">
        <f aca="false">SUM(F53:H53)</f>
        <v>546</v>
      </c>
      <c r="J53" s="24" t="n">
        <v>320</v>
      </c>
      <c r="K53" s="25"/>
      <c r="L53" s="26" t="n">
        <v>370</v>
      </c>
      <c r="M53" s="27" t="n">
        <v>690</v>
      </c>
      <c r="P53" s="2" t="n">
        <v>1</v>
      </c>
      <c r="Q53" s="2" t="n">
        <f aca="false">+N53+O53+P53</f>
        <v>1</v>
      </c>
      <c r="S53" s="2" t="n">
        <v>193</v>
      </c>
      <c r="U53" s="2" t="n">
        <v>266</v>
      </c>
      <c r="V53" s="2" t="n">
        <f aca="false">SUM(S53:U53)</f>
        <v>459</v>
      </c>
      <c r="W53" s="2" t="n">
        <v>38</v>
      </c>
      <c r="Y53" s="2" t="n">
        <v>51</v>
      </c>
      <c r="Z53" s="2" t="n">
        <f aca="false">SUM(W53:Y53)</f>
        <v>89</v>
      </c>
      <c r="AA53" s="2" t="n">
        <v>29</v>
      </c>
      <c r="AC53" s="2" t="n">
        <v>18</v>
      </c>
      <c r="AD53" s="2" t="n">
        <f aca="false">+AA53+AB53+AC53</f>
        <v>47</v>
      </c>
      <c r="AE53" s="2" t="n">
        <v>1</v>
      </c>
      <c r="AG53" s="2" t="n">
        <v>16</v>
      </c>
      <c r="AH53" s="2" t="n">
        <f aca="false">SUM(AE53:AG53)</f>
        <v>17</v>
      </c>
      <c r="AI53" s="2" t="n">
        <f aca="false">+AM53-AE53</f>
        <v>125</v>
      </c>
      <c r="AJ53" s="2" t="n">
        <f aca="false">+AN53-AF53</f>
        <v>0</v>
      </c>
      <c r="AK53" s="2" t="n">
        <f aca="false">+AO53-AG53</f>
        <v>181</v>
      </c>
      <c r="AL53" s="2" t="n">
        <f aca="false">+AP53-AH53</f>
        <v>306</v>
      </c>
      <c r="AM53" s="2" t="n">
        <f aca="false">+S53-W53-AA53</f>
        <v>126</v>
      </c>
      <c r="AN53" s="2" t="n">
        <f aca="false">+T53-X53-AB53</f>
        <v>0</v>
      </c>
      <c r="AO53" s="2" t="n">
        <f aca="false">+U53-Y53-AC53</f>
        <v>197</v>
      </c>
      <c r="AP53" s="2" t="n">
        <f aca="false">+AM53+AN53+AO53</f>
        <v>323</v>
      </c>
      <c r="AQ53" s="15" t="n">
        <f aca="false">+V53/(C53+D53+E53)</f>
        <v>0.974522292993631</v>
      </c>
      <c r="AR53" s="15" t="n">
        <f aca="false">+Z53/$V53</f>
        <v>0.193899782135076</v>
      </c>
      <c r="AS53" s="15" t="n">
        <f aca="false">+AD53/V53</f>
        <v>0.10239651416122</v>
      </c>
      <c r="AT53" s="15" t="n">
        <f aca="false">+AP53/V53</f>
        <v>0.703703703703704</v>
      </c>
      <c r="AU53" s="15" t="n">
        <f aca="false">+AP53/(C53+D53+E53)</f>
        <v>0.685774946921444</v>
      </c>
      <c r="AV53" s="2" t="n">
        <v>38</v>
      </c>
      <c r="AX53" s="2" t="n">
        <v>131</v>
      </c>
      <c r="AY53" s="2" t="n">
        <f aca="false">SUM(AV53:AX53)</f>
        <v>169</v>
      </c>
      <c r="AZ53" s="17" t="n">
        <f aca="false">+BD53-AV53</f>
        <v>68</v>
      </c>
      <c r="BA53" s="17" t="n">
        <f aca="false">+BE53-AW53</f>
        <v>0</v>
      </c>
      <c r="BB53" s="17" t="n">
        <f aca="false">+BF53-AX53</f>
        <v>36</v>
      </c>
      <c r="BC53" s="17" t="n">
        <f aca="false">+BG53-AY53</f>
        <v>104</v>
      </c>
      <c r="BD53" s="2" t="n">
        <v>106</v>
      </c>
      <c r="BF53" s="2" t="n">
        <v>167</v>
      </c>
      <c r="BG53" s="2" t="n">
        <f aca="false">SUM(BD53:BF53)</f>
        <v>273</v>
      </c>
      <c r="BH53" s="28" t="n">
        <v>53</v>
      </c>
      <c r="BI53" s="29" t="s">
        <v>126</v>
      </c>
      <c r="BJ53" s="29" t="n">
        <v>86</v>
      </c>
      <c r="BK53" s="29"/>
      <c r="BL53" s="29" t="n">
        <v>136</v>
      </c>
      <c r="BM53" s="29" t="n">
        <v>222</v>
      </c>
      <c r="BN53" s="30" t="n">
        <v>47</v>
      </c>
      <c r="BO53" s="30"/>
      <c r="BP53" s="30" t="n">
        <v>5</v>
      </c>
      <c r="BQ53" s="29" t="n">
        <v>52</v>
      </c>
      <c r="BR53" s="30" t="n">
        <v>41</v>
      </c>
      <c r="BS53" s="30"/>
      <c r="BT53" s="30" t="n">
        <v>54</v>
      </c>
      <c r="BU53" s="30" t="n">
        <v>95</v>
      </c>
      <c r="BV53" s="31" t="n">
        <v>-2</v>
      </c>
      <c r="BW53" s="31" t="n">
        <v>0</v>
      </c>
      <c r="BX53" s="31" t="n">
        <v>77</v>
      </c>
      <c r="BY53" s="32" t="n">
        <v>75</v>
      </c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2" customFormat="true" ht="12.8" hidden="false" customHeight="false" outlineLevel="0" collapsed="false">
      <c r="A54" s="1" t="n">
        <v>54</v>
      </c>
      <c r="B54" s="2" t="n">
        <v>44</v>
      </c>
      <c r="C54" s="7" t="n">
        <v>639</v>
      </c>
      <c r="D54" s="2" t="n">
        <v>200</v>
      </c>
      <c r="E54" s="2" t="n">
        <v>993</v>
      </c>
      <c r="F54" s="2" t="n">
        <f aca="false">+C54+D54+E54</f>
        <v>1832</v>
      </c>
      <c r="G54" s="2" t="n">
        <v>90</v>
      </c>
      <c r="H54" s="2" t="n">
        <v>30</v>
      </c>
      <c r="I54" s="2" t="n">
        <f aca="false">SUM(F54:H54)</f>
        <v>1952</v>
      </c>
      <c r="J54" s="24" t="n">
        <v>639</v>
      </c>
      <c r="K54" s="33" t="n">
        <v>200</v>
      </c>
      <c r="L54" s="26" t="n">
        <v>1006</v>
      </c>
      <c r="M54" s="27" t="n">
        <v>1845</v>
      </c>
      <c r="N54" s="16" t="n">
        <v>10</v>
      </c>
      <c r="O54" s="2" t="n">
        <v>10</v>
      </c>
      <c r="P54" s="2" t="n">
        <v>10</v>
      </c>
      <c r="Q54" s="2" t="n">
        <f aca="false">+N54+O54+P54</f>
        <v>30</v>
      </c>
      <c r="R54" s="16" t="n">
        <v>67</v>
      </c>
      <c r="S54" s="2" t="n">
        <v>553</v>
      </c>
      <c r="T54" s="2" t="n">
        <v>176</v>
      </c>
      <c r="U54" s="2" t="n">
        <v>725</v>
      </c>
      <c r="V54" s="2" t="n">
        <f aca="false">SUM(S54:U54)</f>
        <v>1454</v>
      </c>
      <c r="W54" s="2" t="n">
        <v>92</v>
      </c>
      <c r="X54" s="2" t="n">
        <v>10</v>
      </c>
      <c r="Y54" s="2" t="n">
        <v>75</v>
      </c>
      <c r="Z54" s="2" t="n">
        <f aca="false">SUM(W54:Y54)</f>
        <v>177</v>
      </c>
      <c r="AA54" s="2" t="n">
        <v>56</v>
      </c>
      <c r="AB54" s="2" t="n">
        <v>5</v>
      </c>
      <c r="AC54" s="2" t="n">
        <v>108</v>
      </c>
      <c r="AD54" s="2" t="n">
        <f aca="false">+AA54+AB54+AC54</f>
        <v>169</v>
      </c>
      <c r="AF54" s="2" t="n">
        <v>37</v>
      </c>
      <c r="AG54" s="2" t="n">
        <v>38</v>
      </c>
      <c r="AH54" s="2" t="n">
        <f aca="false">SUM(AE54:AG54)</f>
        <v>75</v>
      </c>
      <c r="AI54" s="2" t="n">
        <f aca="false">+AM54-AE54</f>
        <v>405</v>
      </c>
      <c r="AJ54" s="2" t="n">
        <f aca="false">+AN54-AF54</f>
        <v>124</v>
      </c>
      <c r="AK54" s="2" t="n">
        <f aca="false">+AO54-AG54</f>
        <v>504</v>
      </c>
      <c r="AL54" s="2" t="n">
        <f aca="false">+AP54-AH54</f>
        <v>1033</v>
      </c>
      <c r="AM54" s="2" t="n">
        <f aca="false">+S54-W54-AA54</f>
        <v>405</v>
      </c>
      <c r="AN54" s="2" t="n">
        <f aca="false">+T54-X54-AB54</f>
        <v>161</v>
      </c>
      <c r="AO54" s="2" t="n">
        <f aca="false">+U54-Y54-AC54</f>
        <v>542</v>
      </c>
      <c r="AP54" s="2" t="n">
        <f aca="false">+AM54+AN54+AO54</f>
        <v>1108</v>
      </c>
      <c r="AQ54" s="15" t="n">
        <f aca="false">+V54/(C54+D54+E54)</f>
        <v>0.793668122270742</v>
      </c>
      <c r="AR54" s="15" t="n">
        <f aca="false">+Z54/$V54</f>
        <v>0.121733149931224</v>
      </c>
      <c r="AS54" s="15" t="n">
        <f aca="false">+AD54/V54</f>
        <v>0.116231086657497</v>
      </c>
      <c r="AT54" s="15" t="n">
        <f aca="false">+AP54/V54</f>
        <v>0.762035763411279</v>
      </c>
      <c r="AU54" s="15" t="n">
        <f aca="false">+AP54/(C54+D54+E54)</f>
        <v>0.604803493449782</v>
      </c>
      <c r="AV54" s="16" t="n">
        <v>101</v>
      </c>
      <c r="AW54" s="16" t="n">
        <v>47</v>
      </c>
      <c r="AX54" s="16" t="n">
        <v>182</v>
      </c>
      <c r="AY54" s="2" t="n">
        <f aca="false">SUM(AV54:AX54)</f>
        <v>330</v>
      </c>
      <c r="AZ54" s="17" t="n">
        <f aca="false">+BD54-AV54</f>
        <v>253</v>
      </c>
      <c r="BA54" s="17" t="n">
        <f aca="false">+BE54-AW54</f>
        <v>120</v>
      </c>
      <c r="BB54" s="17" t="n">
        <f aca="false">+BF54-AX54</f>
        <v>391</v>
      </c>
      <c r="BC54" s="17" t="n">
        <f aca="false">+BG54-AY54</f>
        <v>764</v>
      </c>
      <c r="BD54" s="2" t="n">
        <v>354</v>
      </c>
      <c r="BE54" s="7" t="n">
        <v>167</v>
      </c>
      <c r="BF54" s="7" t="n">
        <v>573</v>
      </c>
      <c r="BG54" s="2" t="n">
        <f aca="false">SUM(BD54:BF54)</f>
        <v>1094</v>
      </c>
      <c r="BH54" s="18" t="n">
        <v>54</v>
      </c>
      <c r="BI54" s="19" t="s">
        <v>127</v>
      </c>
      <c r="BJ54" s="19" t="n">
        <v>353</v>
      </c>
      <c r="BK54" s="19" t="n">
        <v>146</v>
      </c>
      <c r="BL54" s="19" t="n">
        <v>569</v>
      </c>
      <c r="BM54" s="19" t="n">
        <v>1068</v>
      </c>
      <c r="BN54" s="21" t="n">
        <v>93</v>
      </c>
      <c r="BO54" s="21" t="n">
        <v>19</v>
      </c>
      <c r="BP54" s="21" t="n">
        <v>102</v>
      </c>
      <c r="BQ54" s="19" t="n">
        <v>214</v>
      </c>
      <c r="BR54" s="21" t="n">
        <v>205</v>
      </c>
      <c r="BS54" s="21" t="n">
        <v>43</v>
      </c>
      <c r="BT54" s="21" t="n">
        <v>220</v>
      </c>
      <c r="BU54" s="21" t="n">
        <v>468</v>
      </c>
      <c r="BV54" s="22" t="n">
        <v>55</v>
      </c>
      <c r="BW54" s="22" t="n">
        <v>84</v>
      </c>
      <c r="BX54" s="22" t="n">
        <v>247</v>
      </c>
      <c r="BY54" s="23" t="n">
        <v>386</v>
      </c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2" customFormat="true" ht="12.8" hidden="false" customHeight="false" outlineLevel="0" collapsed="false">
      <c r="A55" s="1" t="n">
        <v>55</v>
      </c>
      <c r="B55" s="2" t="n">
        <v>44</v>
      </c>
      <c r="C55" s="7" t="n">
        <v>241</v>
      </c>
      <c r="E55" s="2" t="n">
        <v>170</v>
      </c>
      <c r="F55" s="2" t="n">
        <f aca="false">+C55+D55+E55</f>
        <v>411</v>
      </c>
      <c r="H55" s="2" t="n">
        <v>20</v>
      </c>
      <c r="I55" s="2" t="n">
        <f aca="false">SUM(F55:H55)</f>
        <v>431</v>
      </c>
      <c r="J55" s="24" t="n">
        <v>241</v>
      </c>
      <c r="K55" s="25"/>
      <c r="L55" s="26" t="n">
        <v>170</v>
      </c>
      <c r="M55" s="27" t="n">
        <v>411</v>
      </c>
      <c r="N55" s="16" t="n">
        <v>14</v>
      </c>
      <c r="P55" s="2" t="n">
        <v>2</v>
      </c>
      <c r="Q55" s="2" t="n">
        <f aca="false">+N55+O55+P55</f>
        <v>16</v>
      </c>
      <c r="R55" s="16" t="n">
        <v>19</v>
      </c>
      <c r="S55" s="2" t="n">
        <v>170</v>
      </c>
      <c r="U55" s="2" t="n">
        <v>145</v>
      </c>
      <c r="V55" s="2" t="n">
        <f aca="false">SUM(S55:U55)</f>
        <v>315</v>
      </c>
      <c r="W55" s="2" t="n">
        <v>24</v>
      </c>
      <c r="Y55" s="2" t="n">
        <v>20</v>
      </c>
      <c r="Z55" s="2" t="n">
        <f aca="false">SUM(W55:Y55)</f>
        <v>44</v>
      </c>
      <c r="AA55" s="2" t="n">
        <v>17</v>
      </c>
      <c r="AC55" s="2" t="n">
        <v>13</v>
      </c>
      <c r="AD55" s="2" t="n">
        <f aca="false">+AA55+AB55+AC55</f>
        <v>30</v>
      </c>
      <c r="AF55" s="2" t="n">
        <v>12</v>
      </c>
      <c r="AH55" s="2" t="n">
        <f aca="false">SUM(AE55:AG55)</f>
        <v>12</v>
      </c>
      <c r="AI55" s="2" t="n">
        <f aca="false">+AM55-AE55</f>
        <v>129</v>
      </c>
      <c r="AJ55" s="2" t="n">
        <f aca="false">+AN55-AF55</f>
        <v>-12</v>
      </c>
      <c r="AK55" s="2" t="n">
        <f aca="false">+AO55-AG55</f>
        <v>112</v>
      </c>
      <c r="AL55" s="2" t="n">
        <f aca="false">+AP55-AH55</f>
        <v>229</v>
      </c>
      <c r="AM55" s="2" t="n">
        <f aca="false">+S55-W55-AA55</f>
        <v>129</v>
      </c>
      <c r="AN55" s="2" t="n">
        <f aca="false">+T55-X55-AB55</f>
        <v>0</v>
      </c>
      <c r="AO55" s="2" t="n">
        <f aca="false">+U55-Y55-AC55</f>
        <v>112</v>
      </c>
      <c r="AP55" s="2" t="n">
        <f aca="false">+AM55+AN55+AO55</f>
        <v>241</v>
      </c>
      <c r="AQ55" s="15" t="n">
        <f aca="false">+V55/(C55+D55+E55)</f>
        <v>0.766423357664234</v>
      </c>
      <c r="AR55" s="15" t="n">
        <f aca="false">+Z55/$V55</f>
        <v>0.13968253968254</v>
      </c>
      <c r="AS55" s="15" t="n">
        <f aca="false">+AD55/V55</f>
        <v>0.0952380952380952</v>
      </c>
      <c r="AT55" s="15" t="n">
        <f aca="false">+AP55/V55</f>
        <v>0.765079365079365</v>
      </c>
      <c r="AU55" s="15" t="n">
        <f aca="false">+AP55/(C55+D55+E55)</f>
        <v>0.586374695863747</v>
      </c>
      <c r="AV55" s="16" t="n">
        <v>21</v>
      </c>
      <c r="AX55" s="16" t="n">
        <v>100</v>
      </c>
      <c r="AY55" s="2" t="n">
        <f aca="false">SUM(AV55:AX55)</f>
        <v>121</v>
      </c>
      <c r="AZ55" s="17" t="n">
        <f aca="false">+BD55-AV55</f>
        <v>104</v>
      </c>
      <c r="BA55" s="17" t="n">
        <f aca="false">+BE55-AW55</f>
        <v>0</v>
      </c>
      <c r="BB55" s="17" t="n">
        <f aca="false">+BF55-AX55</f>
        <v>44</v>
      </c>
      <c r="BC55" s="17" t="n">
        <f aca="false">+BG55-AY55</f>
        <v>148</v>
      </c>
      <c r="BD55" s="2" t="n">
        <v>125</v>
      </c>
      <c r="BF55" s="7" t="n">
        <v>144</v>
      </c>
      <c r="BG55" s="2" t="n">
        <f aca="false">SUM(BD55:BF55)</f>
        <v>269</v>
      </c>
      <c r="BH55" s="28" t="n">
        <v>55</v>
      </c>
      <c r="BI55" s="29" t="s">
        <v>128</v>
      </c>
      <c r="BJ55" s="29" t="n">
        <v>144</v>
      </c>
      <c r="BK55" s="29"/>
      <c r="BL55" s="29" t="n">
        <v>138</v>
      </c>
      <c r="BM55" s="29" t="n">
        <v>282</v>
      </c>
      <c r="BN55" s="30" t="n">
        <v>32</v>
      </c>
      <c r="BO55" s="30"/>
      <c r="BP55" s="30" t="n">
        <v>38</v>
      </c>
      <c r="BQ55" s="29" t="n">
        <v>70</v>
      </c>
      <c r="BR55" s="30" t="n">
        <v>71</v>
      </c>
      <c r="BS55" s="30"/>
      <c r="BT55" s="30" t="n">
        <v>66</v>
      </c>
      <c r="BU55" s="30" t="n">
        <v>137</v>
      </c>
      <c r="BV55" s="31" t="n">
        <v>41</v>
      </c>
      <c r="BW55" s="31" t="n">
        <v>0</v>
      </c>
      <c r="BX55" s="31" t="n">
        <v>34</v>
      </c>
      <c r="BY55" s="32" t="n">
        <v>75</v>
      </c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2" customFormat="true" ht="12.8" hidden="false" customHeight="false" outlineLevel="0" collapsed="false">
      <c r="A56" s="1" t="n">
        <v>56</v>
      </c>
      <c r="B56" s="2" t="n">
        <v>53</v>
      </c>
      <c r="C56" s="7" t="n">
        <v>548</v>
      </c>
      <c r="D56" s="2" t="n">
        <v>86</v>
      </c>
      <c r="E56" s="2" t="n">
        <v>398</v>
      </c>
      <c r="F56" s="2" t="n">
        <f aca="false">+C56+D56+E56</f>
        <v>1032</v>
      </c>
      <c r="G56" s="2" t="n">
        <v>30</v>
      </c>
      <c r="H56" s="2" t="n">
        <v>101</v>
      </c>
      <c r="I56" s="2" t="n">
        <f aca="false">SUM(F56:H56)</f>
        <v>1163</v>
      </c>
      <c r="J56" s="24" t="n">
        <v>569</v>
      </c>
      <c r="K56" s="33" t="n">
        <v>86</v>
      </c>
      <c r="L56" s="26" t="n">
        <v>418</v>
      </c>
      <c r="M56" s="27" t="n">
        <v>1073</v>
      </c>
      <c r="P56" s="2" t="n">
        <v>1</v>
      </c>
      <c r="Q56" s="2" t="n">
        <f aca="false">+N56+O56+P56</f>
        <v>1</v>
      </c>
      <c r="R56" s="16" t="n">
        <v>6</v>
      </c>
      <c r="S56" s="2" t="n">
        <v>512</v>
      </c>
      <c r="T56" s="2" t="n">
        <v>85</v>
      </c>
      <c r="U56" s="2" t="n">
        <v>353</v>
      </c>
      <c r="V56" s="2" t="n">
        <f aca="false">SUM(S56:U56)</f>
        <v>950</v>
      </c>
      <c r="W56" s="2" t="n">
        <v>109</v>
      </c>
      <c r="X56" s="2" t="n">
        <v>13</v>
      </c>
      <c r="Y56" s="2" t="n">
        <v>86</v>
      </c>
      <c r="Z56" s="2" t="n">
        <f aca="false">SUM(W56:Y56)</f>
        <v>208</v>
      </c>
      <c r="AA56" s="2" t="n">
        <v>13</v>
      </c>
      <c r="AB56" s="2" t="n">
        <v>3</v>
      </c>
      <c r="AC56" s="2" t="n">
        <v>3</v>
      </c>
      <c r="AD56" s="2" t="n">
        <f aca="false">+AA56+AB56+AC56</f>
        <v>19</v>
      </c>
      <c r="AE56" s="2" t="n">
        <v>1</v>
      </c>
      <c r="AF56" s="2" t="n">
        <v>15</v>
      </c>
      <c r="AG56" s="2" t="n">
        <v>51</v>
      </c>
      <c r="AH56" s="2" t="n">
        <f aca="false">SUM(AE56:AG56)</f>
        <v>67</v>
      </c>
      <c r="AI56" s="2" t="n">
        <f aca="false">+AM56-AE56</f>
        <v>389</v>
      </c>
      <c r="AJ56" s="2" t="n">
        <f aca="false">+AN56-AF56</f>
        <v>54</v>
      </c>
      <c r="AK56" s="2" t="n">
        <f aca="false">+AO56-AG56</f>
        <v>213</v>
      </c>
      <c r="AL56" s="2" t="n">
        <f aca="false">+AP56-AH56</f>
        <v>656</v>
      </c>
      <c r="AM56" s="2" t="n">
        <f aca="false">+S56-W56-AA56</f>
        <v>390</v>
      </c>
      <c r="AN56" s="2" t="n">
        <f aca="false">+T56-X56-AB56</f>
        <v>69</v>
      </c>
      <c r="AO56" s="2" t="n">
        <f aca="false">+U56-Y56-AC56</f>
        <v>264</v>
      </c>
      <c r="AP56" s="2" t="n">
        <f aca="false">+AM56+AN56+AO56</f>
        <v>723</v>
      </c>
      <c r="AQ56" s="15" t="n">
        <f aca="false">+V56/(C56+D56+E56)</f>
        <v>0.920542635658915</v>
      </c>
      <c r="AR56" s="15" t="n">
        <f aca="false">+Z56/$V56</f>
        <v>0.218947368421053</v>
      </c>
      <c r="AS56" s="15" t="n">
        <f aca="false">+AD56/V56</f>
        <v>0.02</v>
      </c>
      <c r="AT56" s="15" t="n">
        <f aca="false">+AP56/V56</f>
        <v>0.761052631578947</v>
      </c>
      <c r="AU56" s="15" t="n">
        <f aca="false">+AP56/(C56+D56+E56)</f>
        <v>0.700581395348837</v>
      </c>
      <c r="AV56" s="16" t="n">
        <v>188</v>
      </c>
      <c r="AW56" s="16" t="n">
        <v>18</v>
      </c>
      <c r="AX56" s="16" t="n">
        <v>179</v>
      </c>
      <c r="AY56" s="2" t="n">
        <f aca="false">SUM(AV56:AX56)</f>
        <v>385</v>
      </c>
      <c r="AZ56" s="17" t="n">
        <f aca="false">+BD56-AV56</f>
        <v>309</v>
      </c>
      <c r="BA56" s="17" t="n">
        <f aca="false">+BE56-AW56</f>
        <v>28</v>
      </c>
      <c r="BB56" s="17" t="n">
        <f aca="false">+BF56-AX56</f>
        <v>88</v>
      </c>
      <c r="BC56" s="17" t="n">
        <f aca="false">+BG56-AY56</f>
        <v>425</v>
      </c>
      <c r="BD56" s="2" t="n">
        <v>497</v>
      </c>
      <c r="BE56" s="2" t="n">
        <v>46</v>
      </c>
      <c r="BF56" s="7" t="n">
        <v>267</v>
      </c>
      <c r="BG56" s="2" t="n">
        <f aca="false">SUM(BD56:BF56)</f>
        <v>810</v>
      </c>
      <c r="BH56" s="18" t="n">
        <v>56</v>
      </c>
      <c r="BI56" s="19" t="s">
        <v>129</v>
      </c>
      <c r="BJ56" s="19" t="n">
        <v>456</v>
      </c>
      <c r="BK56" s="19" t="n">
        <v>48</v>
      </c>
      <c r="BL56" s="19" t="n">
        <v>266</v>
      </c>
      <c r="BM56" s="19" t="n">
        <v>770</v>
      </c>
      <c r="BN56" s="21" t="n">
        <v>145</v>
      </c>
      <c r="BO56" s="21" t="n">
        <v>6</v>
      </c>
      <c r="BP56" s="21" t="n">
        <v>94</v>
      </c>
      <c r="BQ56" s="19" t="n">
        <v>245</v>
      </c>
      <c r="BR56" s="21" t="n">
        <v>130</v>
      </c>
      <c r="BS56" s="21" t="n">
        <v>24</v>
      </c>
      <c r="BT56" s="21" t="n">
        <v>87</v>
      </c>
      <c r="BU56" s="21" t="n">
        <v>241</v>
      </c>
      <c r="BV56" s="22" t="n">
        <v>181</v>
      </c>
      <c r="BW56" s="22" t="n">
        <v>18</v>
      </c>
      <c r="BX56" s="22" t="n">
        <v>85</v>
      </c>
      <c r="BY56" s="23" t="n">
        <v>284</v>
      </c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2" customFormat="true" ht="12.8" hidden="false" customHeight="false" outlineLevel="0" collapsed="false">
      <c r="A57" s="1" t="n">
        <v>57</v>
      </c>
      <c r="B57" s="2" t="n">
        <v>44</v>
      </c>
      <c r="C57" s="7" t="n">
        <v>871</v>
      </c>
      <c r="D57" s="2" t="n">
        <v>86</v>
      </c>
      <c r="E57" s="2" t="n">
        <v>1755</v>
      </c>
      <c r="F57" s="2" t="n">
        <f aca="false">+C57+D57+E57</f>
        <v>2712</v>
      </c>
      <c r="G57" s="2" t="n">
        <v>195</v>
      </c>
      <c r="H57" s="2" t="n">
        <v>70</v>
      </c>
      <c r="I57" s="2" t="n">
        <f aca="false">SUM(F57:H57)</f>
        <v>2977</v>
      </c>
      <c r="J57" s="24" t="n">
        <v>871</v>
      </c>
      <c r="K57" s="33" t="n">
        <v>86</v>
      </c>
      <c r="L57" s="26" t="n">
        <v>2991</v>
      </c>
      <c r="M57" s="27" t="n">
        <v>3948</v>
      </c>
      <c r="N57" s="16" t="n">
        <v>36</v>
      </c>
      <c r="P57" s="2" t="n">
        <v>276</v>
      </c>
      <c r="Q57" s="2" t="n">
        <f aca="false">+N57+O57+P57</f>
        <v>312</v>
      </c>
      <c r="R57" s="16" t="n">
        <v>158</v>
      </c>
      <c r="S57" s="2" t="n">
        <v>762</v>
      </c>
      <c r="T57" s="2" t="n">
        <v>81</v>
      </c>
      <c r="U57" s="2" t="n">
        <v>1371</v>
      </c>
      <c r="V57" s="2" t="n">
        <f aca="false">SUM(S57:U57)</f>
        <v>2214</v>
      </c>
      <c r="W57" s="2" t="n">
        <v>111</v>
      </c>
      <c r="X57" s="2" t="n">
        <v>7</v>
      </c>
      <c r="Y57" s="2" t="n">
        <v>105</v>
      </c>
      <c r="Z57" s="2" t="n">
        <f aca="false">SUM(W57:Y57)</f>
        <v>223</v>
      </c>
      <c r="AA57" s="2" t="n">
        <v>138</v>
      </c>
      <c r="AB57" s="2" t="n">
        <v>17</v>
      </c>
      <c r="AC57" s="2" t="n">
        <v>141</v>
      </c>
      <c r="AD57" s="2" t="n">
        <f aca="false">+AA57+AB57+AC57</f>
        <v>296</v>
      </c>
      <c r="AE57" s="2" t="n">
        <v>1</v>
      </c>
      <c r="AF57" s="2" t="n">
        <v>12</v>
      </c>
      <c r="AG57" s="2" t="n">
        <v>149</v>
      </c>
      <c r="AH57" s="2" t="n">
        <f aca="false">SUM(AE57:AG57)</f>
        <v>162</v>
      </c>
      <c r="AI57" s="2" t="n">
        <f aca="false">+AM57-AE57</f>
        <v>512</v>
      </c>
      <c r="AJ57" s="2" t="n">
        <f aca="false">+AN57-AF57</f>
        <v>45</v>
      </c>
      <c r="AK57" s="2" t="n">
        <f aca="false">+AO57-AG57</f>
        <v>976</v>
      </c>
      <c r="AL57" s="2" t="n">
        <f aca="false">+AP57-AH57</f>
        <v>1533</v>
      </c>
      <c r="AM57" s="2" t="n">
        <f aca="false">+S57-W57-AA57</f>
        <v>513</v>
      </c>
      <c r="AN57" s="2" t="n">
        <f aca="false">+T57-X57-AB57</f>
        <v>57</v>
      </c>
      <c r="AO57" s="2" t="n">
        <f aca="false">+U57-Y57-AC57</f>
        <v>1125</v>
      </c>
      <c r="AP57" s="2" t="n">
        <f aca="false">+AM57+AN57+AO57</f>
        <v>1695</v>
      </c>
      <c r="AQ57" s="15" t="n">
        <f aca="false">+V57/(C57+D57+E57)</f>
        <v>0.816371681415929</v>
      </c>
      <c r="AR57" s="15" t="n">
        <f aca="false">+Z57/$V57</f>
        <v>0.100722673893406</v>
      </c>
      <c r="AS57" s="15" t="n">
        <f aca="false">+AD57/V57</f>
        <v>0.133694670280036</v>
      </c>
      <c r="AT57" s="15" t="n">
        <f aca="false">+AP57/V57</f>
        <v>0.765582655826558</v>
      </c>
      <c r="AU57" s="15" t="n">
        <f aca="false">+AP57/(C57+D57+E57)</f>
        <v>0.625</v>
      </c>
      <c r="AV57" s="16" t="n">
        <v>94</v>
      </c>
      <c r="AW57" s="2" t="n">
        <v>1</v>
      </c>
      <c r="AX57" s="16" t="n">
        <v>590</v>
      </c>
      <c r="AY57" s="2" t="n">
        <f aca="false">SUM(AV57:AX57)</f>
        <v>685</v>
      </c>
      <c r="AZ57" s="17" t="n">
        <f aca="false">+BD57-AV57</f>
        <v>341</v>
      </c>
      <c r="BA57" s="17" t="n">
        <f aca="false">+BE57-AW57</f>
        <v>50</v>
      </c>
      <c r="BB57" s="17" t="n">
        <f aca="false">+BF57-AX57</f>
        <v>961</v>
      </c>
      <c r="BC57" s="17" t="n">
        <f aca="false">+BG57-AY57</f>
        <v>1352</v>
      </c>
      <c r="BD57" s="2" t="n">
        <v>435</v>
      </c>
      <c r="BE57" s="7" t="n">
        <v>51</v>
      </c>
      <c r="BF57" s="7" t="n">
        <v>1551</v>
      </c>
      <c r="BG57" s="2" t="n">
        <f aca="false">SUM(BD57:BF57)</f>
        <v>2037</v>
      </c>
      <c r="BH57" s="28" t="n">
        <v>57</v>
      </c>
      <c r="BI57" s="29" t="s">
        <v>130</v>
      </c>
      <c r="BJ57" s="29" t="n">
        <v>422</v>
      </c>
      <c r="BK57" s="29" t="n">
        <v>46</v>
      </c>
      <c r="BL57" s="29" t="n">
        <v>1540</v>
      </c>
      <c r="BM57" s="29" t="n">
        <v>2008</v>
      </c>
      <c r="BN57" s="30" t="n">
        <v>110</v>
      </c>
      <c r="BO57" s="30"/>
      <c r="BP57" s="30" t="n">
        <v>191</v>
      </c>
      <c r="BQ57" s="29" t="n">
        <v>301</v>
      </c>
      <c r="BR57" s="30" t="n">
        <v>261</v>
      </c>
      <c r="BS57" s="30" t="n">
        <v>33</v>
      </c>
      <c r="BT57" s="30" t="n">
        <v>536</v>
      </c>
      <c r="BU57" s="30" t="n">
        <v>830</v>
      </c>
      <c r="BV57" s="31" t="n">
        <v>51</v>
      </c>
      <c r="BW57" s="31" t="n">
        <v>13</v>
      </c>
      <c r="BX57" s="31" t="n">
        <v>813</v>
      </c>
      <c r="BY57" s="32" t="n">
        <v>877</v>
      </c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2" customFormat="true" ht="12.8" hidden="false" customHeight="false" outlineLevel="0" collapsed="false">
      <c r="A58" s="1" t="n">
        <v>58</v>
      </c>
      <c r="B58" s="2" t="n">
        <v>27</v>
      </c>
      <c r="C58" s="2" t="n">
        <v>313</v>
      </c>
      <c r="E58" s="2" t="n">
        <v>121</v>
      </c>
      <c r="F58" s="2" t="n">
        <f aca="false">+C58+D58+E58</f>
        <v>434</v>
      </c>
      <c r="H58" s="2" t="n">
        <v>40</v>
      </c>
      <c r="I58" s="2" t="n">
        <f aca="false">SUM(F58:H58)</f>
        <v>474</v>
      </c>
      <c r="J58" s="24" t="n">
        <v>313</v>
      </c>
      <c r="K58" s="25"/>
      <c r="L58" s="26" t="n">
        <v>121</v>
      </c>
      <c r="M58" s="27" t="n">
        <v>434</v>
      </c>
      <c r="N58" s="2" t="n">
        <v>10</v>
      </c>
      <c r="Q58" s="2" t="n">
        <f aca="false">+N58+O58+P58</f>
        <v>10</v>
      </c>
      <c r="R58" s="16" t="n">
        <v>5</v>
      </c>
      <c r="S58" s="2" t="n">
        <v>290</v>
      </c>
      <c r="U58" s="2" t="n">
        <v>111</v>
      </c>
      <c r="V58" s="2" t="n">
        <f aca="false">SUM(S58:U58)</f>
        <v>401</v>
      </c>
      <c r="W58" s="2" t="n">
        <v>53</v>
      </c>
      <c r="Y58" s="2" t="n">
        <v>26</v>
      </c>
      <c r="Z58" s="2" t="n">
        <f aca="false">SUM(W58:Y58)</f>
        <v>79</v>
      </c>
      <c r="AA58" s="2" t="n">
        <v>12</v>
      </c>
      <c r="AC58" s="2" t="n">
        <v>2</v>
      </c>
      <c r="AD58" s="2" t="n">
        <f aca="false">+AA58+AB58+AC58</f>
        <v>14</v>
      </c>
      <c r="AG58" s="2" t="n">
        <v>3</v>
      </c>
      <c r="AH58" s="2" t="n">
        <f aca="false">SUM(AE58:AG58)</f>
        <v>3</v>
      </c>
      <c r="AI58" s="2" t="n">
        <f aca="false">+AM58-AE58</f>
        <v>225</v>
      </c>
      <c r="AJ58" s="2" t="n">
        <f aca="false">+AN58-AF58</f>
        <v>0</v>
      </c>
      <c r="AK58" s="2" t="n">
        <f aca="false">+AO58-AG58</f>
        <v>80</v>
      </c>
      <c r="AL58" s="2" t="n">
        <f aca="false">+AP58-AH58</f>
        <v>305</v>
      </c>
      <c r="AM58" s="2" t="n">
        <f aca="false">+S58-W58-AA58</f>
        <v>225</v>
      </c>
      <c r="AN58" s="2" t="n">
        <f aca="false">+T58-X58-AB58</f>
        <v>0</v>
      </c>
      <c r="AO58" s="2" t="n">
        <f aca="false">+U58-Y58-AC58</f>
        <v>83</v>
      </c>
      <c r="AP58" s="2" t="n">
        <f aca="false">+AM58+AN58+AO58</f>
        <v>308</v>
      </c>
      <c r="AQ58" s="15" t="n">
        <f aca="false">+V58/(C58+D58+E58)</f>
        <v>0.923963133640553</v>
      </c>
      <c r="AR58" s="15" t="n">
        <f aca="false">+Z58/$V58</f>
        <v>0.197007481296758</v>
      </c>
      <c r="AS58" s="15" t="n">
        <f aca="false">+AD58/V58</f>
        <v>0.0349127182044888</v>
      </c>
      <c r="AT58" s="15" t="n">
        <f aca="false">+AP58/V58</f>
        <v>0.768079800498753</v>
      </c>
      <c r="AU58" s="15" t="n">
        <f aca="false">+AP58/(C58+D58+E58)</f>
        <v>0.709677419354839</v>
      </c>
      <c r="AV58" s="16" t="n">
        <v>108</v>
      </c>
      <c r="AX58" s="2" t="n">
        <v>46</v>
      </c>
      <c r="AY58" s="2" t="n">
        <f aca="false">SUM(AV58:AX58)</f>
        <v>154</v>
      </c>
      <c r="AZ58" s="17" t="n">
        <f aca="false">+BD58-AV58</f>
        <v>116</v>
      </c>
      <c r="BA58" s="17" t="n">
        <f aca="false">+BE58-AW58</f>
        <v>0</v>
      </c>
      <c r="BB58" s="17" t="n">
        <f aca="false">+BF58-AX58</f>
        <v>57</v>
      </c>
      <c r="BC58" s="17" t="n">
        <f aca="false">+BG58-AY58</f>
        <v>173</v>
      </c>
      <c r="BD58" s="2" t="n">
        <v>224</v>
      </c>
      <c r="BF58" s="2" t="n">
        <v>103</v>
      </c>
      <c r="BG58" s="2" t="n">
        <f aca="false">SUM(BD58:BF58)</f>
        <v>327</v>
      </c>
      <c r="BH58" s="18" t="n">
        <v>58</v>
      </c>
      <c r="BI58" s="19" t="s">
        <v>131</v>
      </c>
      <c r="BJ58" s="19" t="n">
        <v>193</v>
      </c>
      <c r="BK58" s="19"/>
      <c r="BL58" s="19" t="n">
        <v>95</v>
      </c>
      <c r="BM58" s="19" t="n">
        <v>288</v>
      </c>
      <c r="BN58" s="21" t="n">
        <v>108</v>
      </c>
      <c r="BO58" s="21"/>
      <c r="BP58" s="21" t="n">
        <v>34</v>
      </c>
      <c r="BQ58" s="19" t="n">
        <v>142</v>
      </c>
      <c r="BR58" s="21" t="n">
        <v>58</v>
      </c>
      <c r="BS58" s="21"/>
      <c r="BT58" s="21" t="n">
        <v>40</v>
      </c>
      <c r="BU58" s="21" t="n">
        <v>98</v>
      </c>
      <c r="BV58" s="22" t="n">
        <v>27</v>
      </c>
      <c r="BW58" s="22" t="n">
        <v>0</v>
      </c>
      <c r="BX58" s="22" t="n">
        <v>21</v>
      </c>
      <c r="BY58" s="23" t="n">
        <v>48</v>
      </c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2" customFormat="true" ht="12.8" hidden="false" customHeight="false" outlineLevel="0" collapsed="false">
      <c r="A59" s="1" t="n">
        <v>59</v>
      </c>
      <c r="B59" s="2" t="n">
        <v>32</v>
      </c>
      <c r="C59" s="7" t="n">
        <v>661</v>
      </c>
      <c r="D59" s="2" t="n">
        <v>212</v>
      </c>
      <c r="E59" s="2" t="n">
        <v>744</v>
      </c>
      <c r="F59" s="2" t="n">
        <f aca="false">+C59+D59+E59</f>
        <v>1617</v>
      </c>
      <c r="G59" s="2" t="n">
        <v>265</v>
      </c>
      <c r="H59" s="2" t="n">
        <v>156</v>
      </c>
      <c r="I59" s="2" t="n">
        <f aca="false">SUM(F59:H59)</f>
        <v>2038</v>
      </c>
      <c r="J59" s="24" t="n">
        <v>661</v>
      </c>
      <c r="K59" s="33" t="n">
        <v>227</v>
      </c>
      <c r="L59" s="26" t="n">
        <v>729</v>
      </c>
      <c r="M59" s="27" t="n">
        <v>1617</v>
      </c>
      <c r="N59" s="16" t="n">
        <v>17</v>
      </c>
      <c r="O59" s="2" t="n">
        <v>8</v>
      </c>
      <c r="P59" s="16" t="n">
        <v>14</v>
      </c>
      <c r="Q59" s="2" t="n">
        <f aca="false">+N59+O59+P59</f>
        <v>39</v>
      </c>
      <c r="R59" s="16" t="n">
        <v>73</v>
      </c>
      <c r="S59" s="2" t="n">
        <v>596</v>
      </c>
      <c r="T59" s="2" t="n">
        <v>160</v>
      </c>
      <c r="U59" s="2" t="n">
        <v>648</v>
      </c>
      <c r="V59" s="2" t="n">
        <f aca="false">SUM(S59:U59)</f>
        <v>1404</v>
      </c>
      <c r="W59" s="2" t="n">
        <v>116</v>
      </c>
      <c r="X59" s="2" t="n">
        <v>21</v>
      </c>
      <c r="Y59" s="2" t="n">
        <v>155</v>
      </c>
      <c r="Z59" s="2" t="n">
        <f aca="false">SUM(W59:Y59)</f>
        <v>292</v>
      </c>
      <c r="AA59" s="2" t="n">
        <v>66</v>
      </c>
      <c r="AB59" s="2" t="n">
        <v>17</v>
      </c>
      <c r="AC59" s="2" t="n">
        <v>60</v>
      </c>
      <c r="AD59" s="2" t="n">
        <f aca="false">+AA59+AB59+AC59</f>
        <v>143</v>
      </c>
      <c r="AE59" s="2" t="n">
        <v>1</v>
      </c>
      <c r="AF59" s="2" t="n">
        <v>23</v>
      </c>
      <c r="AG59" s="2" t="n">
        <v>34</v>
      </c>
      <c r="AH59" s="2" t="n">
        <f aca="false">SUM(AE59:AG59)</f>
        <v>58</v>
      </c>
      <c r="AI59" s="2" t="n">
        <f aca="false">+AM59-AE59</f>
        <v>413</v>
      </c>
      <c r="AJ59" s="2" t="n">
        <f aca="false">+AN59-AF59</f>
        <v>99</v>
      </c>
      <c r="AK59" s="2" t="n">
        <f aca="false">+AO59-AG59</f>
        <v>399</v>
      </c>
      <c r="AL59" s="2" t="n">
        <f aca="false">+AP59-AH59</f>
        <v>911</v>
      </c>
      <c r="AM59" s="2" t="n">
        <f aca="false">+S59-W59-AA59</f>
        <v>414</v>
      </c>
      <c r="AN59" s="2" t="n">
        <f aca="false">+T59-X59-AB59</f>
        <v>122</v>
      </c>
      <c r="AO59" s="2" t="n">
        <f aca="false">+U59-Y59-AC59</f>
        <v>433</v>
      </c>
      <c r="AP59" s="2" t="n">
        <f aca="false">+AM59+AN59+AO59</f>
        <v>969</v>
      </c>
      <c r="AQ59" s="15" t="n">
        <f aca="false">+V59/(C59+D59+E59)</f>
        <v>0.868274582560297</v>
      </c>
      <c r="AR59" s="15" t="n">
        <f aca="false">+Z59/$V59</f>
        <v>0.207977207977208</v>
      </c>
      <c r="AS59" s="15" t="n">
        <f aca="false">+AD59/V59</f>
        <v>0.101851851851852</v>
      </c>
      <c r="AT59" s="15" t="n">
        <f aca="false">+AP59/V59</f>
        <v>0.69017094017094</v>
      </c>
      <c r="AU59" s="15" t="n">
        <f aca="false">+AP59/(C59+D59+E59)</f>
        <v>0.599257884972171</v>
      </c>
      <c r="AV59" s="16" t="n">
        <v>78</v>
      </c>
      <c r="AW59" s="2" t="n">
        <v>76</v>
      </c>
      <c r="AX59" s="16" t="n">
        <v>100</v>
      </c>
      <c r="AY59" s="2" t="n">
        <f aca="false">SUM(AV59:AX59)</f>
        <v>254</v>
      </c>
      <c r="AZ59" s="17" t="n">
        <f aca="false">+BD59-AV59</f>
        <v>270</v>
      </c>
      <c r="BA59" s="17" t="n">
        <f aca="false">+BE59-AW59</f>
        <v>104</v>
      </c>
      <c r="BB59" s="17" t="n">
        <f aca="false">+BF59-AX59</f>
        <v>383</v>
      </c>
      <c r="BC59" s="17" t="n">
        <f aca="false">+BG59-AY59</f>
        <v>757</v>
      </c>
      <c r="BD59" s="2" t="n">
        <v>348</v>
      </c>
      <c r="BE59" s="2" t="n">
        <v>180</v>
      </c>
      <c r="BF59" s="2" t="n">
        <v>483</v>
      </c>
      <c r="BG59" s="2" t="n">
        <f aca="false">SUM(BD59:BF59)</f>
        <v>1011</v>
      </c>
      <c r="BH59" s="28" t="n">
        <v>59</v>
      </c>
      <c r="BI59" s="29" t="s">
        <v>132</v>
      </c>
      <c r="BJ59" s="29" t="n">
        <v>380</v>
      </c>
      <c r="BK59" s="29" t="n">
        <v>216</v>
      </c>
      <c r="BL59" s="29" t="n">
        <v>445</v>
      </c>
      <c r="BM59" s="29" t="n">
        <v>1041</v>
      </c>
      <c r="BN59" s="30" t="n">
        <v>149</v>
      </c>
      <c r="BO59" s="30" t="n">
        <v>23</v>
      </c>
      <c r="BP59" s="30" t="n">
        <v>76</v>
      </c>
      <c r="BQ59" s="29" t="n">
        <v>248</v>
      </c>
      <c r="BR59" s="30" t="n">
        <v>204</v>
      </c>
      <c r="BS59" s="30" t="n">
        <v>63</v>
      </c>
      <c r="BT59" s="30" t="n">
        <v>148</v>
      </c>
      <c r="BU59" s="30" t="n">
        <v>415</v>
      </c>
      <c r="BV59" s="31" t="n">
        <v>27</v>
      </c>
      <c r="BW59" s="31" t="n">
        <v>130</v>
      </c>
      <c r="BX59" s="31" t="n">
        <v>221</v>
      </c>
      <c r="BY59" s="32" t="n">
        <v>378</v>
      </c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2" customFormat="true" ht="12.8" hidden="false" customHeight="false" outlineLevel="0" collapsed="false">
      <c r="A60" s="1" t="n">
        <v>60</v>
      </c>
      <c r="B60" s="2" t="n">
        <v>32</v>
      </c>
      <c r="C60" s="7" t="n">
        <v>730</v>
      </c>
      <c r="E60" s="2" t="n">
        <v>758</v>
      </c>
      <c r="F60" s="2" t="n">
        <f aca="false">+C60+D60+E60</f>
        <v>1488</v>
      </c>
      <c r="G60" s="2" t="n">
        <v>35</v>
      </c>
      <c r="H60" s="2" t="n">
        <v>70</v>
      </c>
      <c r="I60" s="2" t="n">
        <f aca="false">SUM(F60:H60)</f>
        <v>1593</v>
      </c>
      <c r="J60" s="24" t="n">
        <v>757</v>
      </c>
      <c r="K60" s="25"/>
      <c r="L60" s="26" t="n">
        <v>731</v>
      </c>
      <c r="M60" s="27" t="n">
        <v>1488</v>
      </c>
      <c r="N60" s="16" t="n">
        <v>30</v>
      </c>
      <c r="P60" s="16" t="n">
        <v>52</v>
      </c>
      <c r="Q60" s="2" t="n">
        <f aca="false">+N60+O60+P60</f>
        <v>82</v>
      </c>
      <c r="R60" s="16" t="n">
        <v>40</v>
      </c>
      <c r="S60" s="2" t="n">
        <v>670</v>
      </c>
      <c r="U60" s="2" t="n">
        <v>646</v>
      </c>
      <c r="V60" s="2" t="n">
        <f aca="false">SUM(S60:U60)</f>
        <v>1316</v>
      </c>
      <c r="W60" s="2" t="n">
        <v>80</v>
      </c>
      <c r="Y60" s="2" t="n">
        <v>35</v>
      </c>
      <c r="Z60" s="2" t="n">
        <f aca="false">SUM(W60:Y60)</f>
        <v>115</v>
      </c>
      <c r="AA60" s="2" t="n">
        <v>32</v>
      </c>
      <c r="AC60" s="2" t="n">
        <v>24</v>
      </c>
      <c r="AD60" s="2" t="n">
        <f aca="false">+AA60+AB60+AC60</f>
        <v>56</v>
      </c>
      <c r="AE60" s="2" t="n">
        <v>4</v>
      </c>
      <c r="AG60" s="2" t="n">
        <v>94</v>
      </c>
      <c r="AH60" s="2" t="n">
        <f aca="false">SUM(AE60:AG60)</f>
        <v>98</v>
      </c>
      <c r="AI60" s="2" t="n">
        <f aca="false">+AM60-AE60</f>
        <v>554</v>
      </c>
      <c r="AJ60" s="2" t="n">
        <f aca="false">+AN60-AF60</f>
        <v>0</v>
      </c>
      <c r="AK60" s="2" t="n">
        <f aca="false">+AO60-AG60</f>
        <v>493</v>
      </c>
      <c r="AL60" s="2" t="n">
        <f aca="false">+AP60-AH60</f>
        <v>1047</v>
      </c>
      <c r="AM60" s="2" t="n">
        <f aca="false">+S60-W60-AA60</f>
        <v>558</v>
      </c>
      <c r="AN60" s="2" t="n">
        <f aca="false">+T60-X60-AB60</f>
        <v>0</v>
      </c>
      <c r="AO60" s="2" t="n">
        <f aca="false">+U60-Y60-AC60</f>
        <v>587</v>
      </c>
      <c r="AP60" s="2" t="n">
        <f aca="false">+AM60+AN60+AO60</f>
        <v>1145</v>
      </c>
      <c r="AQ60" s="15" t="n">
        <f aca="false">+V60/(C60+D60+E60)</f>
        <v>0.884408602150538</v>
      </c>
      <c r="AR60" s="15" t="n">
        <f aca="false">+Z60/$V60</f>
        <v>0.0873860182370821</v>
      </c>
      <c r="AS60" s="15" t="n">
        <f aca="false">+AD60/V60</f>
        <v>0.0425531914893617</v>
      </c>
      <c r="AT60" s="15" t="n">
        <f aca="false">+AP60/V60</f>
        <v>0.870060790273556</v>
      </c>
      <c r="AU60" s="15" t="n">
        <f aca="false">+AP60/(C60+D60+E60)</f>
        <v>0.769489247311828</v>
      </c>
      <c r="AV60" s="16" t="n">
        <v>167</v>
      </c>
      <c r="AX60" s="16" t="n">
        <v>339</v>
      </c>
      <c r="AY60" s="2" t="n">
        <f aca="false">SUM(AV60:AX60)</f>
        <v>506</v>
      </c>
      <c r="AZ60" s="17" t="n">
        <f aca="false">+BD60-AV60</f>
        <v>265</v>
      </c>
      <c r="BA60" s="17" t="n">
        <f aca="false">+BE60-AW60</f>
        <v>0</v>
      </c>
      <c r="BB60" s="17" t="n">
        <f aca="false">+BF60-AX60</f>
        <v>485</v>
      </c>
      <c r="BC60" s="17" t="n">
        <f aca="false">+BG60-AY60</f>
        <v>750</v>
      </c>
      <c r="BD60" s="2" t="n">
        <v>432</v>
      </c>
      <c r="BF60" s="2" t="n">
        <v>824</v>
      </c>
      <c r="BG60" s="2" t="n">
        <f aca="false">SUM(BD60:BF60)</f>
        <v>1256</v>
      </c>
      <c r="BH60" s="18" t="n">
        <v>60</v>
      </c>
      <c r="BI60" s="19" t="s">
        <v>133</v>
      </c>
      <c r="BJ60" s="19" t="n">
        <v>475</v>
      </c>
      <c r="BK60" s="19"/>
      <c r="BL60" s="19" t="n">
        <v>860</v>
      </c>
      <c r="BM60" s="19" t="n">
        <v>1335</v>
      </c>
      <c r="BN60" s="21" t="n">
        <v>187</v>
      </c>
      <c r="BO60" s="21"/>
      <c r="BP60" s="21" t="n">
        <v>159</v>
      </c>
      <c r="BQ60" s="19" t="n">
        <v>346</v>
      </c>
      <c r="BR60" s="21" t="n">
        <v>279</v>
      </c>
      <c r="BS60" s="36"/>
      <c r="BT60" s="21" t="n">
        <v>222</v>
      </c>
      <c r="BU60" s="21" t="n">
        <v>564</v>
      </c>
      <c r="BV60" s="22" t="n">
        <v>9</v>
      </c>
      <c r="BW60" s="22" t="n">
        <v>0</v>
      </c>
      <c r="BX60" s="22" t="n">
        <v>479</v>
      </c>
      <c r="BY60" s="23" t="n">
        <v>425</v>
      </c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2" customFormat="true" ht="12.8" hidden="false" customHeight="false" outlineLevel="0" collapsed="false">
      <c r="A61" s="1" t="n">
        <v>61</v>
      </c>
      <c r="B61" s="2" t="n">
        <v>28</v>
      </c>
      <c r="C61" s="7" t="n">
        <v>278</v>
      </c>
      <c r="D61" s="2" t="n">
        <v>86</v>
      </c>
      <c r="E61" s="2" t="n">
        <v>157</v>
      </c>
      <c r="F61" s="2" t="n">
        <f aca="false">+C61+D61+E61</f>
        <v>521</v>
      </c>
      <c r="I61" s="2" t="n">
        <f aca="false">SUM(F61:H61)</f>
        <v>521</v>
      </c>
      <c r="J61" s="24" t="n">
        <v>278</v>
      </c>
      <c r="K61" s="33" t="n">
        <v>86</v>
      </c>
      <c r="L61" s="26" t="n">
        <v>157</v>
      </c>
      <c r="M61" s="27" t="n">
        <v>521</v>
      </c>
      <c r="N61" s="2" t="n">
        <v>19</v>
      </c>
      <c r="O61" s="2" t="n">
        <v>8</v>
      </c>
      <c r="P61" s="2" t="n">
        <v>11</v>
      </c>
      <c r="Q61" s="2" t="n">
        <f aca="false">+N61+O61+P61</f>
        <v>38</v>
      </c>
      <c r="S61" s="2" t="n">
        <v>256</v>
      </c>
      <c r="T61" s="2" t="n">
        <v>74</v>
      </c>
      <c r="U61" s="16" t="n">
        <v>134</v>
      </c>
      <c r="V61" s="2" t="n">
        <f aca="false">SUM(S61:U61)</f>
        <v>464</v>
      </c>
      <c r="W61" s="2" t="n">
        <v>33</v>
      </c>
      <c r="X61" s="2" t="n">
        <v>9</v>
      </c>
      <c r="Y61" s="2" t="n">
        <v>38</v>
      </c>
      <c r="Z61" s="2" t="n">
        <f aca="false">SUM(W61:Y61)</f>
        <v>80</v>
      </c>
      <c r="AA61" s="2" t="n">
        <v>10</v>
      </c>
      <c r="AB61" s="2" t="n">
        <v>2</v>
      </c>
      <c r="AC61" s="2" t="n">
        <v>2</v>
      </c>
      <c r="AD61" s="2" t="n">
        <f aca="false">+AA61+AB61+AC61</f>
        <v>14</v>
      </c>
      <c r="AE61" s="2" t="n">
        <v>2</v>
      </c>
      <c r="AG61" s="2" t="n">
        <v>1</v>
      </c>
      <c r="AH61" s="2" t="n">
        <f aca="false">SUM(AE61:AG61)</f>
        <v>3</v>
      </c>
      <c r="AI61" s="2" t="n">
        <f aca="false">+AM61-AE61</f>
        <v>211</v>
      </c>
      <c r="AJ61" s="2" t="n">
        <f aca="false">+AN61-AE61</f>
        <v>61</v>
      </c>
      <c r="AK61" s="2" t="n">
        <f aca="false">+AO61-AG61</f>
        <v>93</v>
      </c>
      <c r="AL61" s="2" t="n">
        <f aca="false">+AP61-AH61</f>
        <v>367</v>
      </c>
      <c r="AM61" s="2" t="n">
        <f aca="false">+S61-W61-AA61</f>
        <v>213</v>
      </c>
      <c r="AN61" s="2" t="n">
        <f aca="false">+T61-X61-AB61</f>
        <v>63</v>
      </c>
      <c r="AO61" s="2" t="n">
        <f aca="false">+U61-Y61-AC61</f>
        <v>94</v>
      </c>
      <c r="AP61" s="2" t="n">
        <f aca="false">+AM61+AN61+AO61</f>
        <v>370</v>
      </c>
      <c r="AQ61" s="15" t="n">
        <f aca="false">+V61/(C61+D61+E61)</f>
        <v>0.890595009596929</v>
      </c>
      <c r="AR61" s="15" t="n">
        <f aca="false">+Z61/$V61</f>
        <v>0.172413793103448</v>
      </c>
      <c r="AS61" s="15" t="n">
        <f aca="false">+AD61/V61</f>
        <v>0.0301724137931034</v>
      </c>
      <c r="AT61" s="15" t="n">
        <f aca="false">+AP61/V61</f>
        <v>0.797413793103448</v>
      </c>
      <c r="AU61" s="15" t="n">
        <f aca="false">+AP61/(C61+D61+E61)</f>
        <v>0.710172744721689</v>
      </c>
      <c r="AV61" s="2" t="n">
        <v>68</v>
      </c>
      <c r="AW61" s="2" t="n">
        <v>50</v>
      </c>
      <c r="AX61" s="2" t="n">
        <v>114</v>
      </c>
      <c r="AY61" s="2" t="n">
        <f aca="false">SUM(AV61:AX61)</f>
        <v>232</v>
      </c>
      <c r="AZ61" s="17" t="n">
        <f aca="false">+BD61-AV61</f>
        <v>107</v>
      </c>
      <c r="BA61" s="17" t="n">
        <f aca="false">+BE61-AW61</f>
        <v>19</v>
      </c>
      <c r="BB61" s="17" t="n">
        <f aca="false">+BF61-AX61</f>
        <v>0</v>
      </c>
      <c r="BC61" s="17" t="n">
        <f aca="false">+BG61-AY61</f>
        <v>126</v>
      </c>
      <c r="BD61" s="2" t="n">
        <v>175</v>
      </c>
      <c r="BE61" s="2" t="n">
        <v>69</v>
      </c>
      <c r="BF61" s="2" t="n">
        <v>114</v>
      </c>
      <c r="BG61" s="2" t="n">
        <f aca="false">SUM(BD61:BF61)</f>
        <v>358</v>
      </c>
      <c r="BH61" s="28" t="n">
        <v>61</v>
      </c>
      <c r="BI61" s="29" t="s">
        <v>134</v>
      </c>
      <c r="BJ61" s="29" t="n">
        <v>163</v>
      </c>
      <c r="BK61" s="29" t="n">
        <v>70</v>
      </c>
      <c r="BL61" s="29" t="n">
        <v>150</v>
      </c>
      <c r="BM61" s="29" t="n">
        <v>383</v>
      </c>
      <c r="BN61" s="30" t="n">
        <v>57</v>
      </c>
      <c r="BO61" s="30" t="n">
        <v>22</v>
      </c>
      <c r="BP61" s="30" t="n">
        <v>69</v>
      </c>
      <c r="BQ61" s="29" t="n">
        <v>148</v>
      </c>
      <c r="BR61" s="30" t="n">
        <v>91</v>
      </c>
      <c r="BS61" s="30" t="n">
        <v>25</v>
      </c>
      <c r="BT61" s="30" t="n">
        <v>33</v>
      </c>
      <c r="BU61" s="30" t="n">
        <v>149</v>
      </c>
      <c r="BV61" s="31" t="n">
        <v>15</v>
      </c>
      <c r="BW61" s="31" t="n">
        <v>23</v>
      </c>
      <c r="BX61" s="31" t="n">
        <v>48</v>
      </c>
      <c r="BY61" s="32" t="n">
        <v>86</v>
      </c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2" customFormat="true" ht="12.8" hidden="false" customHeight="false" outlineLevel="0" collapsed="false">
      <c r="A62" s="1" t="n">
        <v>62</v>
      </c>
      <c r="B62" s="2" t="n">
        <v>32</v>
      </c>
      <c r="C62" s="7" t="n">
        <v>456</v>
      </c>
      <c r="D62" s="2" t="n">
        <v>70</v>
      </c>
      <c r="E62" s="2" t="n">
        <v>218</v>
      </c>
      <c r="F62" s="2" t="n">
        <f aca="false">+C62+D62+E62</f>
        <v>744</v>
      </c>
      <c r="G62" s="2" t="n">
        <v>315</v>
      </c>
      <c r="H62" s="2" t="n">
        <v>50</v>
      </c>
      <c r="I62" s="2" t="n">
        <f aca="false">SUM(F62:H62)</f>
        <v>1109</v>
      </c>
      <c r="J62" s="24" t="n">
        <v>463</v>
      </c>
      <c r="K62" s="33" t="n">
        <v>85</v>
      </c>
      <c r="L62" s="26" t="n">
        <v>218</v>
      </c>
      <c r="M62" s="27" t="n">
        <v>766</v>
      </c>
      <c r="N62" s="16" t="n">
        <v>11</v>
      </c>
      <c r="O62" s="2" t="n">
        <v>2</v>
      </c>
      <c r="P62" s="16" t="n">
        <v>4</v>
      </c>
      <c r="Q62" s="2" t="n">
        <f aca="false">+N62+O62+P62</f>
        <v>17</v>
      </c>
      <c r="R62" s="16" t="n">
        <v>74</v>
      </c>
      <c r="S62" s="2" t="n">
        <v>381</v>
      </c>
      <c r="T62" s="2" t="n">
        <v>61</v>
      </c>
      <c r="U62" s="2" t="n">
        <v>174</v>
      </c>
      <c r="V62" s="2" t="n">
        <f aca="false">SUM(S62:U62)</f>
        <v>616</v>
      </c>
      <c r="W62" s="2" t="n">
        <v>80</v>
      </c>
      <c r="X62" s="2" t="n">
        <v>7</v>
      </c>
      <c r="Y62" s="2" t="n">
        <v>28</v>
      </c>
      <c r="Z62" s="2" t="n">
        <f aca="false">SUM(W62:Y62)</f>
        <v>115</v>
      </c>
      <c r="AA62" s="2" t="n">
        <v>6</v>
      </c>
      <c r="AB62" s="2" t="n">
        <v>1</v>
      </c>
      <c r="AC62" s="2" t="n">
        <v>3</v>
      </c>
      <c r="AD62" s="2" t="n">
        <f aca="false">+AA62+AB62+AC62</f>
        <v>10</v>
      </c>
      <c r="AF62" s="2" t="n">
        <v>20</v>
      </c>
      <c r="AG62" s="2" t="n">
        <v>32</v>
      </c>
      <c r="AH62" s="2" t="n">
        <f aca="false">SUM(AE62:AG62)</f>
        <v>52</v>
      </c>
      <c r="AI62" s="2" t="n">
        <f aca="false">+AM62-AE62</f>
        <v>295</v>
      </c>
      <c r="AJ62" s="2" t="n">
        <f aca="false">+AN62-AF62</f>
        <v>33</v>
      </c>
      <c r="AK62" s="2" t="n">
        <f aca="false">+AO62-AG62</f>
        <v>111</v>
      </c>
      <c r="AL62" s="2" t="n">
        <f aca="false">+AP62-AH62</f>
        <v>439</v>
      </c>
      <c r="AM62" s="2" t="n">
        <f aca="false">+S62-W62-AA62</f>
        <v>295</v>
      </c>
      <c r="AN62" s="2" t="n">
        <f aca="false">+T62-X62-AB62</f>
        <v>53</v>
      </c>
      <c r="AO62" s="2" t="n">
        <f aca="false">+U62-Y62-AC62</f>
        <v>143</v>
      </c>
      <c r="AP62" s="2" t="n">
        <f aca="false">+AM62+AN62+AO62</f>
        <v>491</v>
      </c>
      <c r="AQ62" s="15" t="n">
        <f aca="false">+V62/(C62+D62+E62)</f>
        <v>0.827956989247312</v>
      </c>
      <c r="AR62" s="15" t="n">
        <f aca="false">+Z62/$V62</f>
        <v>0.186688311688312</v>
      </c>
      <c r="AS62" s="15" t="n">
        <f aca="false">+AD62/V62</f>
        <v>0.0162337662337662</v>
      </c>
      <c r="AT62" s="15" t="n">
        <f aca="false">+AP62/V62</f>
        <v>0.797077922077922</v>
      </c>
      <c r="AU62" s="15" t="n">
        <f aca="false">+AP62/(C62+D62+E62)</f>
        <v>0.65994623655914</v>
      </c>
      <c r="AV62" s="16" t="n">
        <v>61</v>
      </c>
      <c r="AW62" s="2" t="n">
        <v>78</v>
      </c>
      <c r="AX62" s="16" t="n">
        <v>106</v>
      </c>
      <c r="AY62" s="2" t="n">
        <f aca="false">SUM(AV62:AX62)</f>
        <v>245</v>
      </c>
      <c r="AZ62" s="17" t="n">
        <f aca="false">+BD62-AV62</f>
        <v>184</v>
      </c>
      <c r="BA62" s="17" t="n">
        <f aca="false">+BE62-AW62</f>
        <v>24</v>
      </c>
      <c r="BB62" s="17" t="n">
        <f aca="false">+BF62-AX62</f>
        <v>137</v>
      </c>
      <c r="BC62" s="17" t="n">
        <f aca="false">+BG62-AY62</f>
        <v>345</v>
      </c>
      <c r="BD62" s="2" t="n">
        <v>245</v>
      </c>
      <c r="BE62" s="2" t="n">
        <v>102</v>
      </c>
      <c r="BF62" s="2" t="n">
        <v>243</v>
      </c>
      <c r="BG62" s="2" t="n">
        <f aca="false">SUM(BD62:BF62)</f>
        <v>590</v>
      </c>
      <c r="BH62" s="18" t="n">
        <v>62</v>
      </c>
      <c r="BI62" s="19" t="s">
        <v>135</v>
      </c>
      <c r="BJ62" s="19" t="n">
        <v>260</v>
      </c>
      <c r="BK62" s="19" t="n">
        <v>118</v>
      </c>
      <c r="BL62" s="19" t="n">
        <v>197</v>
      </c>
      <c r="BM62" s="19" t="n">
        <v>575</v>
      </c>
      <c r="BN62" s="21" t="n">
        <v>124</v>
      </c>
      <c r="BO62" s="21" t="n">
        <v>33</v>
      </c>
      <c r="BP62" s="21" t="n">
        <v>35</v>
      </c>
      <c r="BQ62" s="19" t="n">
        <v>192</v>
      </c>
      <c r="BR62" s="21" t="n">
        <v>111</v>
      </c>
      <c r="BS62" s="21" t="n">
        <v>7</v>
      </c>
      <c r="BT62" s="21" t="n">
        <v>36</v>
      </c>
      <c r="BU62" s="21" t="n">
        <v>154</v>
      </c>
      <c r="BV62" s="22" t="n">
        <v>25</v>
      </c>
      <c r="BW62" s="22" t="n">
        <v>78</v>
      </c>
      <c r="BX62" s="22" t="n">
        <v>126</v>
      </c>
      <c r="BY62" s="23" t="n">
        <v>229</v>
      </c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2" customFormat="true" ht="12.8" hidden="false" customHeight="false" outlineLevel="0" collapsed="false">
      <c r="A63" s="1" t="n">
        <v>63</v>
      </c>
      <c r="B63" s="2" t="n">
        <v>84</v>
      </c>
      <c r="C63" s="7" t="n">
        <v>513</v>
      </c>
      <c r="E63" s="2" t="n">
        <v>620</v>
      </c>
      <c r="F63" s="2" t="n">
        <f aca="false">+C63+D63+E63</f>
        <v>1133</v>
      </c>
      <c r="G63" s="2" t="n">
        <v>54</v>
      </c>
      <c r="H63" s="2" t="n">
        <v>140</v>
      </c>
      <c r="I63" s="2" t="n">
        <f aca="false">SUM(F63:H63)</f>
        <v>1327</v>
      </c>
      <c r="J63" s="24" t="n">
        <v>513</v>
      </c>
      <c r="K63" s="25"/>
      <c r="L63" s="26" t="n">
        <v>620</v>
      </c>
      <c r="M63" s="27" t="n">
        <v>1133</v>
      </c>
      <c r="N63" s="2" t="n">
        <v>12</v>
      </c>
      <c r="P63" s="2" t="n">
        <v>33</v>
      </c>
      <c r="Q63" s="2" t="n">
        <f aca="false">+N63+O63+P63</f>
        <v>45</v>
      </c>
      <c r="R63" s="16" t="n">
        <v>19</v>
      </c>
      <c r="S63" s="2" t="n">
        <v>463</v>
      </c>
      <c r="U63" s="2" t="n">
        <v>439</v>
      </c>
      <c r="V63" s="2" t="n">
        <f aca="false">SUM(S63:U63)</f>
        <v>902</v>
      </c>
      <c r="W63" s="2" t="n">
        <v>75</v>
      </c>
      <c r="Y63" s="2" t="n">
        <v>56</v>
      </c>
      <c r="Z63" s="2" t="n">
        <f aca="false">SUM(W63:Y63)</f>
        <v>131</v>
      </c>
      <c r="AA63" s="2" t="n">
        <v>11</v>
      </c>
      <c r="AC63" s="2" t="n">
        <v>13</v>
      </c>
      <c r="AD63" s="2" t="n">
        <f aca="false">+AA63+AB63+AC63</f>
        <v>24</v>
      </c>
      <c r="AE63" s="2" t="n">
        <v>4</v>
      </c>
      <c r="AG63" s="2" t="n">
        <v>59</v>
      </c>
      <c r="AH63" s="2" t="n">
        <f aca="false">SUM(AE63:AG63)</f>
        <v>63</v>
      </c>
      <c r="AI63" s="2" t="n">
        <f aca="false">+AM63-AE63</f>
        <v>373</v>
      </c>
      <c r="AJ63" s="2" t="n">
        <f aca="false">+AN63-AF63</f>
        <v>0</v>
      </c>
      <c r="AK63" s="2" t="n">
        <f aca="false">+AO63-AG63</f>
        <v>311</v>
      </c>
      <c r="AL63" s="2" t="n">
        <f aca="false">+AP63-AH63</f>
        <v>684</v>
      </c>
      <c r="AM63" s="2" t="n">
        <f aca="false">+S63-W63-AA63</f>
        <v>377</v>
      </c>
      <c r="AN63" s="2" t="n">
        <f aca="false">+T63-X63-AB63</f>
        <v>0</v>
      </c>
      <c r="AO63" s="2" t="n">
        <f aca="false">+U63-Y63-AC63</f>
        <v>370</v>
      </c>
      <c r="AP63" s="2" t="n">
        <f aca="false">+AM63+AN63+AO63</f>
        <v>747</v>
      </c>
      <c r="AQ63" s="15" t="n">
        <f aca="false">+V63/(C63+D63+E63)</f>
        <v>0.796116504854369</v>
      </c>
      <c r="AR63" s="15" t="n">
        <f aca="false">+Z63/$V63</f>
        <v>0.145232815964523</v>
      </c>
      <c r="AS63" s="15" t="n">
        <f aca="false">+AD63/V63</f>
        <v>0.0266075388026608</v>
      </c>
      <c r="AT63" s="15" t="n">
        <f aca="false">+AP63/V63</f>
        <v>0.828159645232816</v>
      </c>
      <c r="AU63" s="15" t="n">
        <f aca="false">+AP63/(C63+D63+E63)</f>
        <v>0.659311562224184</v>
      </c>
      <c r="AV63" s="16" t="n">
        <v>72</v>
      </c>
      <c r="AX63" s="2" t="n">
        <v>94</v>
      </c>
      <c r="AY63" s="2" t="n">
        <f aca="false">SUM(AV63:AX63)</f>
        <v>166</v>
      </c>
      <c r="AZ63" s="17" t="n">
        <f aca="false">+BD63-AV63</f>
        <v>261</v>
      </c>
      <c r="BA63" s="17" t="n">
        <f aca="false">+BE63-AW63</f>
        <v>0</v>
      </c>
      <c r="BB63" s="17" t="n">
        <f aca="false">+BF63-AX63</f>
        <v>181</v>
      </c>
      <c r="BC63" s="17" t="n">
        <f aca="false">+BG63-AY63</f>
        <v>442</v>
      </c>
      <c r="BD63" s="7" t="n">
        <v>333</v>
      </c>
      <c r="BF63" s="2" t="n">
        <v>275</v>
      </c>
      <c r="BG63" s="2" t="n">
        <f aca="false">SUM(BD63:BF63)</f>
        <v>608</v>
      </c>
      <c r="BH63" s="28" t="n">
        <v>63</v>
      </c>
      <c r="BI63" s="29" t="s">
        <v>136</v>
      </c>
      <c r="BJ63" s="29" t="n">
        <v>358</v>
      </c>
      <c r="BK63" s="29"/>
      <c r="BL63" s="29" t="n">
        <v>338</v>
      </c>
      <c r="BM63" s="29" t="n">
        <v>696</v>
      </c>
      <c r="BN63" s="30" t="n">
        <v>141</v>
      </c>
      <c r="BO63" s="30"/>
      <c r="BP63" s="30" t="n">
        <v>93</v>
      </c>
      <c r="BQ63" s="29" t="n">
        <v>234</v>
      </c>
      <c r="BR63" s="30" t="n">
        <v>157</v>
      </c>
      <c r="BS63" s="30"/>
      <c r="BT63" s="30" t="n">
        <v>176</v>
      </c>
      <c r="BU63" s="30" t="n">
        <v>333</v>
      </c>
      <c r="BV63" s="31" t="n">
        <v>60</v>
      </c>
      <c r="BW63" s="31" t="n">
        <v>0</v>
      </c>
      <c r="BX63" s="31" t="n">
        <v>69</v>
      </c>
      <c r="BY63" s="32" t="n">
        <v>129</v>
      </c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" customFormat="true" ht="12.8" hidden="false" customHeight="false" outlineLevel="0" collapsed="false">
      <c r="A64" s="1" t="n">
        <v>64</v>
      </c>
      <c r="B64" s="2" t="n">
        <v>75</v>
      </c>
      <c r="C64" s="2" t="n">
        <v>497</v>
      </c>
      <c r="D64" s="2" t="n">
        <v>140</v>
      </c>
      <c r="E64" s="2" t="n">
        <v>117</v>
      </c>
      <c r="F64" s="2" t="n">
        <f aca="false">+C64+D64+E64</f>
        <v>754</v>
      </c>
      <c r="G64" s="2" t="n">
        <v>25</v>
      </c>
      <c r="H64" s="2" t="n">
        <v>110</v>
      </c>
      <c r="I64" s="2" t="n">
        <f aca="false">SUM(F64:H64)</f>
        <v>889</v>
      </c>
      <c r="J64" s="24" t="n">
        <v>638</v>
      </c>
      <c r="K64" s="33" t="n">
        <v>140</v>
      </c>
      <c r="L64" s="26" t="n">
        <v>180</v>
      </c>
      <c r="M64" s="27" t="n">
        <v>958</v>
      </c>
      <c r="N64" s="2" t="n">
        <v>19</v>
      </c>
      <c r="O64" s="2" t="n">
        <v>2</v>
      </c>
      <c r="P64" s="2" t="n">
        <v>4</v>
      </c>
      <c r="Q64" s="2" t="n">
        <f aca="false">+N64+O64+P64</f>
        <v>25</v>
      </c>
      <c r="R64" s="16" t="n">
        <v>35</v>
      </c>
      <c r="S64" s="2" t="n">
        <v>436</v>
      </c>
      <c r="T64" s="2" t="n">
        <v>120</v>
      </c>
      <c r="U64" s="2" t="n">
        <v>110</v>
      </c>
      <c r="V64" s="2" t="n">
        <f aca="false">SUM(S64:U64)</f>
        <v>666</v>
      </c>
      <c r="W64" s="2" t="n">
        <v>142</v>
      </c>
      <c r="X64" s="2" t="n">
        <v>24</v>
      </c>
      <c r="Y64" s="2" t="n">
        <v>26</v>
      </c>
      <c r="Z64" s="2" t="n">
        <f aca="false">SUM(W64:Y64)</f>
        <v>192</v>
      </c>
      <c r="AA64" s="2" t="n">
        <v>19</v>
      </c>
      <c r="AB64" s="2" t="n">
        <v>6</v>
      </c>
      <c r="AC64" s="2" t="n">
        <v>2</v>
      </c>
      <c r="AD64" s="2" t="n">
        <f aca="false">+AA64+AB64+AC64</f>
        <v>27</v>
      </c>
      <c r="AF64" s="2" t="n">
        <v>25</v>
      </c>
      <c r="AG64" s="2" t="n">
        <v>23</v>
      </c>
      <c r="AH64" s="2" t="n">
        <f aca="false">SUM(AE64:AG64)</f>
        <v>48</v>
      </c>
      <c r="AI64" s="2" t="n">
        <f aca="false">+AM64-AE64</f>
        <v>275</v>
      </c>
      <c r="AJ64" s="2" t="n">
        <f aca="false">+AN64-AF64</f>
        <v>65</v>
      </c>
      <c r="AK64" s="2" t="n">
        <f aca="false">+AO64-AG64</f>
        <v>59</v>
      </c>
      <c r="AL64" s="2" t="n">
        <f aca="false">+AP64-AH64</f>
        <v>399</v>
      </c>
      <c r="AM64" s="2" t="n">
        <f aca="false">+S64-W64-AA64</f>
        <v>275</v>
      </c>
      <c r="AN64" s="2" t="n">
        <f aca="false">+T64-X64-AB64</f>
        <v>90</v>
      </c>
      <c r="AO64" s="2" t="n">
        <f aca="false">+U64-Y64-AC64</f>
        <v>82</v>
      </c>
      <c r="AP64" s="2" t="n">
        <f aca="false">+AM64+AN64+AO64</f>
        <v>447</v>
      </c>
      <c r="AQ64" s="15" t="n">
        <f aca="false">+V64/(C64+D64+E64)</f>
        <v>0.883289124668435</v>
      </c>
      <c r="AR64" s="15" t="n">
        <f aca="false">+Z64/$V64</f>
        <v>0.288288288288288</v>
      </c>
      <c r="AS64" s="15" t="n">
        <f aca="false">+AD64/V64</f>
        <v>0.0405405405405405</v>
      </c>
      <c r="AT64" s="15" t="n">
        <f aca="false">+AP64/V64</f>
        <v>0.671171171171171</v>
      </c>
      <c r="AU64" s="15" t="n">
        <f aca="false">+AP64/(C64+D64+E64)</f>
        <v>0.592838196286472</v>
      </c>
      <c r="AV64" s="2" t="n">
        <v>118</v>
      </c>
      <c r="AW64" s="2" t="n">
        <v>78</v>
      </c>
      <c r="AX64" s="2" t="n">
        <v>36</v>
      </c>
      <c r="AY64" s="2" t="n">
        <f aca="false">SUM(AV64:AX64)</f>
        <v>232</v>
      </c>
      <c r="AZ64" s="17" t="n">
        <f aca="false">+BD64-AV64</f>
        <v>110</v>
      </c>
      <c r="BA64" s="17" t="n">
        <f aca="false">+BE64-AW64</f>
        <v>11</v>
      </c>
      <c r="BB64" s="17" t="n">
        <f aca="false">+BF64-AX64</f>
        <v>28</v>
      </c>
      <c r="BC64" s="17" t="n">
        <f aca="false">+BG64-AY64</f>
        <v>149</v>
      </c>
      <c r="BD64" s="2" t="n">
        <v>228</v>
      </c>
      <c r="BE64" s="2" t="n">
        <v>89</v>
      </c>
      <c r="BF64" s="2" t="n">
        <v>64</v>
      </c>
      <c r="BG64" s="2" t="n">
        <f aca="false">SUM(BD64:BF64)</f>
        <v>381</v>
      </c>
      <c r="BH64" s="18" t="n">
        <v>64</v>
      </c>
      <c r="BI64" s="19" t="s">
        <v>137</v>
      </c>
      <c r="BJ64" s="19" t="n">
        <v>234</v>
      </c>
      <c r="BK64" s="19" t="n">
        <v>92</v>
      </c>
      <c r="BL64" s="19" t="n">
        <v>61</v>
      </c>
      <c r="BM64" s="19" t="n">
        <v>387</v>
      </c>
      <c r="BN64" s="21" t="n">
        <v>121</v>
      </c>
      <c r="BO64" s="21" t="n">
        <v>31</v>
      </c>
      <c r="BP64" s="21" t="n">
        <v>24</v>
      </c>
      <c r="BQ64" s="19" t="n">
        <v>176</v>
      </c>
      <c r="BR64" s="21" t="n">
        <v>100</v>
      </c>
      <c r="BS64" s="21" t="n">
        <v>31</v>
      </c>
      <c r="BT64" s="21" t="n">
        <v>29</v>
      </c>
      <c r="BU64" s="21" t="n">
        <v>160</v>
      </c>
      <c r="BV64" s="22" t="n">
        <v>13</v>
      </c>
      <c r="BW64" s="22" t="n">
        <v>30</v>
      </c>
      <c r="BX64" s="22" t="n">
        <v>8</v>
      </c>
      <c r="BY64" s="23" t="n">
        <v>51</v>
      </c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2" customFormat="true" ht="12.8" hidden="false" customHeight="false" outlineLevel="0" collapsed="false">
      <c r="A65" s="1" t="n">
        <v>65</v>
      </c>
      <c r="B65" s="2" t="n">
        <v>76</v>
      </c>
      <c r="C65" s="2" t="n">
        <v>238</v>
      </c>
      <c r="D65" s="2" t="n">
        <v>85</v>
      </c>
      <c r="E65" s="2" t="n">
        <v>125</v>
      </c>
      <c r="F65" s="2" t="n">
        <f aca="false">+C65+D65+E65</f>
        <v>448</v>
      </c>
      <c r="H65" s="2" t="n">
        <v>55</v>
      </c>
      <c r="I65" s="2" t="n">
        <f aca="false">SUM(F65:H65)</f>
        <v>503</v>
      </c>
      <c r="J65" s="24" t="n">
        <v>238</v>
      </c>
      <c r="K65" s="33" t="n">
        <v>85</v>
      </c>
      <c r="L65" s="26" t="n">
        <v>126</v>
      </c>
      <c r="M65" s="27" t="n">
        <v>449</v>
      </c>
      <c r="N65" s="2" t="n">
        <v>5</v>
      </c>
      <c r="P65" s="2" t="n">
        <v>2</v>
      </c>
      <c r="Q65" s="2" t="n">
        <f aca="false">+N65+O65+P65</f>
        <v>7</v>
      </c>
      <c r="R65" s="16" t="n">
        <v>16</v>
      </c>
      <c r="S65" s="2" t="n">
        <v>210</v>
      </c>
      <c r="T65" s="2" t="n">
        <v>83</v>
      </c>
      <c r="U65" s="2" t="n">
        <v>118</v>
      </c>
      <c r="V65" s="2" t="n">
        <f aca="false">SUM(S65:U65)</f>
        <v>411</v>
      </c>
      <c r="W65" s="2" t="n">
        <v>18</v>
      </c>
      <c r="X65" s="2" t="n">
        <v>7</v>
      </c>
      <c r="Y65" s="2" t="n">
        <v>22</v>
      </c>
      <c r="Z65" s="2" t="n">
        <f aca="false">SUM(W65:Y65)</f>
        <v>47</v>
      </c>
      <c r="AA65" s="2" t="n">
        <v>1</v>
      </c>
      <c r="AB65" s="2" t="n">
        <v>2</v>
      </c>
      <c r="AC65" s="2" t="n">
        <v>2</v>
      </c>
      <c r="AD65" s="2" t="n">
        <f aca="false">+AA65+AB65+AC65</f>
        <v>5</v>
      </c>
      <c r="AF65" s="2" t="n">
        <v>11</v>
      </c>
      <c r="AG65" s="2" t="n">
        <v>29</v>
      </c>
      <c r="AH65" s="2" t="n">
        <f aca="false">SUM(AE65:AG65)</f>
        <v>40</v>
      </c>
      <c r="AI65" s="2" t="n">
        <f aca="false">+AM65-AE65</f>
        <v>191</v>
      </c>
      <c r="AJ65" s="2" t="n">
        <f aca="false">+AN65-AF65</f>
        <v>63</v>
      </c>
      <c r="AK65" s="2" t="n">
        <f aca="false">+AO65-AG65</f>
        <v>65</v>
      </c>
      <c r="AL65" s="2" t="n">
        <f aca="false">+AP65-AH65</f>
        <v>319</v>
      </c>
      <c r="AM65" s="2" t="n">
        <f aca="false">+S65-W65-AA65</f>
        <v>191</v>
      </c>
      <c r="AN65" s="2" t="n">
        <f aca="false">+T65-X65-AB65</f>
        <v>74</v>
      </c>
      <c r="AO65" s="2" t="n">
        <f aca="false">+U65-Y65-AC65</f>
        <v>94</v>
      </c>
      <c r="AP65" s="2" t="n">
        <f aca="false">+AM65+AN65+AO65</f>
        <v>359</v>
      </c>
      <c r="AQ65" s="15" t="n">
        <f aca="false">+V65/(C65+D65+E65)</f>
        <v>0.917410714285714</v>
      </c>
      <c r="AR65" s="15" t="n">
        <f aca="false">+Z65/$V65</f>
        <v>0.114355231143552</v>
      </c>
      <c r="AS65" s="15" t="n">
        <f aca="false">+AD65/V65</f>
        <v>0.0121654501216545</v>
      </c>
      <c r="AT65" s="15" t="n">
        <f aca="false">+AP65/V65</f>
        <v>0.873479318734793</v>
      </c>
      <c r="AU65" s="15" t="n">
        <f aca="false">+AP65/(C65+D65+E65)</f>
        <v>0.801339285714286</v>
      </c>
      <c r="AV65" s="2" t="n">
        <v>60</v>
      </c>
      <c r="AX65" s="2" t="n">
        <v>125</v>
      </c>
      <c r="AY65" s="2" t="n">
        <f aca="false">SUM(AV65:AX65)</f>
        <v>185</v>
      </c>
      <c r="AZ65" s="17" t="n">
        <f aca="false">+BD65-AV65</f>
        <v>122</v>
      </c>
      <c r="BA65" s="17" t="n">
        <f aca="false">+BE65-AW65</f>
        <v>88</v>
      </c>
      <c r="BB65" s="17" t="n">
        <f aca="false">+BF65-AX65</f>
        <v>23</v>
      </c>
      <c r="BC65" s="17" t="n">
        <f aca="false">+BG65-AY65</f>
        <v>233</v>
      </c>
      <c r="BD65" s="2" t="n">
        <v>182</v>
      </c>
      <c r="BE65" s="2" t="n">
        <v>88</v>
      </c>
      <c r="BF65" s="2" t="n">
        <v>148</v>
      </c>
      <c r="BG65" s="2" t="n">
        <f aca="false">SUM(BD65:BF65)</f>
        <v>418</v>
      </c>
      <c r="BH65" s="28" t="n">
        <v>65</v>
      </c>
      <c r="BI65" s="29" t="s">
        <v>138</v>
      </c>
      <c r="BJ65" s="29" t="n">
        <v>175</v>
      </c>
      <c r="BK65" s="29" t="n">
        <v>93</v>
      </c>
      <c r="BL65" s="29" t="n">
        <v>154</v>
      </c>
      <c r="BM65" s="29" t="n">
        <v>422</v>
      </c>
      <c r="BN65" s="30" t="n">
        <v>73</v>
      </c>
      <c r="BO65" s="30" t="n">
        <v>8</v>
      </c>
      <c r="BP65" s="30" t="n">
        <v>43</v>
      </c>
      <c r="BQ65" s="29" t="n">
        <v>124</v>
      </c>
      <c r="BR65" s="30" t="n">
        <v>80</v>
      </c>
      <c r="BS65" s="30" t="n">
        <v>46</v>
      </c>
      <c r="BT65" s="30" t="n">
        <v>38</v>
      </c>
      <c r="BU65" s="30" t="n">
        <v>164</v>
      </c>
      <c r="BV65" s="31" t="n">
        <v>22</v>
      </c>
      <c r="BW65" s="31" t="n">
        <v>39</v>
      </c>
      <c r="BX65" s="31" t="n">
        <v>73</v>
      </c>
      <c r="BY65" s="32" t="n">
        <v>134</v>
      </c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2" customFormat="true" ht="12.8" hidden="false" customHeight="false" outlineLevel="0" collapsed="false">
      <c r="A66" s="1" t="n">
        <v>66</v>
      </c>
      <c r="B66" s="2" t="n">
        <v>76</v>
      </c>
      <c r="C66" s="2" t="n">
        <v>312</v>
      </c>
      <c r="D66" s="2" t="n">
        <v>60</v>
      </c>
      <c r="E66" s="2" t="n">
        <v>197</v>
      </c>
      <c r="F66" s="2" t="n">
        <f aca="false">+C66+D66+E66</f>
        <v>569</v>
      </c>
      <c r="H66" s="2" t="n">
        <v>50</v>
      </c>
      <c r="I66" s="2" t="n">
        <f aca="false">SUM(F66:H66)</f>
        <v>619</v>
      </c>
      <c r="J66" s="24" t="n">
        <v>312</v>
      </c>
      <c r="K66" s="33" t="n">
        <v>60</v>
      </c>
      <c r="L66" s="26" t="n">
        <v>197</v>
      </c>
      <c r="M66" s="27" t="n">
        <v>569</v>
      </c>
      <c r="P66" s="2" t="n">
        <v>3</v>
      </c>
      <c r="Q66" s="2" t="n">
        <f aca="false">+N66+O66+P66</f>
        <v>3</v>
      </c>
      <c r="R66" s="16" t="n">
        <v>23</v>
      </c>
      <c r="S66" s="2" t="n">
        <v>294</v>
      </c>
      <c r="T66" s="2" t="n">
        <v>58</v>
      </c>
      <c r="U66" s="2" t="n">
        <v>180</v>
      </c>
      <c r="V66" s="2" t="n">
        <f aca="false">SUM(S66:U66)</f>
        <v>532</v>
      </c>
      <c r="W66" s="2" t="n">
        <v>42</v>
      </c>
      <c r="X66" s="2" t="n">
        <v>6</v>
      </c>
      <c r="Y66" s="2" t="n">
        <v>32</v>
      </c>
      <c r="Z66" s="2" t="n">
        <f aca="false">SUM(W66:Y66)</f>
        <v>80</v>
      </c>
      <c r="AA66" s="2" t="n">
        <v>18</v>
      </c>
      <c r="AB66" s="2" t="n">
        <v>4</v>
      </c>
      <c r="AC66" s="2" t="n">
        <v>8</v>
      </c>
      <c r="AD66" s="2" t="n">
        <f aca="false">+AA66+AB66+AC66</f>
        <v>30</v>
      </c>
      <c r="AF66" s="2" t="n">
        <v>15</v>
      </c>
      <c r="AG66" s="2" t="n">
        <v>26</v>
      </c>
      <c r="AH66" s="2" t="n">
        <f aca="false">SUM(AE66:AG66)</f>
        <v>41</v>
      </c>
      <c r="AI66" s="2" t="n">
        <f aca="false">+AM66-AE66</f>
        <v>234</v>
      </c>
      <c r="AJ66" s="2" t="n">
        <f aca="false">+AN66-AF66</f>
        <v>33</v>
      </c>
      <c r="AK66" s="2" t="n">
        <f aca="false">+AO66-AG66</f>
        <v>114</v>
      </c>
      <c r="AL66" s="2" t="n">
        <f aca="false">+AP66-AH66</f>
        <v>381</v>
      </c>
      <c r="AM66" s="2" t="n">
        <f aca="false">+S66-W66-AA66</f>
        <v>234</v>
      </c>
      <c r="AN66" s="2" t="n">
        <f aca="false">+T66-X66-AB66</f>
        <v>48</v>
      </c>
      <c r="AO66" s="2" t="n">
        <f aca="false">+U66-Y66-AC66</f>
        <v>140</v>
      </c>
      <c r="AP66" s="2" t="n">
        <f aca="false">+AM66+AN66+AO66</f>
        <v>422</v>
      </c>
      <c r="AQ66" s="15" t="n">
        <f aca="false">+V66/(C66+D66+E66)</f>
        <v>0.934973637961336</v>
      </c>
      <c r="AR66" s="15" t="n">
        <f aca="false">+Z66/$V66</f>
        <v>0.150375939849624</v>
      </c>
      <c r="AS66" s="15" t="n">
        <f aca="false">+AD66/V66</f>
        <v>0.056390977443609</v>
      </c>
      <c r="AT66" s="15" t="n">
        <f aca="false">+AP66/V66</f>
        <v>0.793233082706767</v>
      </c>
      <c r="AU66" s="15" t="n">
        <f aca="false">+AP66/(C66+D66+E66)</f>
        <v>0.741652021089631</v>
      </c>
      <c r="AV66" s="2" t="n">
        <v>104</v>
      </c>
      <c r="AW66" s="2" t="n">
        <v>16</v>
      </c>
      <c r="AX66" s="2" t="n">
        <v>70</v>
      </c>
      <c r="AY66" s="2" t="n">
        <f aca="false">SUM(AV66:AX66)</f>
        <v>190</v>
      </c>
      <c r="AZ66" s="17" t="n">
        <f aca="false">+BD66-AV66</f>
        <v>110</v>
      </c>
      <c r="BA66" s="17" t="n">
        <f aca="false">+BE66-AW66</f>
        <v>31</v>
      </c>
      <c r="BB66" s="17" t="n">
        <f aca="false">+BF66-AX66</f>
        <v>54</v>
      </c>
      <c r="BC66" s="17" t="n">
        <f aca="false">+BG66-AY66</f>
        <v>195</v>
      </c>
      <c r="BD66" s="2" t="n">
        <v>214</v>
      </c>
      <c r="BE66" s="2" t="n">
        <v>47</v>
      </c>
      <c r="BF66" s="2" t="n">
        <v>124</v>
      </c>
      <c r="BG66" s="2" t="n">
        <f aca="false">SUM(BD66:BF66)</f>
        <v>385</v>
      </c>
      <c r="BH66" s="18" t="n">
        <v>66</v>
      </c>
      <c r="BI66" s="19" t="s">
        <v>139</v>
      </c>
      <c r="BJ66" s="19" t="n">
        <v>218</v>
      </c>
      <c r="BK66" s="19" t="n">
        <v>48</v>
      </c>
      <c r="BL66" s="19" t="n">
        <v>131</v>
      </c>
      <c r="BM66" s="19" t="n">
        <v>397</v>
      </c>
      <c r="BN66" s="21" t="n">
        <v>77</v>
      </c>
      <c r="BO66" s="21" t="n">
        <v>28</v>
      </c>
      <c r="BP66" s="21" t="n">
        <v>45</v>
      </c>
      <c r="BQ66" s="19" t="n">
        <v>150</v>
      </c>
      <c r="BR66" s="21" t="n">
        <v>102</v>
      </c>
      <c r="BS66" s="21" t="n">
        <v>12</v>
      </c>
      <c r="BT66" s="21" t="n">
        <v>73</v>
      </c>
      <c r="BU66" s="21" t="n">
        <v>187</v>
      </c>
      <c r="BV66" s="22" t="n">
        <v>39</v>
      </c>
      <c r="BW66" s="22" t="n">
        <v>8</v>
      </c>
      <c r="BX66" s="22" t="n">
        <v>13</v>
      </c>
      <c r="BY66" s="23" t="n">
        <v>60</v>
      </c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2" customFormat="true" ht="12.8" hidden="false" customHeight="false" outlineLevel="0" collapsed="false">
      <c r="A67" s="1" t="n">
        <v>67</v>
      </c>
      <c r="B67" s="2" t="n">
        <v>44</v>
      </c>
      <c r="C67" s="7" t="n">
        <v>1362</v>
      </c>
      <c r="D67" s="2" t="n">
        <v>226</v>
      </c>
      <c r="E67" s="2" t="n">
        <v>1174</v>
      </c>
      <c r="F67" s="2" t="n">
        <f aca="false">+C67+D67+E67</f>
        <v>2762</v>
      </c>
      <c r="G67" s="2" t="n">
        <v>215</v>
      </c>
      <c r="H67" s="2" t="n">
        <v>210</v>
      </c>
      <c r="I67" s="2" t="n">
        <f aca="false">SUM(F67:H67)</f>
        <v>3187</v>
      </c>
      <c r="J67" s="24" t="n">
        <v>1362</v>
      </c>
      <c r="K67" s="33" t="n">
        <v>226</v>
      </c>
      <c r="L67" s="26" t="n">
        <v>1394</v>
      </c>
      <c r="M67" s="27" t="n">
        <v>2982</v>
      </c>
      <c r="N67" s="2" t="n">
        <v>33</v>
      </c>
      <c r="P67" s="2" t="n">
        <v>4</v>
      </c>
      <c r="Q67" s="2" t="n">
        <f aca="false">+N67+O67+P67</f>
        <v>37</v>
      </c>
      <c r="R67" s="2" t="n">
        <v>110</v>
      </c>
      <c r="S67" s="2" t="n">
        <v>1184</v>
      </c>
      <c r="T67" s="2" t="n">
        <v>216</v>
      </c>
      <c r="U67" s="2" t="n">
        <v>1018</v>
      </c>
      <c r="V67" s="2" t="n">
        <f aca="false">SUM(S67:U67)</f>
        <v>2418</v>
      </c>
      <c r="W67" s="2" t="n">
        <v>369</v>
      </c>
      <c r="X67" s="2" t="n">
        <v>16</v>
      </c>
      <c r="Y67" s="2" t="n">
        <v>183</v>
      </c>
      <c r="Z67" s="2" t="n">
        <f aca="false">SUM(W67:Y67)</f>
        <v>568</v>
      </c>
      <c r="AA67" s="2" t="n">
        <v>82</v>
      </c>
      <c r="AB67" s="2" t="n">
        <v>36</v>
      </c>
      <c r="AC67" s="2" t="n">
        <v>54</v>
      </c>
      <c r="AD67" s="2" t="n">
        <f aca="false">+AA67+AB67+AC67</f>
        <v>172</v>
      </c>
      <c r="AE67" s="2" t="n">
        <v>1</v>
      </c>
      <c r="AF67" s="2" t="n">
        <v>95</v>
      </c>
      <c r="AG67" s="2" t="n">
        <v>79</v>
      </c>
      <c r="AH67" s="2" t="n">
        <f aca="false">SUM(AE67:AG67)</f>
        <v>175</v>
      </c>
      <c r="AI67" s="2" t="n">
        <f aca="false">+AM67-AE67</f>
        <v>732</v>
      </c>
      <c r="AJ67" s="2" t="n">
        <f aca="false">+AN67-AF67</f>
        <v>69</v>
      </c>
      <c r="AK67" s="2" t="n">
        <f aca="false">+AO67-AG67</f>
        <v>702</v>
      </c>
      <c r="AL67" s="2" t="n">
        <f aca="false">+AP67-AH67</f>
        <v>1503</v>
      </c>
      <c r="AM67" s="2" t="n">
        <f aca="false">+S67-W67-AA67</f>
        <v>733</v>
      </c>
      <c r="AN67" s="2" t="n">
        <f aca="false">+T67-X67-AB67</f>
        <v>164</v>
      </c>
      <c r="AO67" s="2" t="n">
        <f aca="false">+U67-Y67-AC67</f>
        <v>781</v>
      </c>
      <c r="AP67" s="2" t="n">
        <f aca="false">+AM67+AN67+AO67</f>
        <v>1678</v>
      </c>
      <c r="AQ67" s="15" t="n">
        <f aca="false">+V67/(C67+D67+E67)</f>
        <v>0.875452570601014</v>
      </c>
      <c r="AR67" s="15" t="n">
        <f aca="false">+Z67/$V67</f>
        <v>0.23490488006617</v>
      </c>
      <c r="AS67" s="15" t="n">
        <f aca="false">+AD67/V67</f>
        <v>0.0711331679073615</v>
      </c>
      <c r="AT67" s="15" t="n">
        <f aca="false">+AP67/V67</f>
        <v>0.693961952026468</v>
      </c>
      <c r="AU67" s="15" t="n">
        <f aca="false">+AP67/(C67+D67+E67)</f>
        <v>0.607530774800869</v>
      </c>
      <c r="AV67" s="16" t="n">
        <v>253</v>
      </c>
      <c r="AW67" s="16" t="n">
        <v>163</v>
      </c>
      <c r="AX67" s="16" t="n">
        <v>514</v>
      </c>
      <c r="AY67" s="2" t="n">
        <f aca="false">SUM(AV67:AX67)</f>
        <v>930</v>
      </c>
      <c r="AZ67" s="17" t="n">
        <f aca="false">+BD67-AV67</f>
        <v>497</v>
      </c>
      <c r="BA67" s="17" t="n">
        <f aca="false">+BE67-AW67</f>
        <v>39</v>
      </c>
      <c r="BB67" s="17" t="n">
        <f aca="false">+BF67-AX67</f>
        <v>738</v>
      </c>
      <c r="BC67" s="17" t="n">
        <f aca="false">+BG67-AY67</f>
        <v>1274</v>
      </c>
      <c r="BD67" s="2" t="n">
        <v>750</v>
      </c>
      <c r="BE67" s="7" t="n">
        <v>202</v>
      </c>
      <c r="BF67" s="7" t="n">
        <v>1252</v>
      </c>
      <c r="BG67" s="2" t="n">
        <f aca="false">SUM(BD67:BF67)</f>
        <v>2204</v>
      </c>
      <c r="BH67" s="28" t="n">
        <v>67</v>
      </c>
      <c r="BI67" s="29" t="s">
        <v>140</v>
      </c>
      <c r="BJ67" s="29" t="n">
        <v>769</v>
      </c>
      <c r="BK67" s="29" t="n">
        <v>192</v>
      </c>
      <c r="BL67" s="29" t="n">
        <v>1249</v>
      </c>
      <c r="BM67" s="29" t="n">
        <v>2210</v>
      </c>
      <c r="BN67" s="30" t="n">
        <v>283</v>
      </c>
      <c r="BO67" s="30" t="n">
        <v>20</v>
      </c>
      <c r="BP67" s="30" t="n">
        <v>112</v>
      </c>
      <c r="BQ67" s="29" t="n">
        <v>415</v>
      </c>
      <c r="BR67" s="30" t="n">
        <v>429</v>
      </c>
      <c r="BS67" s="30" t="n">
        <v>74</v>
      </c>
      <c r="BT67" s="30" t="n">
        <v>383</v>
      </c>
      <c r="BU67" s="30" t="n">
        <v>886</v>
      </c>
      <c r="BV67" s="31" t="n">
        <v>57</v>
      </c>
      <c r="BW67" s="31" t="n">
        <v>98</v>
      </c>
      <c r="BX67" s="31" t="n">
        <v>754</v>
      </c>
      <c r="BY67" s="32" t="n">
        <v>909</v>
      </c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2" customFormat="true" ht="12.8" hidden="false" customHeight="false" outlineLevel="0" collapsed="false">
      <c r="A68" s="1" t="n">
        <v>68</v>
      </c>
      <c r="B68" s="2" t="n">
        <v>44</v>
      </c>
      <c r="C68" s="7" t="n">
        <v>699</v>
      </c>
      <c r="D68" s="2" t="n">
        <v>20</v>
      </c>
      <c r="E68" s="2" t="n">
        <v>552</v>
      </c>
      <c r="F68" s="2" t="n">
        <f aca="false">+C68+D68+E68</f>
        <v>1271</v>
      </c>
      <c r="G68" s="2" t="n">
        <v>40</v>
      </c>
      <c r="H68" s="2" t="n">
        <v>100</v>
      </c>
      <c r="I68" s="2" t="n">
        <f aca="false">SUM(F68:H68)</f>
        <v>1411</v>
      </c>
      <c r="J68" s="24" t="n">
        <v>717</v>
      </c>
      <c r="K68" s="33" t="n">
        <v>20</v>
      </c>
      <c r="L68" s="26" t="n">
        <v>562</v>
      </c>
      <c r="M68" s="27" t="n">
        <v>1299</v>
      </c>
      <c r="N68" s="16" t="n">
        <v>20</v>
      </c>
      <c r="O68" s="2" t="n">
        <v>6</v>
      </c>
      <c r="P68" s="2" t="n">
        <v>7</v>
      </c>
      <c r="Q68" s="2" t="n">
        <f aca="false">+N68+O68+P68</f>
        <v>33</v>
      </c>
      <c r="R68" s="2" t="n">
        <v>69</v>
      </c>
      <c r="S68" s="2" t="n">
        <v>606</v>
      </c>
      <c r="T68" s="2" t="n">
        <v>14</v>
      </c>
      <c r="U68" s="2" t="n">
        <v>513</v>
      </c>
      <c r="V68" s="2" t="n">
        <f aca="false">SUM(S68:U68)</f>
        <v>1133</v>
      </c>
      <c r="W68" s="2" t="n">
        <v>114</v>
      </c>
      <c r="Y68" s="2" t="n">
        <v>69</v>
      </c>
      <c r="Z68" s="2" t="n">
        <f aca="false">SUM(W68:Y68)</f>
        <v>183</v>
      </c>
      <c r="AA68" s="2" t="n">
        <v>18</v>
      </c>
      <c r="AC68" s="2" t="n">
        <v>4</v>
      </c>
      <c r="AD68" s="2" t="n">
        <f aca="false">+AA68+AB68+AC68</f>
        <v>22</v>
      </c>
      <c r="AF68" s="2" t="n">
        <v>4</v>
      </c>
      <c r="AG68" s="2" t="n">
        <v>55</v>
      </c>
      <c r="AH68" s="2" t="n">
        <f aca="false">SUM(AE68:AG68)</f>
        <v>59</v>
      </c>
      <c r="AI68" s="2" t="n">
        <f aca="false">+AM68-AE68</f>
        <v>474</v>
      </c>
      <c r="AJ68" s="2" t="n">
        <f aca="false">+AN68-AF68</f>
        <v>10</v>
      </c>
      <c r="AK68" s="2" t="n">
        <f aca="false">+AO68-AG68</f>
        <v>385</v>
      </c>
      <c r="AL68" s="2" t="n">
        <f aca="false">+AP68-AH68</f>
        <v>869</v>
      </c>
      <c r="AM68" s="2" t="n">
        <f aca="false">+S68-W68-AA68</f>
        <v>474</v>
      </c>
      <c r="AN68" s="2" t="n">
        <f aca="false">+T68-X68-AB68</f>
        <v>14</v>
      </c>
      <c r="AO68" s="2" t="n">
        <f aca="false">+U68-Y68-AC68</f>
        <v>440</v>
      </c>
      <c r="AP68" s="2" t="n">
        <f aca="false">+AM68+AN68+AO68</f>
        <v>928</v>
      </c>
      <c r="AQ68" s="15" t="n">
        <f aca="false">+V68/(C68+D68+E68)</f>
        <v>0.891424075531078</v>
      </c>
      <c r="AR68" s="15" t="n">
        <f aca="false">+Z68/$V68</f>
        <v>0.161518093556929</v>
      </c>
      <c r="AS68" s="15" t="n">
        <f aca="false">+AD68/V68</f>
        <v>0.0194174757281553</v>
      </c>
      <c r="AT68" s="15" t="n">
        <f aca="false">+AP68/V68</f>
        <v>0.819064430714916</v>
      </c>
      <c r="AU68" s="15" t="n">
        <f aca="false">+AP68/(C68+D68+E68)</f>
        <v>0.730133752950433</v>
      </c>
      <c r="AV68" s="16" t="n">
        <v>173</v>
      </c>
      <c r="AW68" s="16" t="n">
        <v>3</v>
      </c>
      <c r="AX68" s="16" t="n">
        <v>159</v>
      </c>
      <c r="AY68" s="2" t="n">
        <f aca="false">SUM(AV68:AX68)</f>
        <v>335</v>
      </c>
      <c r="AZ68" s="17" t="n">
        <f aca="false">+BD68-AV68</f>
        <v>347</v>
      </c>
      <c r="BA68" s="17" t="n">
        <f aca="false">+BE68-AW68</f>
        <v>5</v>
      </c>
      <c r="BB68" s="17" t="n">
        <f aca="false">+BF68-AX68</f>
        <v>350</v>
      </c>
      <c r="BC68" s="17" t="n">
        <f aca="false">+BG68-AY68</f>
        <v>702</v>
      </c>
      <c r="BD68" s="2" t="n">
        <v>520</v>
      </c>
      <c r="BE68" s="7" t="n">
        <v>8</v>
      </c>
      <c r="BF68" s="7" t="n">
        <v>509</v>
      </c>
      <c r="BG68" s="2" t="n">
        <f aca="false">SUM(BD68:BF68)</f>
        <v>1037</v>
      </c>
      <c r="BH68" s="18" t="n">
        <v>68</v>
      </c>
      <c r="BI68" s="19" t="s">
        <v>141</v>
      </c>
      <c r="BJ68" s="19" t="n">
        <v>524</v>
      </c>
      <c r="BK68" s="19" t="n">
        <v>15</v>
      </c>
      <c r="BL68" s="19" t="n">
        <v>525</v>
      </c>
      <c r="BM68" s="19" t="n">
        <v>1064</v>
      </c>
      <c r="BN68" s="21" t="n">
        <v>230</v>
      </c>
      <c r="BO68" s="21" t="n">
        <v>2</v>
      </c>
      <c r="BP68" s="21" t="n">
        <v>111</v>
      </c>
      <c r="BQ68" s="19" t="n">
        <v>343</v>
      </c>
      <c r="BR68" s="21" t="n">
        <v>230</v>
      </c>
      <c r="BS68" s="21" t="n">
        <v>12</v>
      </c>
      <c r="BT68" s="21" t="n">
        <v>159</v>
      </c>
      <c r="BU68" s="21" t="n">
        <v>401</v>
      </c>
      <c r="BV68" s="22" t="n">
        <v>64</v>
      </c>
      <c r="BW68" s="22" t="n">
        <v>1</v>
      </c>
      <c r="BX68" s="22" t="n">
        <v>255</v>
      </c>
      <c r="BY68" s="23" t="n">
        <v>320</v>
      </c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2" customFormat="true" ht="12.8" hidden="false" customHeight="false" outlineLevel="0" collapsed="false">
      <c r="A69" s="1" t="n">
        <v>69</v>
      </c>
      <c r="B69" s="2" t="n">
        <v>84</v>
      </c>
      <c r="C69" s="2" t="n">
        <v>1225</v>
      </c>
      <c r="E69" s="2" t="n">
        <v>532</v>
      </c>
      <c r="F69" s="2" t="n">
        <f aca="false">+C69+D69+E69</f>
        <v>1757</v>
      </c>
      <c r="G69" s="2" t="n">
        <v>100</v>
      </c>
      <c r="H69" s="2" t="n">
        <v>176</v>
      </c>
      <c r="I69" s="2" t="n">
        <f aca="false">SUM(F69:H69)</f>
        <v>2033</v>
      </c>
      <c r="J69" s="24" t="n">
        <v>1235</v>
      </c>
      <c r="K69" s="33" t="n">
        <v>183</v>
      </c>
      <c r="L69" s="26" t="n">
        <v>664</v>
      </c>
      <c r="M69" s="27" t="n">
        <v>2082</v>
      </c>
      <c r="Q69" s="2" t="n">
        <f aca="false">+N69+O69+P69</f>
        <v>0</v>
      </c>
      <c r="R69" s="2" t="n">
        <v>8</v>
      </c>
      <c r="S69" s="2" t="n">
        <v>1072</v>
      </c>
      <c r="T69" s="2" t="n">
        <v>187</v>
      </c>
      <c r="U69" s="2" t="n">
        <v>447</v>
      </c>
      <c r="V69" s="2" t="n">
        <f aca="false">SUM(S69:U69)</f>
        <v>1706</v>
      </c>
      <c r="W69" s="2" t="n">
        <v>248</v>
      </c>
      <c r="X69" s="2" t="n">
        <v>29</v>
      </c>
      <c r="Y69" s="2" t="n">
        <v>71</v>
      </c>
      <c r="Z69" s="2" t="n">
        <f aca="false">SUM(W69:Y69)</f>
        <v>348</v>
      </c>
      <c r="AA69" s="2" t="n">
        <v>115</v>
      </c>
      <c r="AB69" s="2" t="n">
        <v>20</v>
      </c>
      <c r="AC69" s="2" t="n">
        <v>32</v>
      </c>
      <c r="AD69" s="2" t="n">
        <f aca="false">+AA69+AB69+AC69</f>
        <v>167</v>
      </c>
      <c r="AE69" s="2" t="n">
        <v>1</v>
      </c>
      <c r="AF69" s="2" t="n">
        <v>63</v>
      </c>
      <c r="AG69" s="2" t="n">
        <v>130</v>
      </c>
      <c r="AH69" s="2" t="n">
        <f aca="false">SUM(AE69:AG69)</f>
        <v>194</v>
      </c>
      <c r="AI69" s="2" t="n">
        <f aca="false">+AM69-AE69</f>
        <v>708</v>
      </c>
      <c r="AJ69" s="2" t="n">
        <f aca="false">+AN69-AF69</f>
        <v>75</v>
      </c>
      <c r="AK69" s="2" t="n">
        <f aca="false">+AO69-AG69</f>
        <v>214</v>
      </c>
      <c r="AL69" s="2" t="n">
        <f aca="false">+AP69-AH69</f>
        <v>997</v>
      </c>
      <c r="AM69" s="2" t="n">
        <f aca="false">+S69-W69-AA69</f>
        <v>709</v>
      </c>
      <c r="AN69" s="2" t="n">
        <f aca="false">+T69-X69-AB69</f>
        <v>138</v>
      </c>
      <c r="AO69" s="2" t="n">
        <f aca="false">+U69-Y69-AC69</f>
        <v>344</v>
      </c>
      <c r="AP69" s="2" t="n">
        <f aca="false">+AM69+AN69+AO69</f>
        <v>1191</v>
      </c>
      <c r="AQ69" s="15" t="n">
        <f aca="false">+V69/(C69+D69+E69)</f>
        <v>0.970973249857712</v>
      </c>
      <c r="AR69" s="15" t="n">
        <f aca="false">+Z69/$V69</f>
        <v>0.203985932004689</v>
      </c>
      <c r="AS69" s="15" t="n">
        <f aca="false">+AD69/V69</f>
        <v>0.0978898007033998</v>
      </c>
      <c r="AT69" s="15" t="n">
        <f aca="false">+AP69/V69</f>
        <v>0.698124267291911</v>
      </c>
      <c r="AU69" s="15" t="n">
        <f aca="false">+AP69/(C69+D69+E69)</f>
        <v>0.677859988616961</v>
      </c>
      <c r="AV69" s="16" t="n">
        <v>194</v>
      </c>
      <c r="AW69" s="2" t="n">
        <v>82</v>
      </c>
      <c r="AX69" s="2" t="n">
        <v>180</v>
      </c>
      <c r="AY69" s="2" t="n">
        <f aca="false">SUM(AV69:AX69)</f>
        <v>456</v>
      </c>
      <c r="AZ69" s="17" t="n">
        <f aca="false">+BD69-AV69</f>
        <v>353</v>
      </c>
      <c r="BA69" s="17" t="n">
        <f aca="false">+BE69-AW69</f>
        <v>87</v>
      </c>
      <c r="BB69" s="17" t="n">
        <f aca="false">+BF69-AX69</f>
        <v>245</v>
      </c>
      <c r="BC69" s="17" t="n">
        <f aca="false">+BG69-AY69</f>
        <v>685</v>
      </c>
      <c r="BD69" s="7" t="n">
        <v>547</v>
      </c>
      <c r="BE69" s="2" t="n">
        <v>169</v>
      </c>
      <c r="BF69" s="2" t="n">
        <v>425</v>
      </c>
      <c r="BG69" s="2" t="n">
        <f aca="false">SUM(BD69:BF69)</f>
        <v>1141</v>
      </c>
      <c r="BH69" s="28" t="n">
        <v>69</v>
      </c>
      <c r="BI69" s="29" t="s">
        <v>142</v>
      </c>
      <c r="BJ69" s="29" t="n">
        <v>625</v>
      </c>
      <c r="BK69" s="29" t="n">
        <v>159</v>
      </c>
      <c r="BL69" s="29" t="n">
        <v>476</v>
      </c>
      <c r="BM69" s="29" t="n">
        <v>1260</v>
      </c>
      <c r="BN69" s="30" t="n">
        <v>197</v>
      </c>
      <c r="BO69" s="30" t="n">
        <v>27</v>
      </c>
      <c r="BP69" s="30" t="n">
        <v>88</v>
      </c>
      <c r="BQ69" s="29" t="n">
        <v>312</v>
      </c>
      <c r="BR69" s="30" t="n">
        <v>331</v>
      </c>
      <c r="BS69" s="30" t="n">
        <v>34</v>
      </c>
      <c r="BT69" s="30" t="n">
        <v>98</v>
      </c>
      <c r="BU69" s="30" t="n">
        <v>463</v>
      </c>
      <c r="BV69" s="31" t="n">
        <v>97</v>
      </c>
      <c r="BW69" s="31" t="n">
        <v>98</v>
      </c>
      <c r="BX69" s="31" t="n">
        <v>290</v>
      </c>
      <c r="BY69" s="32" t="n">
        <v>485</v>
      </c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2" customFormat="true" ht="12.8" hidden="false" customHeight="false" outlineLevel="0" collapsed="false">
      <c r="A70" s="1" t="n">
        <v>70</v>
      </c>
      <c r="B70" s="2" t="n">
        <v>27</v>
      </c>
      <c r="C70" s="2" t="n">
        <v>261</v>
      </c>
      <c r="E70" s="2" t="n">
        <v>144</v>
      </c>
      <c r="F70" s="2" t="n">
        <f aca="false">+C70+D70+E70</f>
        <v>405</v>
      </c>
      <c r="H70" s="2" t="n">
        <v>50</v>
      </c>
      <c r="I70" s="2" t="n">
        <f aca="false">SUM(F70:H70)</f>
        <v>455</v>
      </c>
      <c r="J70" s="24" t="n">
        <v>266</v>
      </c>
      <c r="K70" s="25"/>
      <c r="L70" s="26" t="n">
        <v>144</v>
      </c>
      <c r="M70" s="27" t="n">
        <v>410</v>
      </c>
      <c r="N70" s="2" t="n">
        <v>30</v>
      </c>
      <c r="P70" s="2" t="n">
        <v>10</v>
      </c>
      <c r="Q70" s="2" t="n">
        <f aca="false">+N70+O70+P70</f>
        <v>40</v>
      </c>
      <c r="R70" s="2" t="n">
        <v>5</v>
      </c>
      <c r="S70" s="2" t="n">
        <v>213</v>
      </c>
      <c r="U70" s="2" t="n">
        <v>122</v>
      </c>
      <c r="V70" s="2" t="n">
        <f aca="false">SUM(S70:U70)</f>
        <v>335</v>
      </c>
      <c r="W70" s="2" t="n">
        <v>38</v>
      </c>
      <c r="Y70" s="2" t="n">
        <v>28</v>
      </c>
      <c r="Z70" s="2" t="n">
        <f aca="false">SUM(W70:Y70)</f>
        <v>66</v>
      </c>
      <c r="AA70" s="2" t="n">
        <v>2</v>
      </c>
      <c r="AC70" s="2" t="n">
        <v>4</v>
      </c>
      <c r="AD70" s="2" t="n">
        <f aca="false">+AA70+AB70+AC70</f>
        <v>6</v>
      </c>
      <c r="AH70" s="2" t="n">
        <f aca="false">SUM(AE70:AG70)</f>
        <v>0</v>
      </c>
      <c r="AI70" s="2" t="n">
        <f aca="false">+AM70-AE70</f>
        <v>173</v>
      </c>
      <c r="AJ70" s="2" t="n">
        <f aca="false">+AN70-AF70</f>
        <v>0</v>
      </c>
      <c r="AK70" s="2" t="n">
        <f aca="false">+AO70-AG70</f>
        <v>90</v>
      </c>
      <c r="AL70" s="2" t="n">
        <f aca="false">+AP70-AH70</f>
        <v>263</v>
      </c>
      <c r="AM70" s="2" t="n">
        <f aca="false">+S70-W70-AA70</f>
        <v>173</v>
      </c>
      <c r="AN70" s="2" t="n">
        <f aca="false">+T70-X70-AB70</f>
        <v>0</v>
      </c>
      <c r="AO70" s="2" t="n">
        <f aca="false">+U70-Y70-AC70</f>
        <v>90</v>
      </c>
      <c r="AP70" s="2" t="n">
        <f aca="false">+AM70+AN70+AO70</f>
        <v>263</v>
      </c>
      <c r="AQ70" s="15" t="n">
        <f aca="false">+V70/(C70+D70+E70)</f>
        <v>0.82716049382716</v>
      </c>
      <c r="AR70" s="15" t="n">
        <f aca="false">+Z70/$V70</f>
        <v>0.197014925373134</v>
      </c>
      <c r="AS70" s="15" t="n">
        <f aca="false">+AD70/V70</f>
        <v>0.017910447761194</v>
      </c>
      <c r="AT70" s="15" t="n">
        <f aca="false">+AP70/V70</f>
        <v>0.785074626865672</v>
      </c>
      <c r="AU70" s="15" t="n">
        <f aca="false">+AP70/(C70+D70+E70)</f>
        <v>0.649382716049383</v>
      </c>
      <c r="AV70" s="2" t="n">
        <v>83</v>
      </c>
      <c r="AX70" s="2" t="n">
        <v>73</v>
      </c>
      <c r="AY70" s="2" t="n">
        <f aca="false">SUM(AV70:AX70)</f>
        <v>156</v>
      </c>
      <c r="AZ70" s="17" t="n">
        <f aca="false">+BD70-AV70</f>
        <v>94</v>
      </c>
      <c r="BA70" s="17" t="n">
        <f aca="false">+BE70-AW70</f>
        <v>0</v>
      </c>
      <c r="BB70" s="17" t="n">
        <f aca="false">+BF70-AX70</f>
        <v>28</v>
      </c>
      <c r="BC70" s="17" t="n">
        <f aca="false">+BG70-AY70</f>
        <v>122</v>
      </c>
      <c r="BD70" s="2" t="n">
        <v>177</v>
      </c>
      <c r="BF70" s="2" t="n">
        <v>101</v>
      </c>
      <c r="BG70" s="2" t="n">
        <f aca="false">SUM(BD70:BF70)</f>
        <v>278</v>
      </c>
      <c r="BH70" s="18" t="n">
        <v>70</v>
      </c>
      <c r="BI70" s="19" t="s">
        <v>143</v>
      </c>
      <c r="BJ70" s="19" t="n">
        <v>175</v>
      </c>
      <c r="BK70" s="19"/>
      <c r="BL70" s="19" t="n">
        <v>107</v>
      </c>
      <c r="BM70" s="19" t="n">
        <v>282</v>
      </c>
      <c r="BN70" s="21" t="n">
        <v>92</v>
      </c>
      <c r="BO70" s="21"/>
      <c r="BP70" s="21" t="n">
        <v>53</v>
      </c>
      <c r="BQ70" s="19" t="n">
        <v>145</v>
      </c>
      <c r="BR70" s="21" t="n">
        <v>72</v>
      </c>
      <c r="BS70" s="21"/>
      <c r="BT70" s="21" t="n">
        <v>44</v>
      </c>
      <c r="BU70" s="21" t="n">
        <v>116</v>
      </c>
      <c r="BV70" s="22" t="n">
        <v>11</v>
      </c>
      <c r="BW70" s="22" t="n">
        <v>0</v>
      </c>
      <c r="BX70" s="22" t="n">
        <v>10</v>
      </c>
      <c r="BY70" s="23" t="n">
        <v>21</v>
      </c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2" customFormat="true" ht="12.8" hidden="false" customHeight="false" outlineLevel="0" collapsed="false">
      <c r="A71" s="1" t="n">
        <v>71</v>
      </c>
      <c r="B71" s="2" t="n">
        <v>27</v>
      </c>
      <c r="C71" s="2" t="n">
        <v>500</v>
      </c>
      <c r="D71" s="2" t="n">
        <v>164</v>
      </c>
      <c r="E71" s="2" t="n">
        <v>405</v>
      </c>
      <c r="F71" s="2" t="n">
        <f aca="false">+C71+D71+E71</f>
        <v>1069</v>
      </c>
      <c r="H71" s="2" t="n">
        <v>50</v>
      </c>
      <c r="I71" s="2" t="n">
        <f aca="false">SUM(F71:H71)</f>
        <v>1119</v>
      </c>
      <c r="J71" s="24" t="n">
        <v>500</v>
      </c>
      <c r="K71" s="33" t="n">
        <v>164</v>
      </c>
      <c r="L71" s="26" t="n">
        <v>405</v>
      </c>
      <c r="M71" s="27" t="n">
        <v>1069</v>
      </c>
      <c r="N71" s="2" t="n">
        <v>32</v>
      </c>
      <c r="P71" s="2" t="n">
        <v>11</v>
      </c>
      <c r="Q71" s="2" t="n">
        <f aca="false">+N71+O71+P71</f>
        <v>43</v>
      </c>
      <c r="R71" s="2" t="n">
        <v>17</v>
      </c>
      <c r="S71" s="2" t="n">
        <v>363</v>
      </c>
      <c r="T71" s="2" t="n">
        <v>156</v>
      </c>
      <c r="U71" s="2" t="n">
        <v>363</v>
      </c>
      <c r="V71" s="2" t="n">
        <f aca="false">SUM(S71:U71)</f>
        <v>882</v>
      </c>
      <c r="W71" s="2" t="n">
        <v>79</v>
      </c>
      <c r="X71" s="2" t="n">
        <v>38</v>
      </c>
      <c r="Y71" s="2" t="n">
        <v>58</v>
      </c>
      <c r="Z71" s="2" t="n">
        <f aca="false">SUM(W71:Y71)</f>
        <v>175</v>
      </c>
      <c r="AA71" s="2" t="n">
        <v>31</v>
      </c>
      <c r="AB71" s="2" t="n">
        <v>10</v>
      </c>
      <c r="AC71" s="2" t="n">
        <v>35</v>
      </c>
      <c r="AD71" s="2" t="n">
        <f aca="false">+AA71+AB71+AC71</f>
        <v>76</v>
      </c>
      <c r="AE71" s="2" t="n">
        <v>2</v>
      </c>
      <c r="AF71" s="2" t="n">
        <v>7</v>
      </c>
      <c r="AG71" s="2" t="n">
        <v>19</v>
      </c>
      <c r="AH71" s="2" t="n">
        <f aca="false">SUM(AE71:AG71)</f>
        <v>28</v>
      </c>
      <c r="AI71" s="2" t="n">
        <f aca="false">+AM71-AE71</f>
        <v>251</v>
      </c>
      <c r="AJ71" s="2" t="n">
        <f aca="false">+AN71-AF71</f>
        <v>101</v>
      </c>
      <c r="AK71" s="2" t="n">
        <f aca="false">+AO71-AG71</f>
        <v>251</v>
      </c>
      <c r="AL71" s="2" t="n">
        <f aca="false">+AP71-AH71</f>
        <v>603</v>
      </c>
      <c r="AM71" s="2" t="n">
        <f aca="false">+S71-W71-AA71</f>
        <v>253</v>
      </c>
      <c r="AN71" s="2" t="n">
        <f aca="false">+T71-X71-AB71</f>
        <v>108</v>
      </c>
      <c r="AO71" s="2" t="n">
        <f aca="false">+U71-Y71-AC71</f>
        <v>270</v>
      </c>
      <c r="AP71" s="2" t="n">
        <f aca="false">+AM71+AN71+AO71</f>
        <v>631</v>
      </c>
      <c r="AQ71" s="15" t="n">
        <f aca="false">+V71/(C71+D71+E71)</f>
        <v>0.825070159027128</v>
      </c>
      <c r="AR71" s="15" t="n">
        <f aca="false">+Z71/$V71</f>
        <v>0.198412698412698</v>
      </c>
      <c r="AS71" s="15" t="n">
        <f aca="false">+AD71/V71</f>
        <v>0.0861678004535147</v>
      </c>
      <c r="AT71" s="15" t="n">
        <f aca="false">+AP71/V71</f>
        <v>0.715419501133787</v>
      </c>
      <c r="AU71" s="15" t="n">
        <f aca="false">+AP71/(C71+D71+E71)</f>
        <v>0.590271281571562</v>
      </c>
      <c r="AV71" s="2" t="n">
        <v>130</v>
      </c>
      <c r="AW71" s="2" t="n">
        <v>39</v>
      </c>
      <c r="AX71" s="2" t="n">
        <v>139</v>
      </c>
      <c r="AY71" s="2" t="n">
        <f aca="false">SUM(AV71:AX71)</f>
        <v>308</v>
      </c>
      <c r="AZ71" s="17" t="n">
        <f aca="false">+BD71-AV71</f>
        <v>104</v>
      </c>
      <c r="BA71" s="17" t="n">
        <f aca="false">+BE71-AW71</f>
        <v>98</v>
      </c>
      <c r="BB71" s="17" t="n">
        <f aca="false">+BF71-AX71</f>
        <v>149</v>
      </c>
      <c r="BC71" s="17" t="n">
        <f aca="false">+BG71-AY71</f>
        <v>351</v>
      </c>
      <c r="BD71" s="2" t="n">
        <v>234</v>
      </c>
      <c r="BE71" s="2" t="n">
        <v>137</v>
      </c>
      <c r="BF71" s="2" t="n">
        <v>288</v>
      </c>
      <c r="BG71" s="2" t="n">
        <f aca="false">SUM(BD71:BF71)</f>
        <v>659</v>
      </c>
      <c r="BH71" s="28" t="n">
        <v>71</v>
      </c>
      <c r="BI71" s="29" t="s">
        <v>144</v>
      </c>
      <c r="BJ71" s="29" t="n">
        <v>235</v>
      </c>
      <c r="BK71" s="29" t="n">
        <v>137</v>
      </c>
      <c r="BL71" s="29" t="n">
        <v>209</v>
      </c>
      <c r="BM71" s="29" t="n">
        <v>581</v>
      </c>
      <c r="BN71" s="30" t="n">
        <v>104</v>
      </c>
      <c r="BO71" s="30" t="n">
        <v>35</v>
      </c>
      <c r="BP71" s="30" t="n">
        <v>69</v>
      </c>
      <c r="BQ71" s="29" t="n">
        <v>208</v>
      </c>
      <c r="BR71" s="30" t="n">
        <v>106</v>
      </c>
      <c r="BS71" s="30" t="n">
        <v>37</v>
      </c>
      <c r="BT71" s="30" t="n">
        <v>87</v>
      </c>
      <c r="BU71" s="30" t="n">
        <v>230</v>
      </c>
      <c r="BV71" s="31" t="n">
        <v>25</v>
      </c>
      <c r="BW71" s="31" t="n">
        <v>65</v>
      </c>
      <c r="BX71" s="31" t="n">
        <v>53</v>
      </c>
      <c r="BY71" s="32" t="n">
        <v>143</v>
      </c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2" customFormat="true" ht="12.8" hidden="false" customHeight="false" outlineLevel="0" collapsed="false">
      <c r="A72" s="1" t="n">
        <v>72</v>
      </c>
      <c r="B72" s="2" t="n">
        <v>52</v>
      </c>
      <c r="C72" s="2" t="n">
        <v>469</v>
      </c>
      <c r="D72" s="2" t="n">
        <v>157</v>
      </c>
      <c r="E72" s="2" t="n">
        <v>503</v>
      </c>
      <c r="F72" s="2" t="n">
        <f aca="false">+C72+D72+E72</f>
        <v>1129</v>
      </c>
      <c r="H72" s="2" t="n">
        <v>70</v>
      </c>
      <c r="I72" s="2" t="n">
        <f aca="false">SUM(F72:H72)</f>
        <v>1199</v>
      </c>
      <c r="J72" s="24" t="n">
        <v>479</v>
      </c>
      <c r="K72" s="33" t="n">
        <v>157</v>
      </c>
      <c r="L72" s="26" t="n">
        <v>503</v>
      </c>
      <c r="M72" s="27" t="n">
        <v>1139</v>
      </c>
      <c r="P72" s="2" t="n">
        <v>3</v>
      </c>
      <c r="Q72" s="2" t="n">
        <f aca="false">+N72+O72+P72</f>
        <v>3</v>
      </c>
      <c r="R72" s="16" t="n">
        <v>89</v>
      </c>
      <c r="S72" s="2" t="n">
        <v>456</v>
      </c>
      <c r="T72" s="2" t="n">
        <v>71</v>
      </c>
      <c r="U72" s="2" t="n">
        <v>423</v>
      </c>
      <c r="V72" s="2" t="n">
        <f aca="false">SUM(S72:U72)</f>
        <v>950</v>
      </c>
      <c r="W72" s="2" t="n">
        <v>64</v>
      </c>
      <c r="X72" s="2" t="n">
        <v>12</v>
      </c>
      <c r="Y72" s="2" t="n">
        <v>104</v>
      </c>
      <c r="Z72" s="2" t="n">
        <f aca="false">SUM(W72:Y72)</f>
        <v>180</v>
      </c>
      <c r="AA72" s="2" t="n">
        <v>34</v>
      </c>
      <c r="AB72" s="2" t="n">
        <v>13</v>
      </c>
      <c r="AC72" s="2" t="n">
        <v>29</v>
      </c>
      <c r="AD72" s="2" t="n">
        <f aca="false">+AA72+AB72+AC72</f>
        <v>76</v>
      </c>
      <c r="AF72" s="2" t="n">
        <v>10</v>
      </c>
      <c r="AG72" s="2" t="n">
        <v>40</v>
      </c>
      <c r="AH72" s="2" t="n">
        <f aca="false">SUM(AE72:AG72)</f>
        <v>50</v>
      </c>
      <c r="AI72" s="2" t="n">
        <f aca="false">+AM72-AE72</f>
        <v>358</v>
      </c>
      <c r="AJ72" s="2" t="n">
        <f aca="false">+AN72-AF72</f>
        <v>36</v>
      </c>
      <c r="AK72" s="2" t="n">
        <f aca="false">+AO72-AG72</f>
        <v>250</v>
      </c>
      <c r="AL72" s="2" t="n">
        <f aca="false">+AP72-AH72</f>
        <v>644</v>
      </c>
      <c r="AM72" s="2" t="n">
        <f aca="false">+S72-W72-AA72</f>
        <v>358</v>
      </c>
      <c r="AN72" s="2" t="n">
        <f aca="false">+T72-X72-AB72</f>
        <v>46</v>
      </c>
      <c r="AO72" s="2" t="n">
        <f aca="false">+U72-Y72-AC72</f>
        <v>290</v>
      </c>
      <c r="AP72" s="2" t="n">
        <f aca="false">+AM72+AN72+AO72</f>
        <v>694</v>
      </c>
      <c r="AQ72" s="15" t="n">
        <f aca="false">+V72/(C72+D72+E72)</f>
        <v>0.841452612931798</v>
      </c>
      <c r="AR72" s="15" t="n">
        <f aca="false">+Z72/$V72</f>
        <v>0.189473684210526</v>
      </c>
      <c r="AS72" s="15" t="n">
        <f aca="false">+AD72/V72</f>
        <v>0.08</v>
      </c>
      <c r="AT72" s="15" t="n">
        <f aca="false">+AP72/V72</f>
        <v>0.730526315789474</v>
      </c>
      <c r="AU72" s="15" t="n">
        <f aca="false">+AP72/(C72+D72+E72)</f>
        <v>0.614703277236492</v>
      </c>
      <c r="AV72" s="2" t="n">
        <v>41</v>
      </c>
      <c r="AW72" s="2" t="n">
        <v>8</v>
      </c>
      <c r="AX72" s="2" t="n">
        <v>119</v>
      </c>
      <c r="AY72" s="2" t="n">
        <f aca="false">SUM(AV72:AX72)</f>
        <v>168</v>
      </c>
      <c r="AZ72" s="17" t="n">
        <f aca="false">+BD72-AV72</f>
        <v>229</v>
      </c>
      <c r="BA72" s="17" t="n">
        <f aca="false">+BE72-AW72</f>
        <v>40</v>
      </c>
      <c r="BB72" s="17" t="n">
        <f aca="false">+BF72-AX72</f>
        <v>140</v>
      </c>
      <c r="BC72" s="17" t="n">
        <f aca="false">+BG72-AY72</f>
        <v>409</v>
      </c>
      <c r="BD72" s="2" t="n">
        <v>270</v>
      </c>
      <c r="BE72" s="2" t="n">
        <v>48</v>
      </c>
      <c r="BF72" s="2" t="n">
        <v>259</v>
      </c>
      <c r="BG72" s="2" t="n">
        <f aca="false">SUM(BD72:BF72)</f>
        <v>577</v>
      </c>
      <c r="BH72" s="18" t="n">
        <v>72</v>
      </c>
      <c r="BI72" s="19" t="s">
        <v>145</v>
      </c>
      <c r="BJ72" s="19" t="n">
        <v>271</v>
      </c>
      <c r="BK72" s="19" t="n">
        <v>52</v>
      </c>
      <c r="BL72" s="19" t="n">
        <v>274</v>
      </c>
      <c r="BM72" s="19" t="n">
        <v>597</v>
      </c>
      <c r="BN72" s="21" t="n">
        <v>60</v>
      </c>
      <c r="BO72" s="21" t="n">
        <v>12</v>
      </c>
      <c r="BP72" s="21" t="n">
        <v>83</v>
      </c>
      <c r="BQ72" s="19" t="n">
        <v>155</v>
      </c>
      <c r="BR72" s="21" t="n">
        <v>194</v>
      </c>
      <c r="BS72" s="21" t="n">
        <v>14</v>
      </c>
      <c r="BT72" s="21" t="n">
        <v>90</v>
      </c>
      <c r="BU72" s="21" t="n">
        <v>298</v>
      </c>
      <c r="BV72" s="22" t="n">
        <v>17</v>
      </c>
      <c r="BW72" s="22" t="n">
        <v>26</v>
      </c>
      <c r="BX72" s="22" t="n">
        <v>101</v>
      </c>
      <c r="BY72" s="23" t="n">
        <v>144</v>
      </c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2" customFormat="true" ht="12.8" hidden="false" customHeight="false" outlineLevel="0" collapsed="false">
      <c r="A73" s="1" t="n">
        <v>73</v>
      </c>
      <c r="B73" s="2" t="n">
        <v>84</v>
      </c>
      <c r="C73" s="2" t="n">
        <v>265</v>
      </c>
      <c r="D73" s="2" t="n">
        <v>96</v>
      </c>
      <c r="E73" s="2" t="n">
        <v>338</v>
      </c>
      <c r="F73" s="2" t="n">
        <f aca="false">+C73+D73+E73</f>
        <v>699</v>
      </c>
      <c r="H73" s="2" t="n">
        <v>70</v>
      </c>
      <c r="I73" s="2" t="n">
        <f aca="false">SUM(F73:H73)</f>
        <v>769</v>
      </c>
      <c r="J73" s="24" t="n">
        <v>310</v>
      </c>
      <c r="K73" s="33" t="n">
        <v>96</v>
      </c>
      <c r="L73" s="26" t="n">
        <v>338</v>
      </c>
      <c r="M73" s="27" t="n">
        <v>744</v>
      </c>
      <c r="O73" s="2" t="n">
        <v>1</v>
      </c>
      <c r="P73" s="2" t="n">
        <v>9</v>
      </c>
      <c r="Q73" s="2" t="n">
        <f aca="false">+N73+O73+P73</f>
        <v>10</v>
      </c>
      <c r="R73" s="16" t="n">
        <v>20</v>
      </c>
      <c r="S73" s="2" t="n">
        <v>270</v>
      </c>
      <c r="T73" s="2" t="n">
        <v>70</v>
      </c>
      <c r="U73" s="2" t="n">
        <v>296</v>
      </c>
      <c r="V73" s="2" t="n">
        <f aca="false">SUM(S73:U73)</f>
        <v>636</v>
      </c>
      <c r="W73" s="2" t="n">
        <v>65</v>
      </c>
      <c r="X73" s="2" t="n">
        <v>7</v>
      </c>
      <c r="Y73" s="2" t="n">
        <v>31</v>
      </c>
      <c r="Z73" s="2" t="n">
        <f aca="false">SUM(W73:Y73)</f>
        <v>103</v>
      </c>
      <c r="AA73" s="2" t="n">
        <v>20</v>
      </c>
      <c r="AC73" s="2" t="n">
        <v>20</v>
      </c>
      <c r="AD73" s="2" t="n">
        <f aca="false">+AA73+AB73+AC73</f>
        <v>40</v>
      </c>
      <c r="AF73" s="2" t="n">
        <v>20</v>
      </c>
      <c r="AG73" s="2" t="n">
        <v>60</v>
      </c>
      <c r="AH73" s="2" t="n">
        <f aca="false">SUM(AE73:AG73)</f>
        <v>80</v>
      </c>
      <c r="AI73" s="2" t="n">
        <f aca="false">+AM73-AE73</f>
        <v>185</v>
      </c>
      <c r="AJ73" s="2" t="n">
        <f aca="false">+AN73-AF73</f>
        <v>43</v>
      </c>
      <c r="AK73" s="2" t="n">
        <f aca="false">+AO73-AG73</f>
        <v>185</v>
      </c>
      <c r="AL73" s="2" t="n">
        <f aca="false">+AP73-AH73</f>
        <v>413</v>
      </c>
      <c r="AM73" s="2" t="n">
        <f aca="false">+S73-W73-AA73</f>
        <v>185</v>
      </c>
      <c r="AN73" s="2" t="n">
        <f aca="false">+T73-X73-AB73</f>
        <v>63</v>
      </c>
      <c r="AO73" s="2" t="n">
        <f aca="false">+U73-Y73-AC73</f>
        <v>245</v>
      </c>
      <c r="AP73" s="2" t="n">
        <f aca="false">+AM73+AN73+AO73</f>
        <v>493</v>
      </c>
      <c r="AQ73" s="15" t="n">
        <f aca="false">+V73/(C73+D73+E73)</f>
        <v>0.909871244635193</v>
      </c>
      <c r="AR73" s="15" t="n">
        <f aca="false">+Z73/$V73</f>
        <v>0.161949685534591</v>
      </c>
      <c r="AS73" s="15" t="n">
        <f aca="false">+AD73/V73</f>
        <v>0.0628930817610063</v>
      </c>
      <c r="AT73" s="15" t="n">
        <f aca="false">+AP73/V73</f>
        <v>0.775157232704403</v>
      </c>
      <c r="AU73" s="15" t="n">
        <f aca="false">+AP73/(C73+D73+E73)</f>
        <v>0.705293276108727</v>
      </c>
      <c r="AV73" s="16" t="n">
        <v>78</v>
      </c>
      <c r="AW73" s="2" t="n">
        <v>42</v>
      </c>
      <c r="AX73" s="2" t="n">
        <v>140</v>
      </c>
      <c r="AY73" s="2" t="n">
        <f aca="false">SUM(AV73:AX73)</f>
        <v>260</v>
      </c>
      <c r="AZ73" s="17" t="n">
        <f aca="false">+BD73-AV73</f>
        <v>114</v>
      </c>
      <c r="BA73" s="17" t="n">
        <f aca="false">+BE73-AW73</f>
        <v>17</v>
      </c>
      <c r="BB73" s="17" t="n">
        <f aca="false">+BF73-AX73</f>
        <v>78</v>
      </c>
      <c r="BC73" s="17" t="n">
        <f aca="false">+BG73-AY73</f>
        <v>209</v>
      </c>
      <c r="BD73" s="2" t="n">
        <v>192</v>
      </c>
      <c r="BE73" s="2" t="n">
        <v>59</v>
      </c>
      <c r="BF73" s="2" t="n">
        <v>218</v>
      </c>
      <c r="BG73" s="2" t="n">
        <f aca="false">SUM(BD73:BF73)</f>
        <v>469</v>
      </c>
      <c r="BH73" s="28" t="n">
        <v>73</v>
      </c>
      <c r="BI73" s="29" t="s">
        <v>146</v>
      </c>
      <c r="BJ73" s="29" t="n">
        <v>154</v>
      </c>
      <c r="BK73" s="29" t="n">
        <v>70</v>
      </c>
      <c r="BL73" s="29" t="n">
        <v>217</v>
      </c>
      <c r="BM73" s="29" t="n">
        <v>441</v>
      </c>
      <c r="BN73" s="30" t="n">
        <v>53</v>
      </c>
      <c r="BO73" s="30" t="n">
        <v>32</v>
      </c>
      <c r="BP73" s="30" t="n">
        <v>88</v>
      </c>
      <c r="BQ73" s="29" t="n">
        <v>173</v>
      </c>
      <c r="BR73" s="30" t="n">
        <v>82</v>
      </c>
      <c r="BS73" s="30" t="n">
        <v>22</v>
      </c>
      <c r="BT73" s="30" t="n">
        <v>81</v>
      </c>
      <c r="BU73" s="30" t="n">
        <v>185</v>
      </c>
      <c r="BV73" s="31" t="n">
        <v>19</v>
      </c>
      <c r="BW73" s="31" t="n">
        <v>16</v>
      </c>
      <c r="BX73" s="31" t="n">
        <v>48</v>
      </c>
      <c r="BY73" s="32" t="n">
        <v>83</v>
      </c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2" customFormat="true" ht="12.8" hidden="false" customHeight="false" outlineLevel="0" collapsed="false">
      <c r="A74" s="1" t="n">
        <v>74</v>
      </c>
      <c r="B74" s="2" t="n">
        <v>84</v>
      </c>
      <c r="C74" s="2" t="n">
        <v>467</v>
      </c>
      <c r="E74" s="2" t="n">
        <v>620</v>
      </c>
      <c r="F74" s="2" t="n">
        <f aca="false">+C74+D74+E74</f>
        <v>1087</v>
      </c>
      <c r="H74" s="2" t="n">
        <v>85</v>
      </c>
      <c r="I74" s="2" t="n">
        <f aca="false">SUM(F74:H74)</f>
        <v>1172</v>
      </c>
      <c r="J74" s="24" t="n">
        <v>467</v>
      </c>
      <c r="K74" s="25"/>
      <c r="L74" s="26" t="n">
        <v>620</v>
      </c>
      <c r="M74" s="27" t="n">
        <v>1087</v>
      </c>
      <c r="O74" s="2" t="n">
        <v>12</v>
      </c>
      <c r="Q74" s="2" t="n">
        <f aca="false">+N74+O74+P74</f>
        <v>12</v>
      </c>
      <c r="R74" s="16" t="n">
        <v>27</v>
      </c>
      <c r="S74" s="2" t="n">
        <v>419</v>
      </c>
      <c r="U74" s="2" t="n">
        <v>547</v>
      </c>
      <c r="V74" s="2" t="n">
        <f aca="false">SUM(S74:U74)</f>
        <v>966</v>
      </c>
      <c r="W74" s="2" t="n">
        <v>85</v>
      </c>
      <c r="Y74" s="2" t="n">
        <v>85</v>
      </c>
      <c r="Z74" s="2" t="n">
        <f aca="false">SUM(W74:Y74)</f>
        <v>170</v>
      </c>
      <c r="AA74" s="2" t="n">
        <v>39</v>
      </c>
      <c r="AC74" s="2" t="n">
        <v>78</v>
      </c>
      <c r="AD74" s="2" t="n">
        <f aca="false">+AA74+AB74+AC74</f>
        <v>117</v>
      </c>
      <c r="AE74" s="2" t="n">
        <v>2</v>
      </c>
      <c r="AG74" s="2" t="n">
        <v>58</v>
      </c>
      <c r="AH74" s="2" t="n">
        <f aca="false">SUM(AE74:AG74)</f>
        <v>60</v>
      </c>
      <c r="AI74" s="2" t="n">
        <f aca="false">+AM74-AE74</f>
        <v>293</v>
      </c>
      <c r="AJ74" s="2" t="n">
        <f aca="false">+AN74-AF74</f>
        <v>0</v>
      </c>
      <c r="AK74" s="2" t="n">
        <f aca="false">+AO74-AG74</f>
        <v>326</v>
      </c>
      <c r="AL74" s="2" t="n">
        <f aca="false">+AP74-AH74</f>
        <v>619</v>
      </c>
      <c r="AM74" s="2" t="n">
        <f aca="false">+S74-W74-AA74</f>
        <v>295</v>
      </c>
      <c r="AN74" s="2" t="n">
        <f aca="false">+T74-X74-AB74</f>
        <v>0</v>
      </c>
      <c r="AO74" s="2" t="n">
        <f aca="false">+U74-Y74-AC74</f>
        <v>384</v>
      </c>
      <c r="AP74" s="2" t="n">
        <f aca="false">+AM74+AN74+AO74</f>
        <v>679</v>
      </c>
      <c r="AQ74" s="15" t="n">
        <f aca="false">+V74/(C74+D74+E74)</f>
        <v>0.888684452621895</v>
      </c>
      <c r="AR74" s="15" t="n">
        <f aca="false">+Z74/$V74</f>
        <v>0.175983436853002</v>
      </c>
      <c r="AS74" s="15" t="n">
        <f aca="false">+AD74/V74</f>
        <v>0.12111801242236</v>
      </c>
      <c r="AT74" s="15" t="n">
        <f aca="false">+AP74/V74</f>
        <v>0.702898550724638</v>
      </c>
      <c r="AU74" s="15" t="n">
        <f aca="false">+AP74/(C74+D74+E74)</f>
        <v>0.624655013799448</v>
      </c>
      <c r="AV74" s="16" t="n">
        <v>104</v>
      </c>
      <c r="AX74" s="2" t="n">
        <v>89</v>
      </c>
      <c r="AY74" s="2" t="n">
        <f aca="false">SUM(AV74:AX74)</f>
        <v>193</v>
      </c>
      <c r="AZ74" s="17" t="n">
        <f aca="false">+BD74-AV74</f>
        <v>165</v>
      </c>
      <c r="BA74" s="17" t="n">
        <f aca="false">+BE74-AW74</f>
        <v>0</v>
      </c>
      <c r="BB74" s="17" t="n">
        <f aca="false">+BF74-AX74</f>
        <v>174</v>
      </c>
      <c r="BC74" s="17" t="n">
        <f aca="false">+BG74-AY74</f>
        <v>339</v>
      </c>
      <c r="BD74" s="2" t="n">
        <v>269</v>
      </c>
      <c r="BF74" s="2" t="n">
        <v>263</v>
      </c>
      <c r="BG74" s="2" t="n">
        <f aca="false">SUM(BD74:BF74)</f>
        <v>532</v>
      </c>
      <c r="BH74" s="18" t="n">
        <v>74</v>
      </c>
      <c r="BI74" s="19" t="s">
        <v>147</v>
      </c>
      <c r="BJ74" s="19" t="n">
        <v>266</v>
      </c>
      <c r="BK74" s="19"/>
      <c r="BL74" s="19" t="n">
        <v>257</v>
      </c>
      <c r="BM74" s="19" t="n">
        <v>523</v>
      </c>
      <c r="BN74" s="21" t="n">
        <v>80</v>
      </c>
      <c r="BO74" s="21"/>
      <c r="BP74" s="21" t="n">
        <v>85</v>
      </c>
      <c r="BQ74" s="19" t="n">
        <v>165</v>
      </c>
      <c r="BR74" s="21" t="n">
        <v>150</v>
      </c>
      <c r="BS74" s="21"/>
      <c r="BT74" s="21" t="n">
        <v>153</v>
      </c>
      <c r="BU74" s="21" t="n">
        <v>303</v>
      </c>
      <c r="BV74" s="22" t="n">
        <v>36</v>
      </c>
      <c r="BW74" s="22" t="n">
        <v>0</v>
      </c>
      <c r="BX74" s="22" t="n">
        <v>19</v>
      </c>
      <c r="BY74" s="23" t="n">
        <v>55</v>
      </c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2" customFormat="true" ht="12.8" hidden="false" customHeight="false" outlineLevel="0" collapsed="false">
      <c r="A75" s="1" t="n">
        <v>75</v>
      </c>
      <c r="B75" s="2" t="n">
        <v>11</v>
      </c>
      <c r="C75" s="7" t="n">
        <v>740</v>
      </c>
      <c r="E75" s="2" t="n">
        <f aca="false">5324-2507</f>
        <v>2817</v>
      </c>
      <c r="F75" s="2" t="n">
        <f aca="false">+C75+D75+E75</f>
        <v>3557</v>
      </c>
      <c r="G75" s="2" t="n">
        <v>175</v>
      </c>
      <c r="H75" s="2" t="n">
        <v>299</v>
      </c>
      <c r="I75" s="2" t="n">
        <f aca="false">SUM(F75:H75)</f>
        <v>4031</v>
      </c>
      <c r="J75" s="24" t="n">
        <v>740</v>
      </c>
      <c r="K75" s="25"/>
      <c r="L75" s="26" t="n">
        <v>1755</v>
      </c>
      <c r="M75" s="27" t="n">
        <v>2495</v>
      </c>
      <c r="N75" s="2" t="n">
        <v>6</v>
      </c>
      <c r="P75" s="2" t="n">
        <v>32</v>
      </c>
      <c r="Q75" s="2" t="n">
        <f aca="false">+N75+O75+P75</f>
        <v>38</v>
      </c>
      <c r="R75" s="16" t="n">
        <v>52</v>
      </c>
      <c r="S75" s="2" t="n">
        <v>707</v>
      </c>
      <c r="U75" s="2" t="n">
        <f aca="false">+1429+2507</f>
        <v>3936</v>
      </c>
      <c r="V75" s="2" t="n">
        <f aca="false">SUM(S75:U75)</f>
        <v>4643</v>
      </c>
      <c r="W75" s="2" t="n">
        <v>157</v>
      </c>
      <c r="Y75" s="2" t="n">
        <v>432</v>
      </c>
      <c r="Z75" s="2" t="n">
        <f aca="false">SUM(W75:Y75)</f>
        <v>589</v>
      </c>
      <c r="AA75" s="2" t="n">
        <v>84</v>
      </c>
      <c r="AC75" s="2" t="n">
        <v>85</v>
      </c>
      <c r="AD75" s="2" t="n">
        <f aca="false">+AA75+AB75+AC75</f>
        <v>169</v>
      </c>
      <c r="AE75" s="2" t="n">
        <v>1</v>
      </c>
      <c r="AG75" s="2" t="n">
        <v>177</v>
      </c>
      <c r="AH75" s="2" t="n">
        <f aca="false">SUM(AE75:AG75)</f>
        <v>178</v>
      </c>
      <c r="AI75" s="2" t="n">
        <f aca="false">+AM75-AE75</f>
        <v>465</v>
      </c>
      <c r="AJ75" s="2" t="n">
        <f aca="false">+AN75-AF75</f>
        <v>0</v>
      </c>
      <c r="AK75" s="2" t="n">
        <f aca="false">+AO75-AG75</f>
        <v>3242</v>
      </c>
      <c r="AL75" s="2" t="n">
        <f aca="false">+AP75-AH75</f>
        <v>3707</v>
      </c>
      <c r="AM75" s="2" t="n">
        <f aca="false">+S75-W75-AA75</f>
        <v>466</v>
      </c>
      <c r="AN75" s="2" t="n">
        <f aca="false">+T75-X75-AB75</f>
        <v>0</v>
      </c>
      <c r="AO75" s="2" t="n">
        <f aca="false">+U75-Y75-AC75</f>
        <v>3419</v>
      </c>
      <c r="AP75" s="2" t="n">
        <f aca="false">+AM75+AN75+AO75</f>
        <v>3885</v>
      </c>
      <c r="AQ75" s="15" t="n">
        <f aca="false">+V75/(C75+D75+E75)</f>
        <v>1.30531346640427</v>
      </c>
      <c r="AR75" s="15" t="n">
        <f aca="false">+Z75/$V75</f>
        <v>0.126857635149688</v>
      </c>
      <c r="AS75" s="15" t="n">
        <f aca="false">+AD75/V75</f>
        <v>0.0363988800344605</v>
      </c>
      <c r="AT75" s="15" t="n">
        <f aca="false">+AP75/V75</f>
        <v>0.836743484815852</v>
      </c>
      <c r="AU75" s="15" t="n">
        <f aca="false">+AP75/(C75+D75+E75)</f>
        <v>1.09221253865617</v>
      </c>
      <c r="AV75" s="16" t="n">
        <v>175</v>
      </c>
      <c r="AX75" s="16" t="n">
        <v>508</v>
      </c>
      <c r="AY75" s="2" t="n">
        <f aca="false">SUM(AV75:AX75)</f>
        <v>683</v>
      </c>
      <c r="AZ75" s="17" t="n">
        <f aca="false">+BD75-AV75</f>
        <v>242</v>
      </c>
      <c r="BA75" s="17" t="n">
        <f aca="false">+BE75-AW75</f>
        <v>0</v>
      </c>
      <c r="BB75" s="17" t="n">
        <f aca="false">+BF75-AX75</f>
        <v>309</v>
      </c>
      <c r="BC75" s="17" t="n">
        <f aca="false">+BG75-AY75</f>
        <v>551</v>
      </c>
      <c r="BD75" s="2" t="n">
        <v>417</v>
      </c>
      <c r="BF75" s="2" t="n">
        <v>817</v>
      </c>
      <c r="BG75" s="2" t="n">
        <f aca="false">SUM(BD75:BF75)</f>
        <v>1234</v>
      </c>
      <c r="BH75" s="28" t="n">
        <v>75</v>
      </c>
      <c r="BI75" s="29" t="s">
        <v>148</v>
      </c>
      <c r="BJ75" s="29" t="n">
        <v>358</v>
      </c>
      <c r="BK75" s="29"/>
      <c r="BL75" s="29" t="n">
        <v>722</v>
      </c>
      <c r="BM75" s="29" t="n">
        <v>1080</v>
      </c>
      <c r="BN75" s="30" t="n">
        <v>180</v>
      </c>
      <c r="BO75" s="30"/>
      <c r="BP75" s="30" t="n">
        <v>343</v>
      </c>
      <c r="BQ75" s="29" t="n">
        <v>523</v>
      </c>
      <c r="BR75" s="30" t="n">
        <v>153</v>
      </c>
      <c r="BS75" s="30"/>
      <c r="BT75" s="30" t="n">
        <v>170</v>
      </c>
      <c r="BU75" s="30" t="n">
        <v>323</v>
      </c>
      <c r="BV75" s="31" t="n">
        <v>25</v>
      </c>
      <c r="BW75" s="31" t="n">
        <v>0</v>
      </c>
      <c r="BX75" s="31" t="n">
        <v>209</v>
      </c>
      <c r="BY75" s="32" t="n">
        <v>234</v>
      </c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2" customFormat="true" ht="12.8" hidden="false" customHeight="false" outlineLevel="0" collapsed="false">
      <c r="A76" s="1" t="n">
        <v>76</v>
      </c>
      <c r="B76" s="2" t="n">
        <v>28</v>
      </c>
      <c r="C76" s="2" t="n">
        <v>1066</v>
      </c>
      <c r="D76" s="2" t="n">
        <v>49</v>
      </c>
      <c r="E76" s="2" t="n">
        <v>631</v>
      </c>
      <c r="F76" s="2" t="n">
        <f aca="false">+C76+D76+E76</f>
        <v>1746</v>
      </c>
      <c r="G76" s="2" t="n">
        <v>130</v>
      </c>
      <c r="H76" s="2" t="n">
        <v>170</v>
      </c>
      <c r="I76" s="2" t="n">
        <f aca="false">SUM(F76:H76)</f>
        <v>2046</v>
      </c>
      <c r="J76" s="24" t="n">
        <v>1091</v>
      </c>
      <c r="K76" s="33" t="n">
        <v>49</v>
      </c>
      <c r="L76" s="26" t="n">
        <v>652</v>
      </c>
      <c r="M76" s="27" t="n">
        <v>1792</v>
      </c>
      <c r="N76" s="2" t="n">
        <v>7</v>
      </c>
      <c r="P76" s="2" t="n">
        <v>1</v>
      </c>
      <c r="Q76" s="2" t="n">
        <f aca="false">+N76+O76+P76</f>
        <v>8</v>
      </c>
      <c r="R76" s="2" t="n">
        <v>25</v>
      </c>
      <c r="S76" s="2" t="n">
        <v>1000</v>
      </c>
      <c r="T76" s="2" t="n">
        <v>41</v>
      </c>
      <c r="U76" s="2" t="n">
        <v>581</v>
      </c>
      <c r="V76" s="2" t="n">
        <f aca="false">SUM(S76:U76)</f>
        <v>1622</v>
      </c>
      <c r="W76" s="2" t="n">
        <v>225</v>
      </c>
      <c r="X76" s="2" t="n">
        <v>8</v>
      </c>
      <c r="Y76" s="2" t="n">
        <v>145</v>
      </c>
      <c r="Z76" s="2" t="n">
        <f aca="false">SUM(W76:Y76)</f>
        <v>378</v>
      </c>
      <c r="AA76" s="2" t="n">
        <v>104</v>
      </c>
      <c r="AB76" s="2" t="n">
        <v>1</v>
      </c>
      <c r="AC76" s="2" t="n">
        <v>34</v>
      </c>
      <c r="AD76" s="2" t="n">
        <f aca="false">+AA76+AB76+AC76</f>
        <v>139</v>
      </c>
      <c r="AE76" s="2" t="n">
        <v>5</v>
      </c>
      <c r="AF76" s="2" t="n">
        <v>11</v>
      </c>
      <c r="AG76" s="2" t="n">
        <v>73</v>
      </c>
      <c r="AH76" s="2" t="n">
        <f aca="false">SUM(AE76:AG76)</f>
        <v>89</v>
      </c>
      <c r="AI76" s="2" t="n">
        <f aca="false">+AM76-AE76</f>
        <v>666</v>
      </c>
      <c r="AJ76" s="2" t="n">
        <f aca="false">+AN76-AF76</f>
        <v>21</v>
      </c>
      <c r="AK76" s="2" t="n">
        <f aca="false">+AO76-AG76</f>
        <v>329</v>
      </c>
      <c r="AL76" s="2" t="n">
        <f aca="false">+AP76-AH76</f>
        <v>1016</v>
      </c>
      <c r="AM76" s="2" t="n">
        <f aca="false">+S76-W76-AA76</f>
        <v>671</v>
      </c>
      <c r="AN76" s="2" t="n">
        <f aca="false">+T76-X76-AB76</f>
        <v>32</v>
      </c>
      <c r="AO76" s="2" t="n">
        <f aca="false">+U76-Y76-AC76</f>
        <v>402</v>
      </c>
      <c r="AP76" s="2" t="n">
        <f aca="false">+AM76+AN76+AO76</f>
        <v>1105</v>
      </c>
      <c r="AQ76" s="15" t="n">
        <f aca="false">+V76/(C76+D76+E76)</f>
        <v>0.928980526918671</v>
      </c>
      <c r="AR76" s="15" t="n">
        <f aca="false">+Z76/$V76</f>
        <v>0.233045622688039</v>
      </c>
      <c r="AS76" s="15" t="n">
        <f aca="false">+AD76/V76</f>
        <v>0.0856966707768187</v>
      </c>
      <c r="AT76" s="15" t="n">
        <f aca="false">+AP76/V76</f>
        <v>0.681257706535142</v>
      </c>
      <c r="AU76" s="15" t="n">
        <f aca="false">+AP76/(C76+D76+E76)</f>
        <v>0.632875143184422</v>
      </c>
      <c r="AV76" s="2" t="n">
        <v>177</v>
      </c>
      <c r="AW76" s="2" t="n">
        <v>30</v>
      </c>
      <c r="AX76" s="2" t="n">
        <v>210</v>
      </c>
      <c r="AY76" s="2" t="n">
        <f aca="false">SUM(AV76:AX76)</f>
        <v>417</v>
      </c>
      <c r="AZ76" s="17" t="n">
        <f aca="false">+BD76-AV76</f>
        <v>401</v>
      </c>
      <c r="BA76" s="17" t="n">
        <f aca="false">+BE76-AW76</f>
        <v>0</v>
      </c>
      <c r="BB76" s="17" t="n">
        <f aca="false">+BF76-AX76</f>
        <v>74</v>
      </c>
      <c r="BC76" s="17" t="n">
        <f aca="false">+BG76-AY76</f>
        <v>475</v>
      </c>
      <c r="BD76" s="2" t="n">
        <v>578</v>
      </c>
      <c r="BE76" s="2" t="n">
        <v>30</v>
      </c>
      <c r="BF76" s="2" t="n">
        <v>284</v>
      </c>
      <c r="BG76" s="2" t="n">
        <f aca="false">SUM(BD76:BF76)</f>
        <v>892</v>
      </c>
      <c r="BH76" s="18" t="n">
        <v>76</v>
      </c>
      <c r="BI76" s="19" t="s">
        <v>149</v>
      </c>
      <c r="BJ76" s="19" t="n">
        <v>559</v>
      </c>
      <c r="BK76" s="19" t="n">
        <v>37</v>
      </c>
      <c r="BL76" s="19" t="n">
        <v>280</v>
      </c>
      <c r="BM76" s="19" t="n">
        <v>876</v>
      </c>
      <c r="BN76" s="21" t="n">
        <v>220</v>
      </c>
      <c r="BO76" s="21" t="n">
        <v>11</v>
      </c>
      <c r="BP76" s="21" t="n">
        <v>94</v>
      </c>
      <c r="BQ76" s="19" t="n">
        <v>325</v>
      </c>
      <c r="BR76" s="21" t="n">
        <v>265</v>
      </c>
      <c r="BS76" s="21" t="n">
        <v>14</v>
      </c>
      <c r="BT76" s="21" t="n">
        <v>130</v>
      </c>
      <c r="BU76" s="21" t="n">
        <v>409</v>
      </c>
      <c r="BV76" s="22" t="n">
        <v>74</v>
      </c>
      <c r="BW76" s="22" t="n">
        <v>12</v>
      </c>
      <c r="BX76" s="22" t="n">
        <v>56</v>
      </c>
      <c r="BY76" s="23" t="n">
        <v>142</v>
      </c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2" customFormat="true" ht="12.8" hidden="false" customHeight="false" outlineLevel="0" collapsed="false">
      <c r="A77" s="1" t="n">
        <v>77</v>
      </c>
      <c r="B77" s="2" t="n">
        <v>11</v>
      </c>
      <c r="C77" s="7" t="n">
        <v>820</v>
      </c>
      <c r="D77" s="2" t="n">
        <v>133</v>
      </c>
      <c r="E77" s="2" t="n">
        <v>992</v>
      </c>
      <c r="F77" s="2" t="n">
        <f aca="false">+C77+D77+E77</f>
        <v>1945</v>
      </c>
      <c r="G77" s="2" t="n">
        <v>175</v>
      </c>
      <c r="H77" s="2" t="n">
        <v>461</v>
      </c>
      <c r="I77" s="2" t="n">
        <f aca="false">SUM(F77:H77)</f>
        <v>2581</v>
      </c>
      <c r="J77" s="24" t="n">
        <v>820</v>
      </c>
      <c r="K77" s="33" t="n">
        <v>133</v>
      </c>
      <c r="L77" s="26" t="n">
        <v>1390</v>
      </c>
      <c r="M77" s="27" t="n">
        <v>2343</v>
      </c>
      <c r="N77" s="2" t="n">
        <v>17</v>
      </c>
      <c r="P77" s="2" t="n">
        <v>30</v>
      </c>
      <c r="Q77" s="2" t="n">
        <f aca="false">+N77+O77+P77</f>
        <v>47</v>
      </c>
      <c r="R77" s="16" t="n">
        <v>26</v>
      </c>
      <c r="S77" s="2" t="n">
        <v>709</v>
      </c>
      <c r="T77" s="2" t="n">
        <v>132</v>
      </c>
      <c r="U77" s="2" t="n">
        <v>803</v>
      </c>
      <c r="V77" s="2" t="n">
        <f aca="false">SUM(S77:U77)</f>
        <v>1644</v>
      </c>
      <c r="W77" s="2" t="n">
        <v>149</v>
      </c>
      <c r="X77" s="2" t="n">
        <v>9</v>
      </c>
      <c r="Y77" s="2" t="n">
        <v>344</v>
      </c>
      <c r="Z77" s="2" t="n">
        <f aca="false">SUM(W77:Y77)</f>
        <v>502</v>
      </c>
      <c r="AA77" s="2" t="n">
        <v>56</v>
      </c>
      <c r="AB77" s="2" t="n">
        <v>8</v>
      </c>
      <c r="AC77" s="2" t="n">
        <v>20</v>
      </c>
      <c r="AD77" s="2" t="n">
        <f aca="false">+AA77+AB77+AC77</f>
        <v>84</v>
      </c>
      <c r="AE77" s="2" t="n">
        <v>1</v>
      </c>
      <c r="AF77" s="2" t="n">
        <v>37</v>
      </c>
      <c r="AG77" s="2" t="n">
        <v>120</v>
      </c>
      <c r="AH77" s="2" t="n">
        <f aca="false">SUM(AE77:AG77)</f>
        <v>158</v>
      </c>
      <c r="AI77" s="2" t="n">
        <f aca="false">+AM77-AE77</f>
        <v>503</v>
      </c>
      <c r="AJ77" s="2" t="n">
        <f aca="false">+AN77-AF77</f>
        <v>78</v>
      </c>
      <c r="AK77" s="2" t="n">
        <f aca="false">+AO77-AG77</f>
        <v>319</v>
      </c>
      <c r="AL77" s="2" t="n">
        <f aca="false">+AP77-AH77</f>
        <v>900</v>
      </c>
      <c r="AM77" s="2" t="n">
        <f aca="false">+S77-W77-AA77</f>
        <v>504</v>
      </c>
      <c r="AN77" s="2" t="n">
        <f aca="false">+T77-X77-AB77</f>
        <v>115</v>
      </c>
      <c r="AO77" s="2" t="n">
        <f aca="false">+U77-Y77-AC77</f>
        <v>439</v>
      </c>
      <c r="AP77" s="2" t="n">
        <f aca="false">+AM77+AN77+AO77</f>
        <v>1058</v>
      </c>
      <c r="AQ77" s="15" t="n">
        <f aca="false">+V77/(C77+D77+E77)</f>
        <v>0.845244215938303</v>
      </c>
      <c r="AR77" s="15" t="n">
        <f aca="false">+Z77/$V77</f>
        <v>0.305352798053528</v>
      </c>
      <c r="AS77" s="15" t="n">
        <f aca="false">+AD77/V77</f>
        <v>0.0510948905109489</v>
      </c>
      <c r="AT77" s="15" t="n">
        <f aca="false">+AP77/V77</f>
        <v>0.643552311435523</v>
      </c>
      <c r="AU77" s="15" t="n">
        <f aca="false">+AP77/(C77+D77+E77)</f>
        <v>0.543958868894602</v>
      </c>
      <c r="AV77" s="16" t="n">
        <v>229</v>
      </c>
      <c r="AW77" s="2" t="n">
        <v>72</v>
      </c>
      <c r="AX77" s="16" t="n">
        <v>397</v>
      </c>
      <c r="AY77" s="2" t="n">
        <f aca="false">SUM(AV77:AX77)</f>
        <v>698</v>
      </c>
      <c r="AZ77" s="17" t="n">
        <f aca="false">+BD77-AV77</f>
        <v>226</v>
      </c>
      <c r="BA77" s="17" t="n">
        <f aca="false">+BE77-AW77</f>
        <v>3</v>
      </c>
      <c r="BB77" s="17" t="n">
        <f aca="false">+BF77-AX77</f>
        <v>11</v>
      </c>
      <c r="BC77" s="17" t="n">
        <f aca="false">+BG77-AY77</f>
        <v>240</v>
      </c>
      <c r="BD77" s="2" t="n">
        <v>455</v>
      </c>
      <c r="BE77" s="2" t="n">
        <v>75</v>
      </c>
      <c r="BF77" s="2" t="n">
        <v>408</v>
      </c>
      <c r="BG77" s="2" t="n">
        <f aca="false">SUM(BD77:BF77)</f>
        <v>938</v>
      </c>
      <c r="BH77" s="28" t="n">
        <v>77</v>
      </c>
      <c r="BI77" s="29" t="s">
        <v>150</v>
      </c>
      <c r="BJ77" s="29" t="n">
        <v>525</v>
      </c>
      <c r="BK77" s="29" t="n">
        <v>78</v>
      </c>
      <c r="BL77" s="29" t="n">
        <v>512</v>
      </c>
      <c r="BM77" s="29" t="n">
        <v>1115</v>
      </c>
      <c r="BN77" s="30" t="n">
        <v>167</v>
      </c>
      <c r="BO77" s="30" t="n">
        <v>17</v>
      </c>
      <c r="BP77" s="30" t="n">
        <v>239</v>
      </c>
      <c r="BQ77" s="29" t="n">
        <v>423</v>
      </c>
      <c r="BR77" s="30" t="n">
        <v>331</v>
      </c>
      <c r="BS77" s="30" t="n">
        <v>26</v>
      </c>
      <c r="BT77" s="30" t="n">
        <v>151</v>
      </c>
      <c r="BU77" s="30" t="n">
        <v>508</v>
      </c>
      <c r="BV77" s="31" t="n">
        <v>27</v>
      </c>
      <c r="BW77" s="31" t="n">
        <v>35</v>
      </c>
      <c r="BX77" s="31" t="n">
        <v>122</v>
      </c>
      <c r="BY77" s="32" t="n">
        <v>184</v>
      </c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2" customFormat="true" ht="12.8" hidden="false" customHeight="false" outlineLevel="0" collapsed="false">
      <c r="A78" s="1" t="n">
        <v>78</v>
      </c>
      <c r="B78" s="2" t="n">
        <v>11</v>
      </c>
      <c r="C78" s="7" t="n">
        <v>698</v>
      </c>
      <c r="D78" s="2" t="n">
        <v>339</v>
      </c>
      <c r="E78" s="2" t="n">
        <v>1464</v>
      </c>
      <c r="F78" s="2" t="n">
        <f aca="false">+C78+D78+E78</f>
        <v>2501</v>
      </c>
      <c r="H78" s="2" t="n">
        <v>410</v>
      </c>
      <c r="I78" s="2" t="n">
        <f aca="false">SUM(F78:H78)</f>
        <v>2911</v>
      </c>
      <c r="J78" s="24" t="n">
        <v>704</v>
      </c>
      <c r="K78" s="33" t="n">
        <v>339</v>
      </c>
      <c r="L78" s="26" t="n">
        <v>1828</v>
      </c>
      <c r="M78" s="27" t="n">
        <v>2871</v>
      </c>
      <c r="N78" s="16" t="n">
        <v>23</v>
      </c>
      <c r="O78" s="16" t="n">
        <v>1</v>
      </c>
      <c r="P78" s="16" t="n">
        <v>134</v>
      </c>
      <c r="Q78" s="2" t="n">
        <f aca="false">+N78+O78+P78</f>
        <v>158</v>
      </c>
      <c r="R78" s="2" t="n">
        <v>18</v>
      </c>
      <c r="S78" s="2" t="n">
        <v>644</v>
      </c>
      <c r="T78" s="2" t="n">
        <v>335</v>
      </c>
      <c r="U78" s="2" t="n">
        <v>1199</v>
      </c>
      <c r="V78" s="2" t="n">
        <f aca="false">SUM(S78:U78)</f>
        <v>2178</v>
      </c>
      <c r="W78" s="2" t="n">
        <v>69</v>
      </c>
      <c r="X78" s="2" t="n">
        <v>45</v>
      </c>
      <c r="Y78" s="2" t="n">
        <v>531</v>
      </c>
      <c r="Z78" s="2" t="n">
        <f aca="false">SUM(W78:Y78)</f>
        <v>645</v>
      </c>
      <c r="AA78" s="2" t="n">
        <v>53</v>
      </c>
      <c r="AB78" s="2" t="n">
        <v>10</v>
      </c>
      <c r="AC78" s="2" t="n">
        <v>121</v>
      </c>
      <c r="AD78" s="2" t="n">
        <f aca="false">+AA78+AB78+AC78</f>
        <v>184</v>
      </c>
      <c r="AE78" s="2" t="n">
        <v>3</v>
      </c>
      <c r="AF78" s="2" t="n">
        <v>130</v>
      </c>
      <c r="AG78" s="2" t="n">
        <v>200</v>
      </c>
      <c r="AH78" s="2" t="n">
        <f aca="false">SUM(AE78:AG78)</f>
        <v>333</v>
      </c>
      <c r="AI78" s="2" t="n">
        <f aca="false">+AM78-AE78</f>
        <v>519</v>
      </c>
      <c r="AJ78" s="2" t="n">
        <f aca="false">+AN78-AF78</f>
        <v>150</v>
      </c>
      <c r="AK78" s="2" t="n">
        <f aca="false">+AO78-AG78</f>
        <v>347</v>
      </c>
      <c r="AL78" s="2" t="n">
        <f aca="false">+AP78-AH78</f>
        <v>1016</v>
      </c>
      <c r="AM78" s="2" t="n">
        <f aca="false">+S78-W78-AA78</f>
        <v>522</v>
      </c>
      <c r="AN78" s="2" t="n">
        <f aca="false">+T78-X78-AB78</f>
        <v>280</v>
      </c>
      <c r="AO78" s="2" t="n">
        <f aca="false">+U78-Y78-AC78</f>
        <v>547</v>
      </c>
      <c r="AP78" s="2" t="n">
        <f aca="false">+AM78+AN78+AO78</f>
        <v>1349</v>
      </c>
      <c r="AQ78" s="15" t="n">
        <f aca="false">+V78/(C78+D78+E78)</f>
        <v>0.870851659336265</v>
      </c>
      <c r="AR78" s="15" t="n">
        <f aca="false">+Z78/$V78</f>
        <v>0.296143250688705</v>
      </c>
      <c r="AS78" s="15" t="n">
        <f aca="false">+AD78/V78</f>
        <v>0.0844811753902663</v>
      </c>
      <c r="AT78" s="15" t="n">
        <f aca="false">+AP78/V78</f>
        <v>0.619375573921028</v>
      </c>
      <c r="AU78" s="15" t="n">
        <f aca="false">+AP78/(C78+D78+E78)</f>
        <v>0.539384246301479</v>
      </c>
      <c r="AV78" s="16" t="n">
        <v>267</v>
      </c>
      <c r="AW78" s="16" t="n">
        <v>209</v>
      </c>
      <c r="AX78" s="16" t="n">
        <v>422</v>
      </c>
      <c r="AY78" s="2" t="n">
        <f aca="false">SUM(AV78:AX78)</f>
        <v>898</v>
      </c>
      <c r="AZ78" s="17" t="n">
        <f aca="false">+BD78-AV78</f>
        <v>253</v>
      </c>
      <c r="BA78" s="17" t="n">
        <f aca="false">+BE78-AW78</f>
        <v>1</v>
      </c>
      <c r="BB78" s="17" t="n">
        <f aca="false">+BF78-AX78</f>
        <v>17</v>
      </c>
      <c r="BC78" s="17" t="n">
        <f aca="false">+BG78-AY78</f>
        <v>271</v>
      </c>
      <c r="BD78" s="2" t="n">
        <v>520</v>
      </c>
      <c r="BE78" s="2" t="n">
        <v>210</v>
      </c>
      <c r="BF78" s="2" t="n">
        <v>439</v>
      </c>
      <c r="BG78" s="2" t="n">
        <f aca="false">SUM(BD78:BF78)</f>
        <v>1169</v>
      </c>
      <c r="BH78" s="18" t="n">
        <v>78</v>
      </c>
      <c r="BI78" s="19" t="s">
        <v>151</v>
      </c>
      <c r="BJ78" s="19" t="n">
        <v>560</v>
      </c>
      <c r="BK78" s="19" t="n">
        <v>212</v>
      </c>
      <c r="BL78" s="19" t="n">
        <v>453</v>
      </c>
      <c r="BM78" s="19" t="n">
        <v>1225</v>
      </c>
      <c r="BN78" s="21" t="n">
        <v>221</v>
      </c>
      <c r="BO78" s="21" t="n">
        <v>49</v>
      </c>
      <c r="BP78" s="21" t="n">
        <v>204</v>
      </c>
      <c r="BQ78" s="19" t="n">
        <v>474</v>
      </c>
      <c r="BR78" s="21" t="n">
        <v>314</v>
      </c>
      <c r="BS78" s="21" t="n">
        <v>130</v>
      </c>
      <c r="BT78" s="21" t="n">
        <v>134</v>
      </c>
      <c r="BU78" s="21" t="n">
        <v>578</v>
      </c>
      <c r="BV78" s="22" t="n">
        <v>25</v>
      </c>
      <c r="BW78" s="22" t="n">
        <v>33</v>
      </c>
      <c r="BX78" s="22" t="n">
        <v>115</v>
      </c>
      <c r="BY78" s="23" t="n">
        <v>173</v>
      </c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2" customFormat="true" ht="12.8" hidden="false" customHeight="false" outlineLevel="0" collapsed="false">
      <c r="A79" s="1" t="n">
        <v>79</v>
      </c>
      <c r="B79" s="2" t="n">
        <v>75</v>
      </c>
      <c r="C79" s="2" t="n">
        <v>280</v>
      </c>
      <c r="D79" s="2" t="n">
        <v>92</v>
      </c>
      <c r="E79" s="2" t="n">
        <v>186</v>
      </c>
      <c r="F79" s="2" t="n">
        <f aca="false">+C79+D79+E79</f>
        <v>558</v>
      </c>
      <c r="G79" s="2" t="n">
        <v>30</v>
      </c>
      <c r="H79" s="2" t="n">
        <v>50</v>
      </c>
      <c r="I79" s="2" t="n">
        <f aca="false">SUM(F79:H79)</f>
        <v>638</v>
      </c>
      <c r="J79" s="24" t="n">
        <v>310</v>
      </c>
      <c r="K79" s="33" t="n">
        <v>92</v>
      </c>
      <c r="L79" s="26" t="n">
        <v>112</v>
      </c>
      <c r="M79" s="27" t="n">
        <v>514</v>
      </c>
      <c r="N79" s="2" t="n">
        <v>16</v>
      </c>
      <c r="P79" s="2" t="n">
        <v>2</v>
      </c>
      <c r="Q79" s="2" t="n">
        <f aca="false">+N79+O79+P79</f>
        <v>18</v>
      </c>
      <c r="R79" s="2" t="n">
        <v>7</v>
      </c>
      <c r="S79" s="2" t="n">
        <v>242</v>
      </c>
      <c r="T79" s="2" t="n">
        <v>89</v>
      </c>
      <c r="U79" s="2" t="n">
        <v>181</v>
      </c>
      <c r="V79" s="2" t="n">
        <f aca="false">SUM(S79:U79)</f>
        <v>512</v>
      </c>
      <c r="W79" s="2" t="n">
        <v>49</v>
      </c>
      <c r="X79" s="2" t="n">
        <v>15</v>
      </c>
      <c r="Y79" s="2" t="n">
        <v>43</v>
      </c>
      <c r="Z79" s="2" t="n">
        <f aca="false">SUM(W79:Y79)</f>
        <v>107</v>
      </c>
      <c r="AA79" s="2" t="n">
        <v>14</v>
      </c>
      <c r="AC79" s="2" t="n">
        <v>8</v>
      </c>
      <c r="AD79" s="2" t="n">
        <f aca="false">+AA79+AB79+AC79</f>
        <v>22</v>
      </c>
      <c r="AF79" s="2" t="n">
        <v>11</v>
      </c>
      <c r="AG79" s="2" t="n">
        <v>18</v>
      </c>
      <c r="AH79" s="2" t="n">
        <f aca="false">SUM(AE79:AG79)</f>
        <v>29</v>
      </c>
      <c r="AI79" s="2" t="n">
        <f aca="false">+AM79-AE79</f>
        <v>179</v>
      </c>
      <c r="AJ79" s="2" t="n">
        <f aca="false">+AN79-AF79</f>
        <v>63</v>
      </c>
      <c r="AK79" s="2" t="n">
        <f aca="false">+AO79-AG79</f>
        <v>112</v>
      </c>
      <c r="AL79" s="2" t="n">
        <f aca="false">+AP79-AH79</f>
        <v>354</v>
      </c>
      <c r="AM79" s="2" t="n">
        <f aca="false">+S79-W79-AA79</f>
        <v>179</v>
      </c>
      <c r="AN79" s="2" t="n">
        <f aca="false">+T79-X79-AB79</f>
        <v>74</v>
      </c>
      <c r="AO79" s="2" t="n">
        <f aca="false">+U79-Y79-AC79</f>
        <v>130</v>
      </c>
      <c r="AP79" s="2" t="n">
        <f aca="false">+AM79+AN79+AO79</f>
        <v>383</v>
      </c>
      <c r="AQ79" s="15" t="n">
        <f aca="false">+V79/(C79+D79+E79)</f>
        <v>0.917562724014337</v>
      </c>
      <c r="AR79" s="15" t="n">
        <f aca="false">+Z79/$V79</f>
        <v>0.208984375</v>
      </c>
      <c r="AS79" s="15" t="n">
        <f aca="false">+AD79/V79</f>
        <v>0.04296875</v>
      </c>
      <c r="AT79" s="15" t="n">
        <f aca="false">+AP79/V79</f>
        <v>0.748046875</v>
      </c>
      <c r="AU79" s="15" t="n">
        <f aca="false">+AP79/(C79+D79+E79)</f>
        <v>0.686379928315412</v>
      </c>
      <c r="AV79" s="2" t="n">
        <v>103</v>
      </c>
      <c r="AW79" s="2" t="n">
        <v>100</v>
      </c>
      <c r="AX79" s="2" t="n">
        <v>94</v>
      </c>
      <c r="AY79" s="2" t="n">
        <f aca="false">SUM(AV79:AX79)</f>
        <v>297</v>
      </c>
      <c r="AZ79" s="17" t="n">
        <f aca="false">+BD79-AV79</f>
        <v>84</v>
      </c>
      <c r="BA79" s="17" t="n">
        <f aca="false">+BE79-AW79</f>
        <v>0</v>
      </c>
      <c r="BB79" s="17" t="n">
        <f aca="false">+BF79-AX79</f>
        <v>33</v>
      </c>
      <c r="BC79" s="17" t="n">
        <f aca="false">+BG79-AY79</f>
        <v>117</v>
      </c>
      <c r="BD79" s="2" t="n">
        <v>187</v>
      </c>
      <c r="BE79" s="2" t="n">
        <v>100</v>
      </c>
      <c r="BF79" s="2" t="n">
        <v>127</v>
      </c>
      <c r="BG79" s="2" t="n">
        <f aca="false">SUM(BD79:BF79)</f>
        <v>414</v>
      </c>
      <c r="BH79" s="28" t="n">
        <v>79</v>
      </c>
      <c r="BI79" s="29" t="s">
        <v>152</v>
      </c>
      <c r="BJ79" s="29" t="n">
        <v>194</v>
      </c>
      <c r="BK79" s="29" t="n">
        <v>98</v>
      </c>
      <c r="BL79" s="29" t="n">
        <v>110</v>
      </c>
      <c r="BM79" s="29" t="n">
        <v>402</v>
      </c>
      <c r="BN79" s="30" t="n">
        <v>100</v>
      </c>
      <c r="BO79" s="30" t="n">
        <v>45</v>
      </c>
      <c r="BP79" s="30" t="n">
        <v>50</v>
      </c>
      <c r="BQ79" s="29" t="n">
        <v>195</v>
      </c>
      <c r="BR79" s="30" t="n">
        <v>67</v>
      </c>
      <c r="BS79" s="30" t="n">
        <v>17</v>
      </c>
      <c r="BT79" s="30" t="n">
        <v>32</v>
      </c>
      <c r="BU79" s="30" t="n">
        <v>116</v>
      </c>
      <c r="BV79" s="31" t="n">
        <v>27</v>
      </c>
      <c r="BW79" s="31" t="n">
        <v>36</v>
      </c>
      <c r="BX79" s="31" t="n">
        <v>28</v>
      </c>
      <c r="BY79" s="32" t="n">
        <v>91</v>
      </c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2" customFormat="true" ht="12.8" hidden="false" customHeight="false" outlineLevel="0" collapsed="false">
      <c r="A80" s="1" t="n">
        <v>80</v>
      </c>
      <c r="B80" s="2" t="n">
        <v>32</v>
      </c>
      <c r="C80" s="7" t="n">
        <v>578</v>
      </c>
      <c r="E80" s="2" t="n">
        <v>578</v>
      </c>
      <c r="F80" s="2" t="n">
        <f aca="false">+C80+D80+E80</f>
        <v>1156</v>
      </c>
      <c r="G80" s="2" t="n">
        <v>20</v>
      </c>
      <c r="H80" s="2" t="n">
        <v>57</v>
      </c>
      <c r="I80" s="2" t="n">
        <f aca="false">SUM(F80:H80)</f>
        <v>1233</v>
      </c>
      <c r="J80" s="24" t="n">
        <v>578</v>
      </c>
      <c r="K80" s="25"/>
      <c r="L80" s="26" t="n">
        <v>475</v>
      </c>
      <c r="M80" s="27" t="n">
        <v>1053</v>
      </c>
      <c r="N80" s="16" t="n">
        <v>33</v>
      </c>
      <c r="P80" s="16" t="n">
        <v>44</v>
      </c>
      <c r="Q80" s="2" t="n">
        <f aca="false">+N80+O80+P80</f>
        <v>77</v>
      </c>
      <c r="R80" s="16" t="n">
        <v>24</v>
      </c>
      <c r="S80" s="2" t="n">
        <v>457</v>
      </c>
      <c r="U80" s="2" t="n">
        <v>471</v>
      </c>
      <c r="V80" s="2" t="n">
        <f aca="false">SUM(S80:U80)</f>
        <v>928</v>
      </c>
      <c r="W80" s="2" t="n">
        <v>104</v>
      </c>
      <c r="Y80" s="2" t="n">
        <v>76</v>
      </c>
      <c r="Z80" s="2" t="n">
        <f aca="false">SUM(W80:Y80)</f>
        <v>180</v>
      </c>
      <c r="AA80" s="2" t="n">
        <v>20</v>
      </c>
      <c r="AC80" s="2" t="n">
        <v>10</v>
      </c>
      <c r="AD80" s="2" t="n">
        <f aca="false">+AA80+AB80+AC80</f>
        <v>30</v>
      </c>
      <c r="AE80" s="2" t="n">
        <v>4</v>
      </c>
      <c r="AG80" s="2" t="n">
        <v>55</v>
      </c>
      <c r="AH80" s="2" t="n">
        <f aca="false">SUM(AE80:AG80)</f>
        <v>59</v>
      </c>
      <c r="AI80" s="2" t="n">
        <f aca="false">+AM80-AE80</f>
        <v>329</v>
      </c>
      <c r="AJ80" s="2" t="n">
        <f aca="false">+AN80-AF80</f>
        <v>0</v>
      </c>
      <c r="AK80" s="2" t="n">
        <f aca="false">+AO80-AG80</f>
        <v>330</v>
      </c>
      <c r="AL80" s="2" t="n">
        <f aca="false">+AP80-AH80</f>
        <v>659</v>
      </c>
      <c r="AM80" s="2" t="n">
        <f aca="false">+S80-W80-AA80</f>
        <v>333</v>
      </c>
      <c r="AN80" s="2" t="n">
        <f aca="false">+T80-X80-AB80</f>
        <v>0</v>
      </c>
      <c r="AO80" s="2" t="n">
        <f aca="false">+U80-Y80-AC80</f>
        <v>385</v>
      </c>
      <c r="AP80" s="2" t="n">
        <f aca="false">+AM80+AN80+AO80</f>
        <v>718</v>
      </c>
      <c r="AQ80" s="15" t="n">
        <f aca="false">+V80/(C80+D80+E80)</f>
        <v>0.802768166089965</v>
      </c>
      <c r="AR80" s="15" t="n">
        <f aca="false">+Z80/$V80</f>
        <v>0.193965517241379</v>
      </c>
      <c r="AS80" s="15" t="n">
        <f aca="false">+AD80/V80</f>
        <v>0.0323275862068966</v>
      </c>
      <c r="AT80" s="15" t="n">
        <f aca="false">+AP80/V80</f>
        <v>0.773706896551724</v>
      </c>
      <c r="AU80" s="15" t="n">
        <f aca="false">+AP80/(C80+D80+E80)</f>
        <v>0.621107266435986</v>
      </c>
      <c r="AV80" s="16" t="n">
        <v>57</v>
      </c>
      <c r="AX80" s="16" t="n">
        <v>299</v>
      </c>
      <c r="AY80" s="2" t="n">
        <f aca="false">SUM(AV80:AX80)</f>
        <v>356</v>
      </c>
      <c r="AZ80" s="17" t="n">
        <f aca="false">+BD80-AV80</f>
        <v>270</v>
      </c>
      <c r="BA80" s="17" t="n">
        <f aca="false">+BE80-AW80</f>
        <v>0</v>
      </c>
      <c r="BB80" s="17" t="n">
        <f aca="false">+BF80-AX80</f>
        <v>245</v>
      </c>
      <c r="BC80" s="17" t="n">
        <f aca="false">+BG80-AY80</f>
        <v>515</v>
      </c>
      <c r="BD80" s="2" t="n">
        <v>327</v>
      </c>
      <c r="BF80" s="2" t="n">
        <v>544</v>
      </c>
      <c r="BG80" s="2" t="n">
        <f aca="false">SUM(BD80:BF80)</f>
        <v>871</v>
      </c>
      <c r="BH80" s="18" t="n">
        <v>80</v>
      </c>
      <c r="BI80" s="19" t="s">
        <v>153</v>
      </c>
      <c r="BJ80" s="19" t="n">
        <v>254</v>
      </c>
      <c r="BK80" s="19"/>
      <c r="BL80" s="19" t="n">
        <v>446</v>
      </c>
      <c r="BM80" s="19" t="n">
        <v>700</v>
      </c>
      <c r="BN80" s="21" t="n">
        <v>88</v>
      </c>
      <c r="BO80" s="21"/>
      <c r="BP80" s="21" t="n">
        <v>98</v>
      </c>
      <c r="BQ80" s="19" t="n">
        <v>186</v>
      </c>
      <c r="BR80" s="21" t="n">
        <v>139</v>
      </c>
      <c r="BS80" s="21"/>
      <c r="BT80" s="21" t="n">
        <v>125</v>
      </c>
      <c r="BU80" s="21" t="n">
        <v>264</v>
      </c>
      <c r="BV80" s="22" t="n">
        <v>27</v>
      </c>
      <c r="BW80" s="22" t="n">
        <v>0</v>
      </c>
      <c r="BX80" s="22" t="n">
        <v>223</v>
      </c>
      <c r="BY80" s="23" t="n">
        <v>250</v>
      </c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2" customFormat="true" ht="12.8" hidden="false" customHeight="false" outlineLevel="0" collapsed="false">
      <c r="A81" s="1" t="n">
        <v>81</v>
      </c>
      <c r="B81" s="2" t="n">
        <v>76</v>
      </c>
      <c r="C81" s="2" t="n">
        <v>310</v>
      </c>
      <c r="E81" s="2" t="n">
        <v>97</v>
      </c>
      <c r="F81" s="2" t="n">
        <f aca="false">+C81+D81+E81</f>
        <v>407</v>
      </c>
      <c r="H81" s="2" t="n">
        <v>30</v>
      </c>
      <c r="I81" s="2" t="n">
        <f aca="false">SUM(F81:H81)</f>
        <v>437</v>
      </c>
      <c r="J81" s="24" t="n">
        <v>310</v>
      </c>
      <c r="K81" s="25"/>
      <c r="L81" s="26" t="n">
        <v>97</v>
      </c>
      <c r="M81" s="27" t="n">
        <v>407</v>
      </c>
      <c r="N81" s="2" t="n">
        <v>4</v>
      </c>
      <c r="Q81" s="2" t="n">
        <f aca="false">+N81+O81+P81</f>
        <v>4</v>
      </c>
      <c r="R81" s="16" t="n">
        <v>10</v>
      </c>
      <c r="S81" s="2" t="n">
        <v>271</v>
      </c>
      <c r="U81" s="2" t="n">
        <v>84</v>
      </c>
      <c r="V81" s="2" t="n">
        <f aca="false">SUM(S81:U81)</f>
        <v>355</v>
      </c>
      <c r="W81" s="2" t="n">
        <v>53</v>
      </c>
      <c r="Y81" s="2" t="n">
        <v>14</v>
      </c>
      <c r="Z81" s="2" t="n">
        <f aca="false">SUM(W81:Y81)</f>
        <v>67</v>
      </c>
      <c r="AA81" s="2" t="n">
        <v>15</v>
      </c>
      <c r="AC81" s="2" t="n">
        <v>3</v>
      </c>
      <c r="AD81" s="2" t="n">
        <f aca="false">+AA81+AB81+AC81</f>
        <v>18</v>
      </c>
      <c r="AE81" s="2" t="n">
        <v>2</v>
      </c>
      <c r="AG81" s="2" t="n">
        <v>12</v>
      </c>
      <c r="AH81" s="2" t="n">
        <f aca="false">SUM(AE81:AG81)</f>
        <v>14</v>
      </c>
      <c r="AI81" s="2" t="n">
        <f aca="false">+AM81-AE81</f>
        <v>201</v>
      </c>
      <c r="AJ81" s="2" t="n">
        <f aca="false">+AN81-AF81</f>
        <v>0</v>
      </c>
      <c r="AK81" s="2" t="n">
        <f aca="false">+AO81-AG81</f>
        <v>55</v>
      </c>
      <c r="AL81" s="2" t="n">
        <f aca="false">+AP81-AH81</f>
        <v>256</v>
      </c>
      <c r="AM81" s="2" t="n">
        <f aca="false">+S81-W81-AA81</f>
        <v>203</v>
      </c>
      <c r="AN81" s="2" t="n">
        <f aca="false">+T81-X81-AB81</f>
        <v>0</v>
      </c>
      <c r="AO81" s="2" t="n">
        <f aca="false">+U81-Y81-AC81</f>
        <v>67</v>
      </c>
      <c r="AP81" s="2" t="n">
        <f aca="false">+AM81+AN81+AO81</f>
        <v>270</v>
      </c>
      <c r="AQ81" s="15" t="n">
        <f aca="false">+V81/(C81+D81+E81)</f>
        <v>0.872235872235872</v>
      </c>
      <c r="AR81" s="15" t="n">
        <f aca="false">+Z81/$V81</f>
        <v>0.188732394366197</v>
      </c>
      <c r="AS81" s="15" t="n">
        <f aca="false">+AD81/V81</f>
        <v>0.0507042253521127</v>
      </c>
      <c r="AT81" s="15" t="n">
        <f aca="false">+AP81/V81</f>
        <v>0.76056338028169</v>
      </c>
      <c r="AU81" s="15" t="n">
        <f aca="false">+AP81/(C81+D81+E81)</f>
        <v>0.663390663390663</v>
      </c>
      <c r="AV81" s="2" t="n">
        <v>70</v>
      </c>
      <c r="AX81" s="2" t="n">
        <v>38</v>
      </c>
      <c r="AY81" s="2" t="n">
        <f aca="false">SUM(AV81:AX81)</f>
        <v>108</v>
      </c>
      <c r="AZ81" s="17" t="n">
        <f aca="false">+BD81-AV81</f>
        <v>123</v>
      </c>
      <c r="BA81" s="17" t="n">
        <f aca="false">+BE81-AW81</f>
        <v>0</v>
      </c>
      <c r="BB81" s="17" t="n">
        <f aca="false">+BF81-AX81</f>
        <v>23</v>
      </c>
      <c r="BC81" s="17" t="n">
        <f aca="false">+BG81-AY81</f>
        <v>146</v>
      </c>
      <c r="BD81" s="2" t="n">
        <v>193</v>
      </c>
      <c r="BF81" s="2" t="n">
        <v>61</v>
      </c>
      <c r="BG81" s="2" t="n">
        <f aca="false">SUM(BD81:BF81)</f>
        <v>254</v>
      </c>
      <c r="BH81" s="28" t="n">
        <v>81</v>
      </c>
      <c r="BI81" s="29" t="s">
        <v>154</v>
      </c>
      <c r="BJ81" s="29" t="n">
        <v>148</v>
      </c>
      <c r="BK81" s="29"/>
      <c r="BL81" s="29" t="n">
        <v>58</v>
      </c>
      <c r="BM81" s="29" t="n">
        <v>206</v>
      </c>
      <c r="BN81" s="30" t="n">
        <v>78</v>
      </c>
      <c r="BO81" s="30"/>
      <c r="BP81" s="30" t="n">
        <v>23</v>
      </c>
      <c r="BQ81" s="29" t="n">
        <v>101</v>
      </c>
      <c r="BR81" s="30" t="n">
        <v>69</v>
      </c>
      <c r="BS81" s="30"/>
      <c r="BT81" s="30" t="n">
        <v>27</v>
      </c>
      <c r="BU81" s="30" t="n">
        <v>96</v>
      </c>
      <c r="BV81" s="31" t="n">
        <v>1</v>
      </c>
      <c r="BW81" s="31" t="n">
        <v>0</v>
      </c>
      <c r="BX81" s="31" t="n">
        <v>8</v>
      </c>
      <c r="BY81" s="32" t="n">
        <v>9</v>
      </c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2" customFormat="true" ht="12.8" hidden="false" customHeight="false" outlineLevel="0" collapsed="false">
      <c r="A82" s="1" t="n">
        <v>82</v>
      </c>
      <c r="B82" s="2" t="n">
        <v>76</v>
      </c>
      <c r="C82" s="2" t="n">
        <v>259</v>
      </c>
      <c r="D82" s="2" t="n">
        <v>20</v>
      </c>
      <c r="E82" s="2" t="n">
        <v>21</v>
      </c>
      <c r="F82" s="2" t="n">
        <f aca="false">+C82+D82+E82</f>
        <v>300</v>
      </c>
      <c r="H82" s="2" t="n">
        <v>33</v>
      </c>
      <c r="I82" s="2" t="n">
        <f aca="false">SUM(F82:H82)</f>
        <v>333</v>
      </c>
      <c r="J82" s="24" t="n">
        <v>259</v>
      </c>
      <c r="K82" s="33" t="n">
        <v>20</v>
      </c>
      <c r="L82" s="26" t="n">
        <v>21</v>
      </c>
      <c r="M82" s="27" t="n">
        <v>300</v>
      </c>
      <c r="N82" s="2" t="n">
        <v>1</v>
      </c>
      <c r="Q82" s="2" t="n">
        <f aca="false">+N82+O82+P82</f>
        <v>1</v>
      </c>
      <c r="R82" s="16" t="n">
        <v>16</v>
      </c>
      <c r="S82" s="2" t="n">
        <v>240</v>
      </c>
      <c r="T82" s="2" t="n">
        <v>20</v>
      </c>
      <c r="U82" s="2" t="n">
        <v>17</v>
      </c>
      <c r="V82" s="2" t="n">
        <f aca="false">SUM(S82:U82)</f>
        <v>277</v>
      </c>
      <c r="W82" s="2" t="n">
        <v>17</v>
      </c>
      <c r="X82" s="2" t="n">
        <v>1</v>
      </c>
      <c r="Y82" s="2" t="n">
        <v>1</v>
      </c>
      <c r="Z82" s="2" t="n">
        <f aca="false">SUM(W82:Y82)</f>
        <v>19</v>
      </c>
      <c r="AA82" s="2" t="n">
        <v>14</v>
      </c>
      <c r="AB82" s="2" t="n">
        <v>1</v>
      </c>
      <c r="AD82" s="2" t="n">
        <f aca="false">+AA82+AB82+AC82</f>
        <v>15</v>
      </c>
      <c r="AF82" s="2" t="n">
        <v>4</v>
      </c>
      <c r="AG82" s="2" t="n">
        <v>3</v>
      </c>
      <c r="AH82" s="2" t="n">
        <f aca="false">SUM(AE82:AG82)</f>
        <v>7</v>
      </c>
      <c r="AI82" s="2" t="n">
        <f aca="false">+AM82-AE82</f>
        <v>209</v>
      </c>
      <c r="AJ82" s="2" t="n">
        <f aca="false">+AN82-AF82</f>
        <v>14</v>
      </c>
      <c r="AK82" s="2" t="n">
        <f aca="false">+AO82-AG82</f>
        <v>13</v>
      </c>
      <c r="AL82" s="2" t="n">
        <f aca="false">+AP82-AH82</f>
        <v>236</v>
      </c>
      <c r="AM82" s="2" t="n">
        <f aca="false">+S82-W82-AA82</f>
        <v>209</v>
      </c>
      <c r="AN82" s="2" t="n">
        <f aca="false">+T82-X82-AB82</f>
        <v>18</v>
      </c>
      <c r="AO82" s="2" t="n">
        <f aca="false">+U82-Y82-AC82</f>
        <v>16</v>
      </c>
      <c r="AP82" s="2" t="n">
        <f aca="false">+AM82+AN82+AO82</f>
        <v>243</v>
      </c>
      <c r="AQ82" s="15" t="n">
        <f aca="false">+V82/(C82+D82+E82)</f>
        <v>0.923333333333333</v>
      </c>
      <c r="AR82" s="15" t="n">
        <f aca="false">+Z82/$V82</f>
        <v>0.0685920577617329</v>
      </c>
      <c r="AS82" s="15" t="n">
        <f aca="false">+AD82/V82</f>
        <v>0.0541516245487365</v>
      </c>
      <c r="AT82" s="15" t="n">
        <f aca="false">+AP82/V82</f>
        <v>0.877256317689531</v>
      </c>
      <c r="AU82" s="15" t="n">
        <f aca="false">+AP82/(C82+D82+E82)</f>
        <v>0.81</v>
      </c>
      <c r="AV82" s="2" t="n">
        <v>57</v>
      </c>
      <c r="AW82" s="2" t="n">
        <v>8</v>
      </c>
      <c r="AX82" s="2" t="n">
        <v>9</v>
      </c>
      <c r="AY82" s="2" t="n">
        <f aca="false">SUM(AV82:AX82)</f>
        <v>74</v>
      </c>
      <c r="AZ82" s="17" t="n">
        <f aca="false">+BD82-AV82</f>
        <v>125</v>
      </c>
      <c r="BA82" s="17" t="n">
        <f aca="false">+BE82-AW82</f>
        <v>10</v>
      </c>
      <c r="BB82" s="17" t="n">
        <f aca="false">+BF82-AX82</f>
        <v>5</v>
      </c>
      <c r="BC82" s="17" t="n">
        <f aca="false">+BG82-AY82</f>
        <v>140</v>
      </c>
      <c r="BD82" s="2" t="n">
        <v>182</v>
      </c>
      <c r="BE82" s="2" t="n">
        <v>18</v>
      </c>
      <c r="BF82" s="2" t="n">
        <v>14</v>
      </c>
      <c r="BG82" s="2" t="n">
        <f aca="false">SUM(BD82:BF82)</f>
        <v>214</v>
      </c>
      <c r="BH82" s="18" t="n">
        <v>82</v>
      </c>
      <c r="BI82" s="19" t="s">
        <v>155</v>
      </c>
      <c r="BJ82" s="19" t="n">
        <v>133</v>
      </c>
      <c r="BK82" s="19" t="n">
        <v>12</v>
      </c>
      <c r="BL82" s="19" t="n">
        <v>18</v>
      </c>
      <c r="BM82" s="19" t="n">
        <v>163</v>
      </c>
      <c r="BN82" s="21" t="n">
        <v>47</v>
      </c>
      <c r="BO82" s="21" t="n">
        <v>5</v>
      </c>
      <c r="BP82" s="21" t="n">
        <v>4</v>
      </c>
      <c r="BQ82" s="19" t="n">
        <v>56</v>
      </c>
      <c r="BR82" s="21" t="n">
        <v>79</v>
      </c>
      <c r="BS82" s="21" t="n">
        <v>2</v>
      </c>
      <c r="BT82" s="21" t="n">
        <v>5</v>
      </c>
      <c r="BU82" s="21" t="n">
        <v>86</v>
      </c>
      <c r="BV82" s="22" t="n">
        <v>7</v>
      </c>
      <c r="BW82" s="22" t="n">
        <v>5</v>
      </c>
      <c r="BX82" s="22" t="n">
        <v>9</v>
      </c>
      <c r="BY82" s="23" t="n">
        <v>21</v>
      </c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2" customFormat="true" ht="12.8" hidden="false" customHeight="false" outlineLevel="0" collapsed="false">
      <c r="A83" s="1" t="n">
        <v>83</v>
      </c>
      <c r="B83" s="2" t="n">
        <v>93</v>
      </c>
      <c r="C83" s="2" t="n">
        <v>377</v>
      </c>
      <c r="D83" s="2" t="n">
        <v>100</v>
      </c>
      <c r="E83" s="2" t="n">
        <v>509</v>
      </c>
      <c r="F83" s="2" t="n">
        <f aca="false">+C83+D83+E83</f>
        <v>986</v>
      </c>
      <c r="H83" s="2" t="n">
        <v>56</v>
      </c>
      <c r="I83" s="2" t="n">
        <f aca="false">SUM(F83:H83)</f>
        <v>1042</v>
      </c>
      <c r="J83" s="24" t="n">
        <v>407</v>
      </c>
      <c r="K83" s="33" t="n">
        <v>80</v>
      </c>
      <c r="L83" s="26" t="n">
        <v>494</v>
      </c>
      <c r="M83" s="27" t="n">
        <v>981</v>
      </c>
      <c r="N83" s="2" t="n">
        <v>9</v>
      </c>
      <c r="O83" s="2" t="n">
        <v>11</v>
      </c>
      <c r="P83" s="2" t="n">
        <v>11</v>
      </c>
      <c r="Q83" s="2" t="n">
        <f aca="false">+N83+O83+P83</f>
        <v>31</v>
      </c>
      <c r="R83" s="2" t="n">
        <v>30</v>
      </c>
      <c r="S83" s="2" t="n">
        <v>360</v>
      </c>
      <c r="T83" s="2" t="n">
        <v>76</v>
      </c>
      <c r="U83" s="2" t="n">
        <v>420</v>
      </c>
      <c r="V83" s="2" t="n">
        <f aca="false">SUM(S83:U83)</f>
        <v>856</v>
      </c>
      <c r="W83" s="2" t="n">
        <v>56</v>
      </c>
      <c r="X83" s="2" t="n">
        <v>12</v>
      </c>
      <c r="Y83" s="2" t="n">
        <v>50</v>
      </c>
      <c r="Z83" s="2" t="n">
        <f aca="false">SUM(W83:Y83)</f>
        <v>118</v>
      </c>
      <c r="AA83" s="2" t="n">
        <v>28</v>
      </c>
      <c r="AB83" s="2" t="n">
        <v>8</v>
      </c>
      <c r="AC83" s="2" t="n">
        <v>19</v>
      </c>
      <c r="AD83" s="2" t="n">
        <f aca="false">+AA83+AB83+AC83</f>
        <v>55</v>
      </c>
      <c r="AE83" s="2" t="n">
        <v>1</v>
      </c>
      <c r="AF83" s="2" t="n">
        <v>8</v>
      </c>
      <c r="AG83" s="2" t="n">
        <v>25</v>
      </c>
      <c r="AH83" s="2" t="n">
        <f aca="false">SUM(AE83:AG83)</f>
        <v>34</v>
      </c>
      <c r="AI83" s="2" t="n">
        <f aca="false">+AM83-AE83</f>
        <v>275</v>
      </c>
      <c r="AJ83" s="2" t="n">
        <f aca="false">+AN83-AF83</f>
        <v>48</v>
      </c>
      <c r="AK83" s="2" t="n">
        <f aca="false">+AO83-AG83</f>
        <v>326</v>
      </c>
      <c r="AL83" s="2" t="n">
        <f aca="false">+AP83-AH83</f>
        <v>649</v>
      </c>
      <c r="AM83" s="2" t="n">
        <f aca="false">+S83-W83-AA83</f>
        <v>276</v>
      </c>
      <c r="AN83" s="2" t="n">
        <f aca="false">+T83-X83-AB83</f>
        <v>56</v>
      </c>
      <c r="AO83" s="2" t="n">
        <f aca="false">+U83-Y83-AC83</f>
        <v>351</v>
      </c>
      <c r="AP83" s="2" t="n">
        <f aca="false">+AM83+AN83+AO83</f>
        <v>683</v>
      </c>
      <c r="AQ83" s="15" t="n">
        <f aca="false">+V83/(C83+D83+E83)</f>
        <v>0.86815415821501</v>
      </c>
      <c r="AR83" s="15" t="n">
        <f aca="false">+Z83/$V83</f>
        <v>0.13785046728972</v>
      </c>
      <c r="AS83" s="15" t="n">
        <f aca="false">+AD83/V83</f>
        <v>0.0642523364485981</v>
      </c>
      <c r="AT83" s="15" t="n">
        <f aca="false">+AP83/V83</f>
        <v>0.797897196261682</v>
      </c>
      <c r="AU83" s="15" t="n">
        <f aca="false">+AP83/(C83+D83+E83)</f>
        <v>0.692697768762678</v>
      </c>
      <c r="AV83" s="2" t="n">
        <v>24</v>
      </c>
      <c r="AW83" s="2" t="n">
        <v>7</v>
      </c>
      <c r="AX83" s="2" t="n">
        <v>98</v>
      </c>
      <c r="AY83" s="2" t="n">
        <f aca="false">SUM(AV83:AX83)</f>
        <v>129</v>
      </c>
      <c r="AZ83" s="17" t="n">
        <f aca="false">+BD83-AV83</f>
        <v>196</v>
      </c>
      <c r="BA83" s="17" t="n">
        <f aca="false">+BE83-AW83</f>
        <v>44</v>
      </c>
      <c r="BB83" s="17" t="n">
        <f aca="false">+BF83-AX83</f>
        <v>258</v>
      </c>
      <c r="BC83" s="17" t="n">
        <f aca="false">+BG83-AY83</f>
        <v>498</v>
      </c>
      <c r="BD83" s="2" t="n">
        <v>220</v>
      </c>
      <c r="BE83" s="2" t="n">
        <v>51</v>
      </c>
      <c r="BF83" s="2" t="n">
        <v>356</v>
      </c>
      <c r="BG83" s="2" t="n">
        <f aca="false">SUM(BD83:BF83)</f>
        <v>627</v>
      </c>
      <c r="BH83" s="28" t="n">
        <v>83</v>
      </c>
      <c r="BI83" s="29" t="s">
        <v>156</v>
      </c>
      <c r="BJ83" s="29" t="n">
        <v>144</v>
      </c>
      <c r="BK83" s="29" t="n">
        <v>44</v>
      </c>
      <c r="BL83" s="29" t="n">
        <v>313</v>
      </c>
      <c r="BM83" s="29" t="n">
        <v>501</v>
      </c>
      <c r="BN83" s="30" t="n">
        <v>64</v>
      </c>
      <c r="BO83" s="30" t="n">
        <v>16</v>
      </c>
      <c r="BP83" s="30" t="n">
        <v>72</v>
      </c>
      <c r="BQ83" s="29" t="n">
        <v>152</v>
      </c>
      <c r="BR83" s="30" t="n">
        <v>62</v>
      </c>
      <c r="BS83" s="30" t="n">
        <v>18</v>
      </c>
      <c r="BT83" s="30" t="n">
        <v>117</v>
      </c>
      <c r="BU83" s="30" t="n">
        <v>197</v>
      </c>
      <c r="BV83" s="31" t="n">
        <v>18</v>
      </c>
      <c r="BW83" s="31" t="n">
        <v>10</v>
      </c>
      <c r="BX83" s="31" t="n">
        <v>124</v>
      </c>
      <c r="BY83" s="32" t="n">
        <v>152</v>
      </c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2" customFormat="true" ht="12.8" hidden="false" customHeight="false" outlineLevel="0" collapsed="false">
      <c r="A84" s="1" t="n">
        <v>84</v>
      </c>
      <c r="B84" s="2" t="n">
        <v>93</v>
      </c>
      <c r="C84" s="2" t="n">
        <v>167</v>
      </c>
      <c r="E84" s="2" t="n">
        <v>362</v>
      </c>
      <c r="F84" s="2" t="n">
        <f aca="false">+C84+D84+E84</f>
        <v>529</v>
      </c>
      <c r="H84" s="2" t="n">
        <v>80</v>
      </c>
      <c r="I84" s="2" t="n">
        <f aca="false">SUM(F84:H84)</f>
        <v>609</v>
      </c>
      <c r="J84" s="24" t="n">
        <v>175</v>
      </c>
      <c r="K84" s="25"/>
      <c r="L84" s="26" t="n">
        <v>362</v>
      </c>
      <c r="M84" s="27" t="n">
        <v>537</v>
      </c>
      <c r="P84" s="2" t="n">
        <v>6</v>
      </c>
      <c r="Q84" s="2" t="n">
        <f aca="false">+N84+O84+P84</f>
        <v>6</v>
      </c>
      <c r="R84" s="2" t="n">
        <v>16</v>
      </c>
      <c r="S84" s="2" t="n">
        <v>163</v>
      </c>
      <c r="U84" s="2" t="n">
        <v>319</v>
      </c>
      <c r="V84" s="2" t="n">
        <f aca="false">SUM(S84:U84)</f>
        <v>482</v>
      </c>
      <c r="W84" s="2" t="n">
        <v>20</v>
      </c>
      <c r="Y84" s="2" t="n">
        <v>62</v>
      </c>
      <c r="Z84" s="2" t="n">
        <f aca="false">SUM(W84:Y84)</f>
        <v>82</v>
      </c>
      <c r="AA84" s="2" t="n">
        <v>16</v>
      </c>
      <c r="AC84" s="2" t="n">
        <v>20</v>
      </c>
      <c r="AD84" s="2" t="n">
        <f aca="false">+AA84+AB84+AC84</f>
        <v>36</v>
      </c>
      <c r="AE84" s="2" t="n">
        <v>1</v>
      </c>
      <c r="AG84" s="2" t="n">
        <v>6</v>
      </c>
      <c r="AH84" s="2" t="n">
        <f aca="false">SUM(AE84:AG84)</f>
        <v>7</v>
      </c>
      <c r="AI84" s="2" t="n">
        <f aca="false">+AM84-AE84</f>
        <v>126</v>
      </c>
      <c r="AJ84" s="2" t="n">
        <f aca="false">+AN84-AF84</f>
        <v>0</v>
      </c>
      <c r="AK84" s="2" t="n">
        <f aca="false">+AO84-AG84</f>
        <v>231</v>
      </c>
      <c r="AL84" s="2" t="n">
        <f aca="false">+AP84-AH84</f>
        <v>357</v>
      </c>
      <c r="AM84" s="2" t="n">
        <f aca="false">+S84-W84-AA84</f>
        <v>127</v>
      </c>
      <c r="AN84" s="2" t="n">
        <f aca="false">+T84-X84-AB84</f>
        <v>0</v>
      </c>
      <c r="AO84" s="2" t="n">
        <f aca="false">+U84-Y84-AC84</f>
        <v>237</v>
      </c>
      <c r="AP84" s="2" t="n">
        <f aca="false">+AM84+AN84+AO84</f>
        <v>364</v>
      </c>
      <c r="AQ84" s="15" t="n">
        <f aca="false">+V84/(C84+D84+E84)</f>
        <v>0.911153119092628</v>
      </c>
      <c r="AR84" s="15" t="n">
        <f aca="false">+Z84/$V84</f>
        <v>0.170124481327801</v>
      </c>
      <c r="AS84" s="15" t="n">
        <f aca="false">+AD84/V84</f>
        <v>0.0746887966804979</v>
      </c>
      <c r="AT84" s="15" t="n">
        <f aca="false">+AP84/V84</f>
        <v>0.755186721991701</v>
      </c>
      <c r="AU84" s="15" t="n">
        <f aca="false">+AP84/(C84+D84+E84)</f>
        <v>0.688090737240076</v>
      </c>
      <c r="AV84" s="2" t="n">
        <v>29</v>
      </c>
      <c r="AX84" s="2" t="n">
        <v>111</v>
      </c>
      <c r="AY84" s="2" t="n">
        <f aca="false">SUM(AV84:AX84)</f>
        <v>140</v>
      </c>
      <c r="AZ84" s="17" t="n">
        <f aca="false">+BD84-AV84</f>
        <v>60</v>
      </c>
      <c r="BA84" s="17" t="n">
        <f aca="false">+BE84-AW84</f>
        <v>0</v>
      </c>
      <c r="BB84" s="17" t="n">
        <f aca="false">+BF84-AX84</f>
        <v>94</v>
      </c>
      <c r="BC84" s="17" t="n">
        <f aca="false">+BG84-AY84</f>
        <v>154</v>
      </c>
      <c r="BD84" s="2" t="n">
        <v>89</v>
      </c>
      <c r="BF84" s="2" t="n">
        <v>205</v>
      </c>
      <c r="BG84" s="2" t="n">
        <f aca="false">SUM(BD84:BF84)</f>
        <v>294</v>
      </c>
      <c r="BH84" s="18" t="n">
        <v>84</v>
      </c>
      <c r="BI84" s="19" t="s">
        <v>157</v>
      </c>
      <c r="BJ84" s="19" t="n">
        <v>88</v>
      </c>
      <c r="BK84" s="19"/>
      <c r="BL84" s="19" t="n">
        <v>167</v>
      </c>
      <c r="BM84" s="19" t="n">
        <v>255</v>
      </c>
      <c r="BN84" s="21" t="n">
        <v>45</v>
      </c>
      <c r="BO84" s="21"/>
      <c r="BP84" s="21" t="n">
        <v>64</v>
      </c>
      <c r="BQ84" s="19" t="n">
        <v>109</v>
      </c>
      <c r="BR84" s="21" t="n">
        <v>33</v>
      </c>
      <c r="BS84" s="36"/>
      <c r="BT84" s="21" t="n">
        <v>56</v>
      </c>
      <c r="BU84" s="21" t="n">
        <v>89</v>
      </c>
      <c r="BV84" s="22" t="n">
        <v>10</v>
      </c>
      <c r="BW84" s="22" t="n">
        <v>0</v>
      </c>
      <c r="BX84" s="22" t="n">
        <v>47</v>
      </c>
      <c r="BY84" s="23" t="n">
        <v>57</v>
      </c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2" customFormat="true" ht="12.8" hidden="false" customHeight="false" outlineLevel="0" collapsed="false">
      <c r="A85" s="1" t="n">
        <v>85</v>
      </c>
      <c r="B85" s="2" t="n">
        <v>52</v>
      </c>
      <c r="C85" s="2" t="n">
        <v>396</v>
      </c>
      <c r="E85" s="2" t="n">
        <v>439</v>
      </c>
      <c r="F85" s="2" t="n">
        <f aca="false">+C85+D85+E85</f>
        <v>835</v>
      </c>
      <c r="H85" s="2" t="n">
        <v>120</v>
      </c>
      <c r="I85" s="2" t="n">
        <f aca="false">SUM(F85:H85)</f>
        <v>955</v>
      </c>
      <c r="J85" s="24" t="n">
        <v>449</v>
      </c>
      <c r="K85" s="25"/>
      <c r="L85" s="26" t="n">
        <v>410</v>
      </c>
      <c r="M85" s="27" t="n">
        <v>859</v>
      </c>
      <c r="N85" s="2" t="n">
        <v>29</v>
      </c>
      <c r="P85" s="2" t="n">
        <v>2</v>
      </c>
      <c r="Q85" s="2" t="n">
        <f aca="false">+N85+O85+P85</f>
        <v>31</v>
      </c>
      <c r="R85" s="16" t="n">
        <v>12</v>
      </c>
      <c r="S85" s="2" t="n">
        <v>346</v>
      </c>
      <c r="U85" s="2" t="n">
        <v>410</v>
      </c>
      <c r="V85" s="2" t="n">
        <f aca="false">SUM(S85:U85)</f>
        <v>756</v>
      </c>
      <c r="W85" s="2" t="n">
        <v>76</v>
      </c>
      <c r="Y85" s="2" t="n">
        <v>126</v>
      </c>
      <c r="Z85" s="2" t="n">
        <f aca="false">SUM(W85:Y85)</f>
        <v>202</v>
      </c>
      <c r="AA85" s="2" t="n">
        <v>30</v>
      </c>
      <c r="AC85" s="2" t="n">
        <v>35</v>
      </c>
      <c r="AD85" s="2" t="n">
        <f aca="false">+AA85+AB85+AC85</f>
        <v>65</v>
      </c>
      <c r="AE85" s="2" t="n">
        <v>1</v>
      </c>
      <c r="AG85" s="2" t="n">
        <v>9</v>
      </c>
      <c r="AH85" s="2" t="n">
        <f aca="false">SUM(AE85:AG85)</f>
        <v>10</v>
      </c>
      <c r="AI85" s="2" t="n">
        <f aca="false">+AM85-AE85</f>
        <v>239</v>
      </c>
      <c r="AJ85" s="2" t="n">
        <f aca="false">+AN85-AF85</f>
        <v>0</v>
      </c>
      <c r="AK85" s="2" t="n">
        <f aca="false">+AO85-AG85</f>
        <v>240</v>
      </c>
      <c r="AL85" s="2" t="n">
        <f aca="false">+AP85-AH85</f>
        <v>479</v>
      </c>
      <c r="AM85" s="2" t="n">
        <f aca="false">+S85-W85-AA85</f>
        <v>240</v>
      </c>
      <c r="AN85" s="2" t="n">
        <f aca="false">+T85-X85-AB85</f>
        <v>0</v>
      </c>
      <c r="AO85" s="2" t="n">
        <f aca="false">+U85-Y85-AC85</f>
        <v>249</v>
      </c>
      <c r="AP85" s="2" t="n">
        <f aca="false">+AM85+AN85+AO85</f>
        <v>489</v>
      </c>
      <c r="AQ85" s="15" t="n">
        <f aca="false">+V85/(C85+D85+E85)</f>
        <v>0.905389221556886</v>
      </c>
      <c r="AR85" s="15" t="n">
        <f aca="false">+Z85/$V85</f>
        <v>0.267195767195767</v>
      </c>
      <c r="AS85" s="15" t="n">
        <f aca="false">+AD85/V85</f>
        <v>0.085978835978836</v>
      </c>
      <c r="AT85" s="15" t="n">
        <f aca="false">+AP85/V85</f>
        <v>0.646825396825397</v>
      </c>
      <c r="AU85" s="15" t="n">
        <f aca="false">+AP85/(C85+D85+E85)</f>
        <v>0.58562874251497</v>
      </c>
      <c r="AV85" s="2" t="n">
        <v>30</v>
      </c>
      <c r="AX85" s="2" t="n">
        <v>66</v>
      </c>
      <c r="AY85" s="2" t="n">
        <f aca="false">SUM(AV85:AX85)</f>
        <v>96</v>
      </c>
      <c r="AZ85" s="17" t="n">
        <f aca="false">+BD85-AV85</f>
        <v>147</v>
      </c>
      <c r="BA85" s="17" t="n">
        <f aca="false">+BE85-AW85</f>
        <v>0</v>
      </c>
      <c r="BB85" s="17" t="n">
        <f aca="false">+BF85-AX85</f>
        <v>140</v>
      </c>
      <c r="BC85" s="17" t="n">
        <f aca="false">+BG85-AY85</f>
        <v>287</v>
      </c>
      <c r="BD85" s="2" t="n">
        <v>177</v>
      </c>
      <c r="BF85" s="2" t="n">
        <v>206</v>
      </c>
      <c r="BG85" s="2" t="n">
        <f aca="false">SUM(BD85:BF85)</f>
        <v>383</v>
      </c>
      <c r="BH85" s="28" t="n">
        <v>85</v>
      </c>
      <c r="BI85" s="29" t="s">
        <v>158</v>
      </c>
      <c r="BJ85" s="29" t="n">
        <v>214</v>
      </c>
      <c r="BK85" s="29"/>
      <c r="BL85" s="29" t="n">
        <v>235</v>
      </c>
      <c r="BM85" s="29" t="n">
        <v>449</v>
      </c>
      <c r="BN85" s="30" t="n">
        <v>75</v>
      </c>
      <c r="BO85" s="30"/>
      <c r="BP85" s="30" t="n">
        <v>92</v>
      </c>
      <c r="BQ85" s="29" t="n">
        <v>167</v>
      </c>
      <c r="BR85" s="30" t="n">
        <v>122</v>
      </c>
      <c r="BS85" s="30"/>
      <c r="BT85" s="30" t="n">
        <v>117</v>
      </c>
      <c r="BU85" s="30" t="n">
        <v>239</v>
      </c>
      <c r="BV85" s="31" t="n">
        <v>17</v>
      </c>
      <c r="BW85" s="31" t="n">
        <v>0</v>
      </c>
      <c r="BX85" s="31" t="n">
        <v>26</v>
      </c>
      <c r="BY85" s="32" t="n">
        <v>43</v>
      </c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2" customFormat="true" ht="12.8" hidden="false" customHeight="false" outlineLevel="0" collapsed="false">
      <c r="A86" s="1" t="n">
        <v>86</v>
      </c>
      <c r="B86" s="2" t="n">
        <v>75</v>
      </c>
      <c r="C86" s="2" t="n">
        <v>283</v>
      </c>
      <c r="D86" s="2" t="n">
        <v>114</v>
      </c>
      <c r="E86" s="2" t="n">
        <v>248</v>
      </c>
      <c r="F86" s="2" t="n">
        <f aca="false">+C86+D86+E86</f>
        <v>645</v>
      </c>
      <c r="G86" s="2" t="n">
        <v>93</v>
      </c>
      <c r="H86" s="2" t="n">
        <v>50</v>
      </c>
      <c r="I86" s="2" t="n">
        <f aca="false">SUM(F86:H86)</f>
        <v>788</v>
      </c>
      <c r="J86" s="24" t="n">
        <v>283</v>
      </c>
      <c r="K86" s="33" t="n">
        <v>114</v>
      </c>
      <c r="L86" s="26" t="n">
        <v>514</v>
      </c>
      <c r="M86" s="27" t="n">
        <v>911</v>
      </c>
      <c r="N86" s="2" t="n">
        <v>4</v>
      </c>
      <c r="O86" s="2" t="n">
        <v>3</v>
      </c>
      <c r="P86" s="2" t="n">
        <v>1</v>
      </c>
      <c r="Q86" s="2" t="n">
        <f aca="false">+N86+O86+P86</f>
        <v>8</v>
      </c>
      <c r="R86" s="2" t="n">
        <v>15</v>
      </c>
      <c r="S86" s="2" t="n">
        <v>244</v>
      </c>
      <c r="T86" s="2" t="n">
        <v>109</v>
      </c>
      <c r="U86" s="2" t="n">
        <v>207</v>
      </c>
      <c r="V86" s="2" t="n">
        <f aca="false">SUM(S86:U86)</f>
        <v>560</v>
      </c>
      <c r="W86" s="2" t="n">
        <v>41</v>
      </c>
      <c r="X86" s="2" t="n">
        <v>29</v>
      </c>
      <c r="Y86" s="2" t="n">
        <v>45</v>
      </c>
      <c r="Z86" s="2" t="n">
        <f aca="false">SUM(W86:Y86)</f>
        <v>115</v>
      </c>
      <c r="AA86" s="2" t="n">
        <v>31</v>
      </c>
      <c r="AB86" s="2" t="n">
        <v>2</v>
      </c>
      <c r="AC86" s="2" t="n">
        <v>22</v>
      </c>
      <c r="AD86" s="2" t="n">
        <f aca="false">+AA86+AB86+AC86</f>
        <v>55</v>
      </c>
      <c r="AF86" s="2" t="n">
        <v>31</v>
      </c>
      <c r="AG86" s="2" t="n">
        <v>16</v>
      </c>
      <c r="AH86" s="2" t="n">
        <f aca="false">SUM(AE86:AG86)</f>
        <v>47</v>
      </c>
      <c r="AI86" s="2" t="n">
        <f aca="false">+AM86-AE86</f>
        <v>172</v>
      </c>
      <c r="AJ86" s="2" t="n">
        <f aca="false">+AN86-AF86</f>
        <v>47</v>
      </c>
      <c r="AK86" s="2" t="n">
        <f aca="false">+AO86-AG86</f>
        <v>124</v>
      </c>
      <c r="AL86" s="2" t="n">
        <f aca="false">+AP86-AH86</f>
        <v>343</v>
      </c>
      <c r="AM86" s="2" t="n">
        <f aca="false">+S86-W86-AA86</f>
        <v>172</v>
      </c>
      <c r="AN86" s="2" t="n">
        <f aca="false">+T86-X86-AB86</f>
        <v>78</v>
      </c>
      <c r="AO86" s="2" t="n">
        <f aca="false">+U86-Y86-AC86</f>
        <v>140</v>
      </c>
      <c r="AP86" s="2" t="n">
        <f aca="false">+AM86+AN86+AO86</f>
        <v>390</v>
      </c>
      <c r="AQ86" s="15" t="n">
        <f aca="false">+V86/(C86+D86+E86)</f>
        <v>0.868217054263566</v>
      </c>
      <c r="AR86" s="15" t="n">
        <f aca="false">+Z86/$V86</f>
        <v>0.205357142857143</v>
      </c>
      <c r="AS86" s="15" t="n">
        <f aca="false">+AD86/V86</f>
        <v>0.0982142857142857</v>
      </c>
      <c r="AT86" s="15" t="n">
        <f aca="false">+AP86/V86</f>
        <v>0.696428571428571</v>
      </c>
      <c r="AU86" s="15" t="n">
        <f aca="false">+AP86/(C86+D86+E86)</f>
        <v>0.604651162790698</v>
      </c>
      <c r="AV86" s="2" t="n">
        <v>57</v>
      </c>
      <c r="AW86" s="2" t="n">
        <v>85</v>
      </c>
      <c r="AX86" s="2" t="n">
        <v>100</v>
      </c>
      <c r="AY86" s="2" t="n">
        <f aca="false">SUM(AV86:AX86)</f>
        <v>242</v>
      </c>
      <c r="AZ86" s="17" t="n">
        <f aca="false">+BD86-AV86</f>
        <v>85</v>
      </c>
      <c r="BA86" s="17" t="n">
        <f aca="false">+BE86-AW86</f>
        <v>4</v>
      </c>
      <c r="BB86" s="17" t="n">
        <f aca="false">+BF86-AX86</f>
        <v>61</v>
      </c>
      <c r="BC86" s="17" t="n">
        <f aca="false">+BG86-AY86</f>
        <v>150</v>
      </c>
      <c r="BD86" s="2" t="n">
        <v>142</v>
      </c>
      <c r="BE86" s="2" t="n">
        <v>89</v>
      </c>
      <c r="BF86" s="2" t="n">
        <v>161</v>
      </c>
      <c r="BG86" s="2" t="n">
        <f aca="false">SUM(BD86:BF86)</f>
        <v>392</v>
      </c>
      <c r="BH86" s="18" t="n">
        <v>86</v>
      </c>
      <c r="BI86" s="19" t="s">
        <v>159</v>
      </c>
      <c r="BJ86" s="19" t="n">
        <v>134</v>
      </c>
      <c r="BK86" s="19" t="n">
        <v>92</v>
      </c>
      <c r="BL86" s="19" t="n">
        <v>158</v>
      </c>
      <c r="BM86" s="19" t="n">
        <v>384</v>
      </c>
      <c r="BN86" s="21" t="n">
        <v>57</v>
      </c>
      <c r="BO86" s="21" t="n">
        <v>36</v>
      </c>
      <c r="BP86" s="21" t="n">
        <v>49</v>
      </c>
      <c r="BQ86" s="19" t="n">
        <v>142</v>
      </c>
      <c r="BR86" s="21" t="n">
        <v>71</v>
      </c>
      <c r="BS86" s="21" t="n">
        <v>31</v>
      </c>
      <c r="BT86" s="21" t="n">
        <v>60</v>
      </c>
      <c r="BU86" s="21" t="n">
        <v>162</v>
      </c>
      <c r="BV86" s="22" t="n">
        <v>6</v>
      </c>
      <c r="BW86" s="22" t="n">
        <v>25</v>
      </c>
      <c r="BX86" s="22" t="n">
        <v>49</v>
      </c>
      <c r="BY86" s="23" t="n">
        <v>80</v>
      </c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2" customFormat="true" ht="12.8" hidden="false" customHeight="false" outlineLevel="0" collapsed="false">
      <c r="A87" s="1" t="n">
        <v>87</v>
      </c>
      <c r="B87" s="2" t="n">
        <v>75</v>
      </c>
      <c r="C87" s="2" t="n">
        <v>292</v>
      </c>
      <c r="D87" s="2" t="n">
        <v>34</v>
      </c>
      <c r="E87" s="2" t="n">
        <v>185</v>
      </c>
      <c r="F87" s="2" t="n">
        <f aca="false">+C87+D87+E87</f>
        <v>511</v>
      </c>
      <c r="G87" s="2" t="n">
        <v>40</v>
      </c>
      <c r="H87" s="2" t="n">
        <v>50</v>
      </c>
      <c r="I87" s="2" t="n">
        <f aca="false">SUM(F87:H87)</f>
        <v>601</v>
      </c>
      <c r="J87" s="24" t="n">
        <v>332</v>
      </c>
      <c r="K87" s="33" t="n">
        <v>34</v>
      </c>
      <c r="L87" s="26" t="n">
        <v>215</v>
      </c>
      <c r="M87" s="27" t="n">
        <v>581</v>
      </c>
      <c r="N87" s="2" t="n">
        <v>12</v>
      </c>
      <c r="O87" s="2" t="n">
        <v>1</v>
      </c>
      <c r="P87" s="2" t="n">
        <v>3</v>
      </c>
      <c r="Q87" s="2" t="n">
        <f aca="false">+N87+O87+P87</f>
        <v>16</v>
      </c>
      <c r="R87" s="2" t="n">
        <v>9</v>
      </c>
      <c r="S87" s="2" t="n">
        <v>255</v>
      </c>
      <c r="T87" s="2" t="n">
        <v>28</v>
      </c>
      <c r="U87" s="2" t="n">
        <v>157</v>
      </c>
      <c r="V87" s="2" t="n">
        <f aca="false">SUM(S87:U87)</f>
        <v>440</v>
      </c>
      <c r="W87" s="2" t="n">
        <v>33</v>
      </c>
      <c r="X87" s="2" t="n">
        <v>2</v>
      </c>
      <c r="Y87" s="2" t="n">
        <v>6</v>
      </c>
      <c r="Z87" s="2" t="n">
        <f aca="false">SUM(W87:Y87)</f>
        <v>41</v>
      </c>
      <c r="AA87" s="2" t="n">
        <v>20</v>
      </c>
      <c r="AB87" s="2" t="n">
        <v>1</v>
      </c>
      <c r="AC87" s="2" t="n">
        <v>3</v>
      </c>
      <c r="AD87" s="2" t="n">
        <f aca="false">+AA87+AB87+AC87</f>
        <v>24</v>
      </c>
      <c r="AF87" s="2" t="n">
        <v>9</v>
      </c>
      <c r="AG87" s="2" t="n">
        <v>30</v>
      </c>
      <c r="AH87" s="2" t="n">
        <f aca="false">SUM(AE87:AG87)</f>
        <v>39</v>
      </c>
      <c r="AI87" s="2" t="n">
        <f aca="false">+AM87-AE87</f>
        <v>202</v>
      </c>
      <c r="AJ87" s="2" t="n">
        <f aca="false">+AN87-AF87</f>
        <v>16</v>
      </c>
      <c r="AK87" s="2" t="n">
        <f aca="false">+AO87-AG87</f>
        <v>118</v>
      </c>
      <c r="AL87" s="2" t="n">
        <f aca="false">+AP87-AH87</f>
        <v>336</v>
      </c>
      <c r="AM87" s="2" t="n">
        <f aca="false">+S87-W87-AA87</f>
        <v>202</v>
      </c>
      <c r="AN87" s="2" t="n">
        <f aca="false">+T87-X87-AB87</f>
        <v>25</v>
      </c>
      <c r="AO87" s="2" t="n">
        <f aca="false">+U87-Y87-AC87</f>
        <v>148</v>
      </c>
      <c r="AP87" s="2" t="n">
        <f aca="false">+AM87+AN87+AO87</f>
        <v>375</v>
      </c>
      <c r="AQ87" s="15" t="n">
        <f aca="false">+V87/(C87+D87+E87)</f>
        <v>0.86105675146771</v>
      </c>
      <c r="AR87" s="15" t="n">
        <f aca="false">+Z87/$V87</f>
        <v>0.0931818181818182</v>
      </c>
      <c r="AS87" s="15" t="n">
        <f aca="false">+AD87/V87</f>
        <v>0.0545454545454545</v>
      </c>
      <c r="AT87" s="15" t="n">
        <f aca="false">+AP87/V87</f>
        <v>0.852272727272727</v>
      </c>
      <c r="AU87" s="15" t="n">
        <f aca="false">+AP87/(C87+D87+E87)</f>
        <v>0.73385518590998</v>
      </c>
      <c r="AV87" s="2" t="n">
        <v>69</v>
      </c>
      <c r="AW87" s="2" t="n">
        <v>30</v>
      </c>
      <c r="AX87" s="2" t="n">
        <v>142</v>
      </c>
      <c r="AY87" s="2" t="n">
        <f aca="false">SUM(AV87:AX87)</f>
        <v>241</v>
      </c>
      <c r="AZ87" s="17" t="n">
        <f aca="false">+BD87-AV87</f>
        <v>126</v>
      </c>
      <c r="BA87" s="17" t="n">
        <f aca="false">+BE87-AW87</f>
        <v>0</v>
      </c>
      <c r="BB87" s="17" t="n">
        <f aca="false">+BF87-AX87</f>
        <v>41</v>
      </c>
      <c r="BC87" s="17" t="n">
        <f aca="false">+BG87-AY87</f>
        <v>167</v>
      </c>
      <c r="BD87" s="2" t="n">
        <v>195</v>
      </c>
      <c r="BE87" s="2" t="n">
        <v>30</v>
      </c>
      <c r="BF87" s="2" t="n">
        <v>183</v>
      </c>
      <c r="BG87" s="2" t="n">
        <f aca="false">SUM(BD87:BF87)</f>
        <v>408</v>
      </c>
      <c r="BH87" s="28" t="n">
        <v>87</v>
      </c>
      <c r="BI87" s="29" t="s">
        <v>160</v>
      </c>
      <c r="BJ87" s="29" t="n">
        <v>196</v>
      </c>
      <c r="BK87" s="29" t="n">
        <v>36</v>
      </c>
      <c r="BL87" s="29" t="n">
        <v>165</v>
      </c>
      <c r="BM87" s="29" t="n">
        <v>397</v>
      </c>
      <c r="BN87" s="30" t="n">
        <v>68</v>
      </c>
      <c r="BO87" s="30" t="n">
        <v>13</v>
      </c>
      <c r="BP87" s="30" t="n">
        <v>75</v>
      </c>
      <c r="BQ87" s="29" t="n">
        <v>156</v>
      </c>
      <c r="BR87" s="30" t="n">
        <v>107</v>
      </c>
      <c r="BS87" s="30" t="n">
        <v>19</v>
      </c>
      <c r="BT87" s="30" t="n">
        <v>40</v>
      </c>
      <c r="BU87" s="30" t="n">
        <v>166</v>
      </c>
      <c r="BV87" s="31" t="n">
        <v>21</v>
      </c>
      <c r="BW87" s="31" t="n">
        <v>4</v>
      </c>
      <c r="BX87" s="31" t="n">
        <v>50</v>
      </c>
      <c r="BY87" s="32" t="n">
        <v>75</v>
      </c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2" customFormat="true" ht="12.8" hidden="false" customHeight="false" outlineLevel="0" collapsed="false">
      <c r="A88" s="1" t="n">
        <v>88</v>
      </c>
      <c r="B88" s="2" t="n">
        <v>44</v>
      </c>
      <c r="C88" s="7" t="n">
        <v>396</v>
      </c>
      <c r="E88" s="2" t="n">
        <v>496</v>
      </c>
      <c r="F88" s="2" t="n">
        <f aca="false">+C88+D88+E88</f>
        <v>892</v>
      </c>
      <c r="H88" s="2" t="n">
        <v>35</v>
      </c>
      <c r="I88" s="2" t="n">
        <f aca="false">SUM(F88:H88)</f>
        <v>927</v>
      </c>
      <c r="J88" s="24" t="n">
        <v>396</v>
      </c>
      <c r="K88" s="25"/>
      <c r="L88" s="26" t="n">
        <v>503</v>
      </c>
      <c r="M88" s="27" t="n">
        <v>899</v>
      </c>
      <c r="N88" s="2" t="n">
        <v>35</v>
      </c>
      <c r="P88" s="2" t="n">
        <v>27</v>
      </c>
      <c r="Q88" s="2" t="n">
        <f aca="false">+N88+O88+P88</f>
        <v>62</v>
      </c>
      <c r="R88" s="2" t="n">
        <v>51</v>
      </c>
      <c r="S88" s="2" t="n">
        <v>304</v>
      </c>
      <c r="U88" s="2" t="n">
        <v>391</v>
      </c>
      <c r="V88" s="2" t="n">
        <f aca="false">SUM(S88:U88)</f>
        <v>695</v>
      </c>
      <c r="W88" s="2" t="n">
        <v>38</v>
      </c>
      <c r="Y88" s="2" t="n">
        <v>40</v>
      </c>
      <c r="Z88" s="2" t="n">
        <f aca="false">SUM(W88:Y88)</f>
        <v>78</v>
      </c>
      <c r="AA88" s="2" t="n">
        <v>17</v>
      </c>
      <c r="AC88" s="2" t="n">
        <v>34</v>
      </c>
      <c r="AD88" s="2" t="n">
        <f aca="false">+AA88+AB88+AC88</f>
        <v>51</v>
      </c>
      <c r="AG88" s="2" t="n">
        <v>38</v>
      </c>
      <c r="AH88" s="2" t="n">
        <f aca="false">SUM(AE88:AG88)</f>
        <v>38</v>
      </c>
      <c r="AI88" s="2" t="n">
        <f aca="false">+AM88-AE88</f>
        <v>249</v>
      </c>
      <c r="AJ88" s="2" t="n">
        <f aca="false">+AN88-AF88</f>
        <v>0</v>
      </c>
      <c r="AK88" s="2" t="n">
        <f aca="false">+AO88-AG88</f>
        <v>279</v>
      </c>
      <c r="AL88" s="2" t="n">
        <f aca="false">+AP88-AH88</f>
        <v>528</v>
      </c>
      <c r="AM88" s="2" t="n">
        <f aca="false">+S88-W88-AA88</f>
        <v>249</v>
      </c>
      <c r="AN88" s="2" t="n">
        <f aca="false">+T88-X88-AB88</f>
        <v>0</v>
      </c>
      <c r="AO88" s="2" t="n">
        <f aca="false">+U88-Y88-AC88</f>
        <v>317</v>
      </c>
      <c r="AP88" s="2" t="n">
        <f aca="false">+AM88+AN88+AO88</f>
        <v>566</v>
      </c>
      <c r="AQ88" s="15" t="n">
        <f aca="false">+V88/(C88+D88+E88)</f>
        <v>0.77914798206278</v>
      </c>
      <c r="AR88" s="15" t="n">
        <f aca="false">+Z88/$V88</f>
        <v>0.112230215827338</v>
      </c>
      <c r="AS88" s="15" t="n">
        <f aca="false">+AD88/V88</f>
        <v>0.0733812949640288</v>
      </c>
      <c r="AT88" s="15" t="n">
        <f aca="false">+AP88/V88</f>
        <v>0.814388489208633</v>
      </c>
      <c r="AU88" s="15" t="n">
        <f aca="false">+AP88/(C88+D88+E88)</f>
        <v>0.634529147982063</v>
      </c>
      <c r="AV88" s="16" t="n">
        <v>56</v>
      </c>
      <c r="AX88" s="16" t="n">
        <v>63</v>
      </c>
      <c r="AY88" s="2" t="n">
        <f aca="false">SUM(AV88:AX88)</f>
        <v>119</v>
      </c>
      <c r="AZ88" s="17" t="n">
        <f aca="false">+BD88-AV88</f>
        <v>206</v>
      </c>
      <c r="BA88" s="17" t="n">
        <f aca="false">+BE88-AW88</f>
        <v>0</v>
      </c>
      <c r="BB88" s="17" t="n">
        <f aca="false">+BF88-AX88</f>
        <v>207</v>
      </c>
      <c r="BC88" s="17" t="n">
        <f aca="false">+BG88-AY88</f>
        <v>413</v>
      </c>
      <c r="BD88" s="2" t="n">
        <v>262</v>
      </c>
      <c r="BF88" s="7" t="n">
        <v>270</v>
      </c>
      <c r="BG88" s="2" t="n">
        <f aca="false">SUM(BD88:BF88)</f>
        <v>532</v>
      </c>
      <c r="BH88" s="18" t="n">
        <v>88</v>
      </c>
      <c r="BI88" s="19" t="s">
        <v>161</v>
      </c>
      <c r="BJ88" s="19" t="n">
        <v>286</v>
      </c>
      <c r="BK88" s="19"/>
      <c r="BL88" s="19" t="n">
        <v>273</v>
      </c>
      <c r="BM88" s="19" t="n">
        <v>559</v>
      </c>
      <c r="BN88" s="21" t="n">
        <v>117</v>
      </c>
      <c r="BO88" s="21"/>
      <c r="BP88" s="21" t="n">
        <v>70</v>
      </c>
      <c r="BQ88" s="19" t="n">
        <v>187</v>
      </c>
      <c r="BR88" s="21" t="n">
        <v>104</v>
      </c>
      <c r="BS88" s="21"/>
      <c r="BT88" s="21" t="n">
        <v>121</v>
      </c>
      <c r="BU88" s="21" t="n">
        <v>225</v>
      </c>
      <c r="BV88" s="22" t="n">
        <v>65</v>
      </c>
      <c r="BW88" s="22" t="n">
        <v>0</v>
      </c>
      <c r="BX88" s="22" t="n">
        <v>82</v>
      </c>
      <c r="BY88" s="23" t="n">
        <v>147</v>
      </c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2" customFormat="true" ht="12.8" hidden="false" customHeight="false" outlineLevel="0" collapsed="false">
      <c r="A89" s="1" t="n">
        <v>89</v>
      </c>
      <c r="B89" s="2" t="n">
        <v>27</v>
      </c>
      <c r="C89" s="2" t="n">
        <v>372</v>
      </c>
      <c r="D89" s="2" t="n">
        <v>82</v>
      </c>
      <c r="E89" s="2" t="n">
        <v>246</v>
      </c>
      <c r="F89" s="2" t="n">
        <f aca="false">+C89+D89+E89</f>
        <v>700</v>
      </c>
      <c r="H89" s="2" t="n">
        <v>37</v>
      </c>
      <c r="I89" s="2" t="n">
        <f aca="false">SUM(F89:H89)</f>
        <v>737</v>
      </c>
      <c r="J89" s="24" t="n">
        <v>372</v>
      </c>
      <c r="K89" s="33" t="n">
        <v>82</v>
      </c>
      <c r="L89" s="26" t="n">
        <v>246</v>
      </c>
      <c r="M89" s="27" t="n">
        <v>700</v>
      </c>
      <c r="N89" s="2" t="n">
        <v>6</v>
      </c>
      <c r="P89" s="2" t="n">
        <v>4</v>
      </c>
      <c r="Q89" s="2" t="n">
        <f aca="false">+N89+O89+P89</f>
        <v>10</v>
      </c>
      <c r="R89" s="2" t="n">
        <v>6</v>
      </c>
      <c r="S89" s="2" t="n">
        <v>344</v>
      </c>
      <c r="T89" s="2" t="n">
        <v>73</v>
      </c>
      <c r="U89" s="2" t="n">
        <v>223</v>
      </c>
      <c r="V89" s="2" t="n">
        <f aca="false">SUM(S89:U89)</f>
        <v>640</v>
      </c>
      <c r="W89" s="2" t="n">
        <v>70</v>
      </c>
      <c r="X89" s="2" t="n">
        <v>23</v>
      </c>
      <c r="Y89" s="2" t="n">
        <v>31</v>
      </c>
      <c r="Z89" s="2" t="n">
        <f aca="false">SUM(W89:Y89)</f>
        <v>124</v>
      </c>
      <c r="AA89" s="2" t="n">
        <v>25</v>
      </c>
      <c r="AC89" s="2" t="n">
        <v>4</v>
      </c>
      <c r="AD89" s="2" t="n">
        <f aca="false">+AA89+AB89+AC89</f>
        <v>29</v>
      </c>
      <c r="AF89" s="2" t="n">
        <v>2</v>
      </c>
      <c r="AG89" s="2" t="n">
        <v>4</v>
      </c>
      <c r="AH89" s="2" t="n">
        <f aca="false">SUM(AE89:AG89)</f>
        <v>6</v>
      </c>
      <c r="AI89" s="2" t="n">
        <f aca="false">+AM89-AE89</f>
        <v>249</v>
      </c>
      <c r="AJ89" s="2" t="n">
        <f aca="false">+AN89-AF89</f>
        <v>48</v>
      </c>
      <c r="AK89" s="2" t="n">
        <f aca="false">+AO89-AG89</f>
        <v>184</v>
      </c>
      <c r="AL89" s="2" t="n">
        <f aca="false">+AP89-AH89</f>
        <v>481</v>
      </c>
      <c r="AM89" s="2" t="n">
        <f aca="false">+S89-W89-AA89</f>
        <v>249</v>
      </c>
      <c r="AN89" s="2" t="n">
        <f aca="false">+T89-X89-AB89</f>
        <v>50</v>
      </c>
      <c r="AO89" s="2" t="n">
        <f aca="false">+U89-Y89-AC89</f>
        <v>188</v>
      </c>
      <c r="AP89" s="2" t="n">
        <f aca="false">+AM89+AN89+AO89</f>
        <v>487</v>
      </c>
      <c r="AQ89" s="15" t="n">
        <f aca="false">+V89/(C89+D89+E89)</f>
        <v>0.914285714285714</v>
      </c>
      <c r="AR89" s="15" t="n">
        <f aca="false">+Z89/$V89</f>
        <v>0.19375</v>
      </c>
      <c r="AS89" s="15" t="n">
        <f aca="false">+AD89/V89</f>
        <v>0.0453125</v>
      </c>
      <c r="AT89" s="15" t="n">
        <f aca="false">+AP89/V89</f>
        <v>0.7609375</v>
      </c>
      <c r="AU89" s="15" t="n">
        <f aca="false">+AP89/(C89+D89+E89)</f>
        <v>0.695714285714286</v>
      </c>
      <c r="AV89" s="16" t="n">
        <v>119</v>
      </c>
      <c r="AW89" s="2" t="n">
        <v>27</v>
      </c>
      <c r="AX89" s="2" t="n">
        <v>160</v>
      </c>
      <c r="AY89" s="2" t="n">
        <f aca="false">SUM(AV89:AX89)</f>
        <v>306</v>
      </c>
      <c r="AZ89" s="17" t="n">
        <f aca="false">+BD89-AV89</f>
        <v>122</v>
      </c>
      <c r="BA89" s="17" t="n">
        <f aca="false">+BE89-AW89</f>
        <v>36</v>
      </c>
      <c r="BB89" s="17" t="n">
        <f aca="false">+BF89-AX89</f>
        <v>115</v>
      </c>
      <c r="BC89" s="17" t="n">
        <f aca="false">+BG89-AY89</f>
        <v>273</v>
      </c>
      <c r="BD89" s="2" t="n">
        <v>241</v>
      </c>
      <c r="BE89" s="2" t="n">
        <v>63</v>
      </c>
      <c r="BF89" s="2" t="n">
        <v>275</v>
      </c>
      <c r="BG89" s="2" t="n">
        <f aca="false">SUM(BD89:BF89)</f>
        <v>579</v>
      </c>
      <c r="BH89" s="28" t="n">
        <v>89</v>
      </c>
      <c r="BI89" s="29" t="s">
        <v>162</v>
      </c>
      <c r="BJ89" s="29" t="n">
        <v>238</v>
      </c>
      <c r="BK89" s="29" t="n">
        <v>48</v>
      </c>
      <c r="BL89" s="29" t="n">
        <v>186</v>
      </c>
      <c r="BM89" s="29" t="n">
        <v>472</v>
      </c>
      <c r="BN89" s="30" t="n">
        <v>126</v>
      </c>
      <c r="BO89" s="30" t="n">
        <v>23</v>
      </c>
      <c r="BP89" s="30" t="n">
        <v>52</v>
      </c>
      <c r="BQ89" s="29" t="n">
        <v>201</v>
      </c>
      <c r="BR89" s="30" t="n">
        <v>90</v>
      </c>
      <c r="BS89" s="30" t="n">
        <v>9</v>
      </c>
      <c r="BT89" s="30" t="n">
        <v>49</v>
      </c>
      <c r="BU89" s="30" t="n">
        <v>148</v>
      </c>
      <c r="BV89" s="31" t="n">
        <v>22</v>
      </c>
      <c r="BW89" s="31" t="n">
        <v>16</v>
      </c>
      <c r="BX89" s="31" t="n">
        <v>85</v>
      </c>
      <c r="BY89" s="32" t="n">
        <v>123</v>
      </c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2" customFormat="true" ht="12.8" hidden="false" customHeight="false" outlineLevel="0" collapsed="false">
      <c r="A90" s="1" t="n">
        <v>90</v>
      </c>
      <c r="B90" s="2" t="n">
        <v>27</v>
      </c>
      <c r="C90" s="2" t="n">
        <v>244</v>
      </c>
      <c r="E90" s="2" t="n">
        <v>100</v>
      </c>
      <c r="F90" s="2" t="n">
        <f aca="false">+C90+D90+E90</f>
        <v>344</v>
      </c>
      <c r="I90" s="2" t="n">
        <f aca="false">SUM(F90:H90)</f>
        <v>344</v>
      </c>
      <c r="J90" s="24" t="n">
        <v>244</v>
      </c>
      <c r="K90" s="25"/>
      <c r="L90" s="26" t="n">
        <v>100</v>
      </c>
      <c r="M90" s="27" t="n">
        <v>344</v>
      </c>
      <c r="N90" s="2" t="n">
        <v>8</v>
      </c>
      <c r="P90" s="2" t="n">
        <v>4</v>
      </c>
      <c r="Q90" s="2" t="n">
        <f aca="false">+N90+O90+P90</f>
        <v>12</v>
      </c>
      <c r="R90" s="2" t="n">
        <v>1</v>
      </c>
      <c r="S90" s="2" t="n">
        <v>218</v>
      </c>
      <c r="U90" s="2" t="n">
        <v>76</v>
      </c>
      <c r="V90" s="2" t="n">
        <f aca="false">SUM(S90:U90)</f>
        <v>294</v>
      </c>
      <c r="W90" s="2" t="n">
        <v>47</v>
      </c>
      <c r="Y90" s="2" t="n">
        <v>14</v>
      </c>
      <c r="Z90" s="2" t="n">
        <f aca="false">SUM(W90:Y90)</f>
        <v>61</v>
      </c>
      <c r="AA90" s="2" t="n">
        <v>7</v>
      </c>
      <c r="AC90" s="2" t="n">
        <v>1</v>
      </c>
      <c r="AD90" s="2" t="n">
        <f aca="false">+AA90+AB90+AC90</f>
        <v>8</v>
      </c>
      <c r="AE90" s="2" t="n">
        <v>1</v>
      </c>
      <c r="AH90" s="2" t="n">
        <f aca="false">SUM(AE90:AG90)</f>
        <v>1</v>
      </c>
      <c r="AI90" s="2" t="n">
        <f aca="false">+AM90-AE90</f>
        <v>163</v>
      </c>
      <c r="AJ90" s="2" t="n">
        <f aca="false">+AN90-AF90</f>
        <v>0</v>
      </c>
      <c r="AK90" s="2" t="n">
        <f aca="false">+AO90-AG90</f>
        <v>61</v>
      </c>
      <c r="AL90" s="2" t="n">
        <f aca="false">+AP90-AH90</f>
        <v>224</v>
      </c>
      <c r="AM90" s="2" t="n">
        <f aca="false">+S90-W90-AA90</f>
        <v>164</v>
      </c>
      <c r="AN90" s="2" t="n">
        <f aca="false">+T90-X90-AB90</f>
        <v>0</v>
      </c>
      <c r="AO90" s="2" t="n">
        <f aca="false">+U90-Y90-AC90</f>
        <v>61</v>
      </c>
      <c r="AP90" s="2" t="n">
        <f aca="false">+AM90+AN90+AO90</f>
        <v>225</v>
      </c>
      <c r="AQ90" s="15" t="n">
        <f aca="false">+V90/(C90+D90+E90)</f>
        <v>0.854651162790698</v>
      </c>
      <c r="AR90" s="15" t="n">
        <f aca="false">+Z90/$V90</f>
        <v>0.207482993197279</v>
      </c>
      <c r="AS90" s="15" t="n">
        <f aca="false">+AD90/V90</f>
        <v>0.0272108843537415</v>
      </c>
      <c r="AT90" s="15" t="n">
        <f aca="false">+AP90/V90</f>
        <v>0.76530612244898</v>
      </c>
      <c r="AU90" s="15" t="n">
        <f aca="false">+AP90/(C90+D90+E90)</f>
        <v>0.654069767441861</v>
      </c>
      <c r="AV90" s="2" t="n">
        <v>81</v>
      </c>
      <c r="AX90" s="2" t="n">
        <v>44</v>
      </c>
      <c r="AY90" s="2" t="n">
        <f aca="false">SUM(AV90:AX90)</f>
        <v>125</v>
      </c>
      <c r="AZ90" s="17" t="n">
        <f aca="false">+BD90-AV90</f>
        <v>85</v>
      </c>
      <c r="BA90" s="17" t="n">
        <f aca="false">+BE90-AW90</f>
        <v>0</v>
      </c>
      <c r="BB90" s="17" t="n">
        <f aca="false">+BF90-AX90</f>
        <v>28</v>
      </c>
      <c r="BC90" s="17" t="n">
        <f aca="false">+BG90-AY90</f>
        <v>113</v>
      </c>
      <c r="BD90" s="2" t="n">
        <v>166</v>
      </c>
      <c r="BF90" s="2" t="n">
        <v>72</v>
      </c>
      <c r="BG90" s="2" t="n">
        <f aca="false">SUM(BD90:BF90)</f>
        <v>238</v>
      </c>
      <c r="BH90" s="18" t="n">
        <v>90</v>
      </c>
      <c r="BI90" s="19" t="s">
        <v>163</v>
      </c>
      <c r="BJ90" s="19" t="n">
        <v>151</v>
      </c>
      <c r="BK90" s="19"/>
      <c r="BL90" s="19" t="n">
        <v>72</v>
      </c>
      <c r="BM90" s="19" t="n">
        <v>223</v>
      </c>
      <c r="BN90" s="21" t="n">
        <v>79</v>
      </c>
      <c r="BO90" s="21"/>
      <c r="BP90" s="21" t="n">
        <v>49</v>
      </c>
      <c r="BQ90" s="19" t="n">
        <v>128</v>
      </c>
      <c r="BR90" s="21" t="n">
        <v>55</v>
      </c>
      <c r="BS90" s="21"/>
      <c r="BT90" s="21" t="n">
        <v>10</v>
      </c>
      <c r="BU90" s="21" t="n">
        <v>65</v>
      </c>
      <c r="BV90" s="22" t="n">
        <v>17</v>
      </c>
      <c r="BW90" s="22" t="n">
        <v>0</v>
      </c>
      <c r="BX90" s="22" t="n">
        <v>13</v>
      </c>
      <c r="BY90" s="23" t="n">
        <v>30</v>
      </c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2" customFormat="true" ht="12.8" hidden="false" customHeight="false" outlineLevel="0" collapsed="false">
      <c r="A91" s="1" t="n">
        <v>91</v>
      </c>
      <c r="B91" s="2" t="n">
        <v>11</v>
      </c>
      <c r="C91" s="7" t="n">
        <v>997</v>
      </c>
      <c r="E91" s="2" t="n">
        <v>1261</v>
      </c>
      <c r="F91" s="2" t="n">
        <f aca="false">+C91+D91+E91</f>
        <v>2258</v>
      </c>
      <c r="G91" s="2" t="n">
        <v>100</v>
      </c>
      <c r="H91" s="2" t="n">
        <v>401</v>
      </c>
      <c r="I91" s="2" t="n">
        <f aca="false">SUM(F91:H91)</f>
        <v>2759</v>
      </c>
      <c r="J91" s="24" t="n">
        <v>997</v>
      </c>
      <c r="K91" s="25"/>
      <c r="L91" s="26" t="n">
        <v>1536</v>
      </c>
      <c r="M91" s="27" t="n">
        <v>2533</v>
      </c>
      <c r="N91" s="0" t="n">
        <v>29</v>
      </c>
      <c r="P91" s="2" t="n">
        <v>38</v>
      </c>
      <c r="Q91" s="2" t="n">
        <f aca="false">+O90+O91+P91</f>
        <v>38</v>
      </c>
      <c r="R91" s="16" t="n">
        <v>28</v>
      </c>
      <c r="S91" s="2" t="n">
        <v>941</v>
      </c>
      <c r="U91" s="2" t="n">
        <v>1103</v>
      </c>
      <c r="V91" s="2" t="n">
        <f aca="false">SUM(S91:U91)</f>
        <v>2044</v>
      </c>
      <c r="W91" s="2" t="n">
        <v>205</v>
      </c>
      <c r="Y91" s="2" t="n">
        <v>471</v>
      </c>
      <c r="Z91" s="2" t="n">
        <f aca="false">SUM(W91:Y91)</f>
        <v>676</v>
      </c>
      <c r="AA91" s="2" t="n">
        <v>84</v>
      </c>
      <c r="AC91" s="2" t="n">
        <v>67</v>
      </c>
      <c r="AD91" s="2" t="n">
        <f aca="false">+AA91+AB91+AC91</f>
        <v>151</v>
      </c>
      <c r="AG91" s="2" t="n">
        <v>203</v>
      </c>
      <c r="AH91" s="2" t="n">
        <f aca="false">SUM(AE91:AG91)</f>
        <v>203</v>
      </c>
      <c r="AI91" s="2" t="n">
        <f aca="false">+AM91-AE91</f>
        <v>652</v>
      </c>
      <c r="AJ91" s="2" t="n">
        <f aca="false">+AN91-AF91</f>
        <v>0</v>
      </c>
      <c r="AK91" s="2" t="n">
        <f aca="false">+AO91-AG91</f>
        <v>362</v>
      </c>
      <c r="AL91" s="2" t="n">
        <f aca="false">+AP91-AH91</f>
        <v>1014</v>
      </c>
      <c r="AM91" s="2" t="n">
        <f aca="false">+S91-W91-AA91</f>
        <v>652</v>
      </c>
      <c r="AN91" s="2" t="n">
        <f aca="false">+T91-X91-AB91</f>
        <v>0</v>
      </c>
      <c r="AO91" s="2" t="n">
        <f aca="false">+U91-Y91-AC91</f>
        <v>565</v>
      </c>
      <c r="AP91" s="2" t="n">
        <f aca="false">+AM91+AN91+AO91</f>
        <v>1217</v>
      </c>
      <c r="AQ91" s="15" t="n">
        <f aca="false">+V91/(C91+D91+E91)</f>
        <v>0.905225863596103</v>
      </c>
      <c r="AR91" s="15" t="n">
        <f aca="false">+Z91/$V91</f>
        <v>0.330724070450098</v>
      </c>
      <c r="AS91" s="15" t="n">
        <f aca="false">+AD91/V91</f>
        <v>0.0738747553816047</v>
      </c>
      <c r="AT91" s="15" t="n">
        <f aca="false">+AP91/V91</f>
        <v>0.595401174168297</v>
      </c>
      <c r="AU91" s="15" t="n">
        <f aca="false">+AP91/(C91+D91+E91)</f>
        <v>0.538972542072631</v>
      </c>
      <c r="AV91" s="16" t="n">
        <v>345</v>
      </c>
      <c r="AX91" s="16" t="n">
        <v>424</v>
      </c>
      <c r="AY91" s="2" t="n">
        <f aca="false">SUM(AV91:AX91)</f>
        <v>769</v>
      </c>
      <c r="AZ91" s="17" t="n">
        <f aca="false">+BD91-AV91</f>
        <v>279</v>
      </c>
      <c r="BA91" s="17" t="n">
        <f aca="false">+BE91-AW91</f>
        <v>0</v>
      </c>
      <c r="BB91" s="17" t="n">
        <f aca="false">+BF91-AX91</f>
        <v>129</v>
      </c>
      <c r="BC91" s="17" t="n">
        <f aca="false">+BG91-AY91</f>
        <v>408</v>
      </c>
      <c r="BD91" s="2" t="n">
        <v>624</v>
      </c>
      <c r="BF91" s="2" t="n">
        <v>553</v>
      </c>
      <c r="BG91" s="2" t="n">
        <f aca="false">SUM(BD91:BF91)</f>
        <v>1177</v>
      </c>
      <c r="BH91" s="28" t="n">
        <v>91</v>
      </c>
      <c r="BI91" s="29" t="s">
        <v>164</v>
      </c>
      <c r="BJ91" s="29" t="n">
        <v>643</v>
      </c>
      <c r="BK91" s="29"/>
      <c r="BL91" s="29" t="n">
        <v>609</v>
      </c>
      <c r="BM91" s="29" t="n">
        <v>1252</v>
      </c>
      <c r="BN91" s="30" t="n">
        <v>187</v>
      </c>
      <c r="BO91" s="30"/>
      <c r="BP91" s="30" t="n">
        <v>216</v>
      </c>
      <c r="BQ91" s="29" t="n">
        <v>403</v>
      </c>
      <c r="BR91" s="30" t="n">
        <v>408</v>
      </c>
      <c r="BS91" s="30"/>
      <c r="BT91" s="30" t="n">
        <v>184</v>
      </c>
      <c r="BU91" s="30" t="n">
        <v>592</v>
      </c>
      <c r="BV91" s="31" t="n">
        <v>48</v>
      </c>
      <c r="BW91" s="31" t="n">
        <v>0</v>
      </c>
      <c r="BX91" s="31" t="n">
        <v>209</v>
      </c>
      <c r="BY91" s="32" t="n">
        <v>257</v>
      </c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2" customFormat="true" ht="12.8" hidden="false" customHeight="false" outlineLevel="0" collapsed="false">
      <c r="A92" s="1" t="n">
        <v>92</v>
      </c>
      <c r="B92" s="2" t="n">
        <v>11</v>
      </c>
      <c r="C92" s="7" t="n">
        <v>445</v>
      </c>
      <c r="E92" s="2" t="n">
        <v>1400</v>
      </c>
      <c r="F92" s="2" t="n">
        <f aca="false">+C92+D92+E92</f>
        <v>1845</v>
      </c>
      <c r="H92" s="2" t="n">
        <v>465</v>
      </c>
      <c r="I92" s="2" t="n">
        <f aca="false">SUM(F92:H92)</f>
        <v>2310</v>
      </c>
      <c r="J92" s="24" t="n">
        <v>457</v>
      </c>
      <c r="K92" s="25"/>
      <c r="L92" s="26" t="n">
        <v>1261</v>
      </c>
      <c r="M92" s="27" t="n">
        <v>1718</v>
      </c>
      <c r="N92" s="0" t="n">
        <v>14</v>
      </c>
      <c r="P92" s="2" t="n">
        <v>37</v>
      </c>
      <c r="Q92" s="2" t="n">
        <f aca="false">+P90+O92+P92</f>
        <v>41</v>
      </c>
      <c r="R92" s="16" t="n">
        <v>38</v>
      </c>
      <c r="S92" s="2" t="n">
        <v>405</v>
      </c>
      <c r="U92" s="2" t="n">
        <v>1188</v>
      </c>
      <c r="V92" s="2" t="n">
        <f aca="false">SUM(S92:U92)</f>
        <v>1593</v>
      </c>
      <c r="W92" s="2" t="n">
        <v>138</v>
      </c>
      <c r="Y92" s="2" t="n">
        <v>546</v>
      </c>
      <c r="Z92" s="2" t="n">
        <f aca="false">SUM(W92:Y92)</f>
        <v>684</v>
      </c>
      <c r="AA92" s="2" t="n">
        <v>33</v>
      </c>
      <c r="AC92" s="2" t="n">
        <v>54</v>
      </c>
      <c r="AD92" s="2" t="n">
        <f aca="false">+AA92+AB92+AC92</f>
        <v>87</v>
      </c>
      <c r="AE92" s="2" t="n">
        <v>2</v>
      </c>
      <c r="AG92" s="2" t="n">
        <v>184</v>
      </c>
      <c r="AH92" s="2" t="n">
        <f aca="false">SUM(AE92:AG92)</f>
        <v>186</v>
      </c>
      <c r="AI92" s="2" t="n">
        <f aca="false">+AM92-AE92</f>
        <v>232</v>
      </c>
      <c r="AJ92" s="2" t="n">
        <f aca="false">+AN92-AF92</f>
        <v>0</v>
      </c>
      <c r="AK92" s="2" t="n">
        <f aca="false">+AO92-AG92</f>
        <v>404</v>
      </c>
      <c r="AL92" s="2" t="n">
        <f aca="false">+AP92-AH92</f>
        <v>636</v>
      </c>
      <c r="AM92" s="2" t="n">
        <f aca="false">+S92-W92-AA92</f>
        <v>234</v>
      </c>
      <c r="AN92" s="2" t="n">
        <f aca="false">+T92-X92-AB92</f>
        <v>0</v>
      </c>
      <c r="AO92" s="2" t="n">
        <f aca="false">+U92-Y92-AC92</f>
        <v>588</v>
      </c>
      <c r="AP92" s="2" t="n">
        <f aca="false">+AM92+AN92+AO92</f>
        <v>822</v>
      </c>
      <c r="AQ92" s="15" t="n">
        <f aca="false">+V92/(C92+D92+E92)</f>
        <v>0.863414634146341</v>
      </c>
      <c r="AR92" s="15" t="n">
        <f aca="false">+Z92/$V92</f>
        <v>0.429378531073446</v>
      </c>
      <c r="AS92" s="15" t="n">
        <f aca="false">+AD92/V92</f>
        <v>0.0546139359698682</v>
      </c>
      <c r="AT92" s="15" t="n">
        <f aca="false">+AP92/V92</f>
        <v>0.516007532956685</v>
      </c>
      <c r="AU92" s="15" t="n">
        <f aca="false">+AP92/(C92+D92+E92)</f>
        <v>0.445528455284553</v>
      </c>
      <c r="AV92" s="16" t="n">
        <v>114</v>
      </c>
      <c r="AX92" s="16" t="n">
        <v>463</v>
      </c>
      <c r="AY92" s="2" t="n">
        <f aca="false">SUM(AV92:AX92)</f>
        <v>577</v>
      </c>
      <c r="AZ92" s="17" t="n">
        <f aca="false">+BD92-AV92</f>
        <v>129</v>
      </c>
      <c r="BA92" s="17" t="n">
        <f aca="false">+BE92-AW92</f>
        <v>0</v>
      </c>
      <c r="BB92" s="17" t="n">
        <f aca="false">+BF92-AX92</f>
        <v>126</v>
      </c>
      <c r="BC92" s="17" t="n">
        <f aca="false">+BG92-AY92</f>
        <v>255</v>
      </c>
      <c r="BD92" s="2" t="n">
        <v>243</v>
      </c>
      <c r="BF92" s="2" t="n">
        <v>589</v>
      </c>
      <c r="BG92" s="2" t="n">
        <f aca="false">SUM(BD92:BF92)</f>
        <v>832</v>
      </c>
      <c r="BH92" s="18" t="n">
        <v>92</v>
      </c>
      <c r="BI92" s="19" t="s">
        <v>165</v>
      </c>
      <c r="BJ92" s="19" t="n">
        <v>253</v>
      </c>
      <c r="BK92" s="19"/>
      <c r="BL92" s="19" t="n">
        <v>653</v>
      </c>
      <c r="BM92" s="19" t="n">
        <v>906</v>
      </c>
      <c r="BN92" s="21" t="n">
        <v>102</v>
      </c>
      <c r="BO92" s="21"/>
      <c r="BP92" s="21" t="n">
        <v>324</v>
      </c>
      <c r="BQ92" s="19" t="n">
        <v>426</v>
      </c>
      <c r="BR92" s="21" t="n">
        <v>142</v>
      </c>
      <c r="BS92" s="21"/>
      <c r="BT92" s="21" t="n">
        <v>145</v>
      </c>
      <c r="BU92" s="21" t="n">
        <v>287</v>
      </c>
      <c r="BV92" s="22" t="n">
        <v>9</v>
      </c>
      <c r="BW92" s="22" t="n">
        <v>0</v>
      </c>
      <c r="BX92" s="22" t="n">
        <v>184</v>
      </c>
      <c r="BY92" s="23" t="n">
        <v>193</v>
      </c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2" customFormat="true" ht="12.8" hidden="false" customHeight="false" outlineLevel="0" collapsed="false">
      <c r="A93" s="1" t="n">
        <v>93</v>
      </c>
      <c r="B93" s="2" t="n">
        <v>11</v>
      </c>
      <c r="C93" s="7" t="n">
        <v>766</v>
      </c>
      <c r="D93" s="2" t="n">
        <v>106</v>
      </c>
      <c r="E93" s="2" t="n">
        <v>555</v>
      </c>
      <c r="F93" s="2" t="n">
        <f aca="false">+C93+D93+E93</f>
        <v>1427</v>
      </c>
      <c r="H93" s="2" t="n">
        <v>245</v>
      </c>
      <c r="I93" s="2" t="n">
        <f aca="false">SUM(F93:H93)</f>
        <v>1672</v>
      </c>
      <c r="J93" s="24" t="n">
        <v>826</v>
      </c>
      <c r="K93" s="33" t="n">
        <v>106</v>
      </c>
      <c r="L93" s="26" t="n">
        <v>1068</v>
      </c>
      <c r="M93" s="27" t="n">
        <v>2000</v>
      </c>
      <c r="N93" s="2" t="n">
        <v>10</v>
      </c>
      <c r="O93" s="2" t="n">
        <v>6</v>
      </c>
      <c r="P93" s="2" t="n">
        <v>2</v>
      </c>
      <c r="Q93" s="2" t="n">
        <f aca="false">+N93+O93+P93</f>
        <v>18</v>
      </c>
      <c r="R93" s="16" t="n">
        <v>18</v>
      </c>
      <c r="S93" s="2" t="n">
        <v>732</v>
      </c>
      <c r="T93" s="2" t="n">
        <v>98</v>
      </c>
      <c r="U93" s="2" t="n">
        <v>518</v>
      </c>
      <c r="V93" s="2" t="n">
        <f aca="false">SUM(S93:U93)</f>
        <v>1348</v>
      </c>
      <c r="W93" s="2" t="n">
        <v>190</v>
      </c>
      <c r="X93" s="2" t="n">
        <v>14</v>
      </c>
      <c r="Y93" s="2" t="n">
        <v>170</v>
      </c>
      <c r="Z93" s="2" t="n">
        <f aca="false">SUM(W93:Y93)</f>
        <v>374</v>
      </c>
      <c r="AA93" s="2" t="n">
        <v>45</v>
      </c>
      <c r="AB93" s="2" t="n">
        <v>7</v>
      </c>
      <c r="AC93" s="2" t="n">
        <v>19</v>
      </c>
      <c r="AD93" s="2" t="n">
        <f aca="false">+AA93+AB93+AC93</f>
        <v>71</v>
      </c>
      <c r="AE93" s="2" t="n">
        <v>4</v>
      </c>
      <c r="AF93" s="2" t="n">
        <v>31</v>
      </c>
      <c r="AG93" s="2" t="n">
        <v>156</v>
      </c>
      <c r="AH93" s="2" t="n">
        <f aca="false">SUM(AE93:AG93)</f>
        <v>191</v>
      </c>
      <c r="AI93" s="2" t="n">
        <f aca="false">+AM93-AE93</f>
        <v>493</v>
      </c>
      <c r="AJ93" s="2" t="n">
        <f aca="false">+AN93-AF93</f>
        <v>46</v>
      </c>
      <c r="AK93" s="2" t="n">
        <f aca="false">+AO93-AG93</f>
        <v>173</v>
      </c>
      <c r="AL93" s="2" t="n">
        <f aca="false">+AP93-AH93</f>
        <v>712</v>
      </c>
      <c r="AM93" s="2" t="n">
        <f aca="false">+S93-W93-AA93</f>
        <v>497</v>
      </c>
      <c r="AN93" s="2" t="n">
        <f aca="false">+T93-X93-AB93</f>
        <v>77</v>
      </c>
      <c r="AO93" s="2" t="n">
        <f aca="false">+U93-Y93-AC93</f>
        <v>329</v>
      </c>
      <c r="AP93" s="2" t="n">
        <f aca="false">+AM93+AN93+AO93</f>
        <v>903</v>
      </c>
      <c r="AQ93" s="15" t="n">
        <f aca="false">+V93/(C93+D93+E93)</f>
        <v>0.944639103013315</v>
      </c>
      <c r="AR93" s="15" t="n">
        <f aca="false">+Z93/$V93</f>
        <v>0.277448071216617</v>
      </c>
      <c r="AS93" s="15" t="n">
        <f aca="false">+AD93/V93</f>
        <v>0.0526706231454006</v>
      </c>
      <c r="AT93" s="15" t="n">
        <f aca="false">+AP93/V93</f>
        <v>0.669881305637982</v>
      </c>
      <c r="AU93" s="15" t="n">
        <f aca="false">+AP93/(C93+D93+E93)</f>
        <v>0.632796075683252</v>
      </c>
      <c r="AV93" s="16" t="n">
        <v>175</v>
      </c>
      <c r="AW93" s="2" t="n">
        <v>51</v>
      </c>
      <c r="AX93" s="16" t="n">
        <v>404</v>
      </c>
      <c r="AY93" s="2" t="n">
        <f aca="false">SUM(AV93:AX93)</f>
        <v>630</v>
      </c>
      <c r="AZ93" s="17" t="n">
        <f aca="false">+BD93-AV93</f>
        <v>348</v>
      </c>
      <c r="BA93" s="17" t="n">
        <f aca="false">+BE93-AW93</f>
        <v>1</v>
      </c>
      <c r="BB93" s="17" t="n">
        <f aca="false">+BF93-AX93</f>
        <v>15</v>
      </c>
      <c r="BC93" s="17" t="n">
        <f aca="false">+BG93-AY93</f>
        <v>364</v>
      </c>
      <c r="BD93" s="2" t="n">
        <v>523</v>
      </c>
      <c r="BE93" s="2" t="n">
        <v>52</v>
      </c>
      <c r="BF93" s="2" t="n">
        <v>419</v>
      </c>
      <c r="BG93" s="2" t="n">
        <f aca="false">SUM(BD93:BF93)</f>
        <v>994</v>
      </c>
      <c r="BH93" s="28" t="n">
        <v>93</v>
      </c>
      <c r="BI93" s="29" t="s">
        <v>166</v>
      </c>
      <c r="BJ93" s="29" t="n">
        <v>527</v>
      </c>
      <c r="BK93" s="29" t="n">
        <v>59</v>
      </c>
      <c r="BL93" s="29" t="n">
        <v>702</v>
      </c>
      <c r="BM93" s="29" t="n">
        <v>1288</v>
      </c>
      <c r="BN93" s="30" t="n">
        <v>243</v>
      </c>
      <c r="BO93" s="30" t="n">
        <v>11</v>
      </c>
      <c r="BP93" s="30" t="n">
        <v>343</v>
      </c>
      <c r="BQ93" s="29" t="n">
        <v>597</v>
      </c>
      <c r="BR93" s="30" t="n">
        <v>283</v>
      </c>
      <c r="BS93" s="30" t="n">
        <v>33</v>
      </c>
      <c r="BT93" s="30" t="n">
        <v>154</v>
      </c>
      <c r="BU93" s="30" t="n">
        <v>470</v>
      </c>
      <c r="BV93" s="31" t="n">
        <v>1</v>
      </c>
      <c r="BW93" s="31" t="n">
        <v>15</v>
      </c>
      <c r="BX93" s="31" t="n">
        <v>205</v>
      </c>
      <c r="BY93" s="32" t="n">
        <v>221</v>
      </c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2" customFormat="true" ht="12.8" hidden="false" customHeight="false" outlineLevel="0" collapsed="false">
      <c r="A94" s="1" t="n">
        <v>94</v>
      </c>
      <c r="B94" s="2" t="n">
        <v>11</v>
      </c>
      <c r="C94" s="2" t="n">
        <v>527</v>
      </c>
      <c r="E94" s="2" t="n">
        <v>1258</v>
      </c>
      <c r="F94" s="2" t="n">
        <f aca="false">+C94+D94+E94</f>
        <v>1785</v>
      </c>
      <c r="H94" s="2" t="n">
        <v>318</v>
      </c>
      <c r="I94" s="2" t="n">
        <f aca="false">SUM(F94:H94)</f>
        <v>2103</v>
      </c>
      <c r="J94" s="24" t="n">
        <v>646</v>
      </c>
      <c r="K94" s="25"/>
      <c r="L94" s="26" t="n">
        <v>1436</v>
      </c>
      <c r="M94" s="27" t="n">
        <v>2082</v>
      </c>
      <c r="N94" s="2" t="n">
        <v>5</v>
      </c>
      <c r="P94" s="2" t="n">
        <v>10</v>
      </c>
      <c r="Q94" s="2" t="n">
        <f aca="false">+N94+O94+P94</f>
        <v>15</v>
      </c>
      <c r="R94" s="16" t="n">
        <v>61</v>
      </c>
      <c r="S94" s="2" t="n">
        <v>474</v>
      </c>
      <c r="U94" s="2" t="n">
        <v>1146</v>
      </c>
      <c r="V94" s="2" t="n">
        <f aca="false">SUM(S94:U94)</f>
        <v>1620</v>
      </c>
      <c r="W94" s="2" t="n">
        <v>156</v>
      </c>
      <c r="Y94" s="2" t="n">
        <v>507</v>
      </c>
      <c r="Z94" s="2" t="n">
        <f aca="false">SUM(W94:Y94)</f>
        <v>663</v>
      </c>
      <c r="AA94" s="2" t="n">
        <v>32</v>
      </c>
      <c r="AC94" s="2" t="n">
        <v>100</v>
      </c>
      <c r="AD94" s="2" t="n">
        <f aca="false">+AA94+AB94+AC94</f>
        <v>132</v>
      </c>
      <c r="AE94" s="2" t="n">
        <v>2</v>
      </c>
      <c r="AG94" s="2" t="n">
        <v>181</v>
      </c>
      <c r="AH94" s="2" t="n">
        <f aca="false">SUM(AE94:AG94)</f>
        <v>183</v>
      </c>
      <c r="AI94" s="2" t="n">
        <f aca="false">+AM94-AE94</f>
        <v>284</v>
      </c>
      <c r="AJ94" s="2" t="n">
        <f aca="false">+AN94-AF94</f>
        <v>0</v>
      </c>
      <c r="AK94" s="2" t="n">
        <f aca="false">+AO94-AG94</f>
        <v>358</v>
      </c>
      <c r="AL94" s="2" t="n">
        <f aca="false">+AP94-AH94</f>
        <v>642</v>
      </c>
      <c r="AM94" s="2" t="n">
        <f aca="false">+S94-W94-AA94</f>
        <v>286</v>
      </c>
      <c r="AN94" s="2" t="n">
        <f aca="false">+T94-X94-AB94</f>
        <v>0</v>
      </c>
      <c r="AO94" s="2" t="n">
        <f aca="false">+U94-Y94-AC94</f>
        <v>539</v>
      </c>
      <c r="AP94" s="2" t="n">
        <f aca="false">+AM94+AN94+AO94</f>
        <v>825</v>
      </c>
      <c r="AQ94" s="15" t="n">
        <f aca="false">+V94/(C94+D94+E94)</f>
        <v>0.907563025210084</v>
      </c>
      <c r="AR94" s="15" t="n">
        <f aca="false">+Z94/$V94</f>
        <v>0.409259259259259</v>
      </c>
      <c r="AS94" s="15" t="n">
        <f aca="false">+AD94/V94</f>
        <v>0.0814814814814815</v>
      </c>
      <c r="AT94" s="15" t="n">
        <f aca="false">+AP94/V94</f>
        <v>0.509259259259259</v>
      </c>
      <c r="AU94" s="15" t="n">
        <f aca="false">+AP94/(C94+D94+E94)</f>
        <v>0.46218487394958</v>
      </c>
      <c r="AV94" s="16" t="n">
        <v>134</v>
      </c>
      <c r="AX94" s="16" t="n">
        <v>571</v>
      </c>
      <c r="AY94" s="2" t="n">
        <f aca="false">SUM(AV94:AX94)</f>
        <v>705</v>
      </c>
      <c r="AZ94" s="17" t="n">
        <f aca="false">+BD94-AV94</f>
        <v>188</v>
      </c>
      <c r="BA94" s="17" t="n">
        <f aca="false">+BE94-AW94</f>
        <v>0</v>
      </c>
      <c r="BB94" s="17" t="n">
        <f aca="false">+BF94-AX94</f>
        <v>52</v>
      </c>
      <c r="BC94" s="17" t="n">
        <f aca="false">+BG94-AY94</f>
        <v>240</v>
      </c>
      <c r="BD94" s="2" t="n">
        <v>322</v>
      </c>
      <c r="BF94" s="2" t="n">
        <v>623</v>
      </c>
      <c r="BG94" s="2" t="n">
        <f aca="false">SUM(BD94:BF94)</f>
        <v>945</v>
      </c>
      <c r="BH94" s="18" t="n">
        <v>94</v>
      </c>
      <c r="BI94" s="19" t="s">
        <v>167</v>
      </c>
      <c r="BJ94" s="19" t="n">
        <v>350</v>
      </c>
      <c r="BK94" s="19"/>
      <c r="BL94" s="21" t="n">
        <v>543</v>
      </c>
      <c r="BM94" s="19" t="n">
        <v>893</v>
      </c>
      <c r="BN94" s="21" t="n">
        <v>197</v>
      </c>
      <c r="BO94" s="21"/>
      <c r="BP94" s="21" t="n">
        <v>227</v>
      </c>
      <c r="BQ94" s="19" t="n">
        <v>424</v>
      </c>
      <c r="BR94" s="21" t="n">
        <v>145</v>
      </c>
      <c r="BS94" s="21"/>
      <c r="BT94" s="21" t="n">
        <v>159</v>
      </c>
      <c r="BU94" s="21" t="n">
        <v>304</v>
      </c>
      <c r="BV94" s="22" t="n">
        <v>8</v>
      </c>
      <c r="BW94" s="22" t="n">
        <v>0</v>
      </c>
      <c r="BX94" s="22" t="n">
        <v>157</v>
      </c>
      <c r="BY94" s="23" t="n">
        <v>165</v>
      </c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2" customFormat="true" ht="12.8" hidden="false" customHeight="false" outlineLevel="0" collapsed="false">
      <c r="A95" s="1" t="n">
        <v>95</v>
      </c>
      <c r="B95" s="2" t="n">
        <v>11</v>
      </c>
      <c r="C95" s="2" t="n">
        <v>655</v>
      </c>
      <c r="E95" s="2" t="n">
        <v>691</v>
      </c>
      <c r="F95" s="2" t="n">
        <f aca="false">+C95+D95+E95</f>
        <v>1346</v>
      </c>
      <c r="G95" s="2" t="n">
        <v>16</v>
      </c>
      <c r="H95" s="2" t="n">
        <v>350</v>
      </c>
      <c r="I95" s="2" t="n">
        <f aca="false">SUM(F95:H95)</f>
        <v>1712</v>
      </c>
      <c r="J95" s="24" t="n">
        <v>655</v>
      </c>
      <c r="K95" s="25"/>
      <c r="L95" s="26" t="n">
        <v>1036</v>
      </c>
      <c r="M95" s="27" t="n">
        <v>1691</v>
      </c>
      <c r="N95" s="2" t="n">
        <v>23</v>
      </c>
      <c r="P95" s="2" t="n">
        <v>55</v>
      </c>
      <c r="Q95" s="2" t="n">
        <f aca="false">+N95+O95+P95</f>
        <v>78</v>
      </c>
      <c r="R95" s="2" t="n">
        <v>22</v>
      </c>
      <c r="S95" s="2" t="n">
        <v>599</v>
      </c>
      <c r="U95" s="2" t="n">
        <v>523</v>
      </c>
      <c r="V95" s="2" t="n">
        <f aca="false">SUM(S95:U95)</f>
        <v>1122</v>
      </c>
      <c r="W95" s="2" t="n">
        <v>108</v>
      </c>
      <c r="Y95" s="2" t="n">
        <v>216</v>
      </c>
      <c r="Z95" s="2" t="n">
        <f aca="false">SUM(W95:Y95)</f>
        <v>324</v>
      </c>
      <c r="AA95" s="2" t="n">
        <v>72</v>
      </c>
      <c r="AC95" s="2" t="n">
        <v>35</v>
      </c>
      <c r="AD95" s="2" t="n">
        <f aca="false">+AA95+AB95+AC95</f>
        <v>107</v>
      </c>
      <c r="AE95" s="2" t="n">
        <v>4</v>
      </c>
      <c r="AG95" s="2" t="n">
        <v>86</v>
      </c>
      <c r="AH95" s="2" t="n">
        <f aca="false">SUM(AE95:AG95)</f>
        <v>90</v>
      </c>
      <c r="AI95" s="2" t="n">
        <f aca="false">+AM95-AE95</f>
        <v>415</v>
      </c>
      <c r="AJ95" s="2" t="n">
        <f aca="false">+AN95-AF95</f>
        <v>0</v>
      </c>
      <c r="AK95" s="2" t="n">
        <f aca="false">+AO95-AG95</f>
        <v>186</v>
      </c>
      <c r="AL95" s="2" t="n">
        <f aca="false">+AP95-AH95</f>
        <v>601</v>
      </c>
      <c r="AM95" s="2" t="n">
        <f aca="false">+S95-W95-AA95</f>
        <v>419</v>
      </c>
      <c r="AN95" s="2" t="n">
        <f aca="false">+T95-X95-AB95</f>
        <v>0</v>
      </c>
      <c r="AO95" s="2" t="n">
        <f aca="false">+U95-Y95-AC95</f>
        <v>272</v>
      </c>
      <c r="AP95" s="2" t="n">
        <f aca="false">+AM95+AN95+AO95</f>
        <v>691</v>
      </c>
      <c r="AQ95" s="15" t="n">
        <f aca="false">+V95/(C95+D95+E95)</f>
        <v>0.833580980683507</v>
      </c>
      <c r="AR95" s="15" t="n">
        <f aca="false">+Z95/$V95</f>
        <v>0.288770053475936</v>
      </c>
      <c r="AS95" s="15" t="n">
        <f aca="false">+AD95/V95</f>
        <v>0.0953654188948307</v>
      </c>
      <c r="AT95" s="15" t="n">
        <f aca="false">+AP95/V95</f>
        <v>0.615864527629234</v>
      </c>
      <c r="AU95" s="15" t="n">
        <f aca="false">+AP95/(C95+D95+E95)</f>
        <v>0.513372956909361</v>
      </c>
      <c r="AV95" s="16" t="n">
        <v>132</v>
      </c>
      <c r="AX95" s="16" t="n">
        <v>296</v>
      </c>
      <c r="AY95" s="2" t="n">
        <f aca="false">SUM(AV95:AX95)</f>
        <v>428</v>
      </c>
      <c r="AZ95" s="17" t="n">
        <f aca="false">+BD95-AV95</f>
        <v>256</v>
      </c>
      <c r="BA95" s="17" t="n">
        <f aca="false">+BE95-AW95</f>
        <v>0</v>
      </c>
      <c r="BB95" s="17" t="n">
        <f aca="false">+BF95-AX95</f>
        <v>4</v>
      </c>
      <c r="BC95" s="17" t="n">
        <f aca="false">+BG95-AY95</f>
        <v>260</v>
      </c>
      <c r="BD95" s="2" t="n">
        <v>388</v>
      </c>
      <c r="BF95" s="2" t="n">
        <v>300</v>
      </c>
      <c r="BG95" s="2" t="n">
        <f aca="false">SUM(BD95:BF95)</f>
        <v>688</v>
      </c>
      <c r="BH95" s="28" t="n">
        <v>95</v>
      </c>
      <c r="BI95" s="29" t="s">
        <v>168</v>
      </c>
      <c r="BJ95" s="29" t="n">
        <v>420</v>
      </c>
      <c r="BK95" s="29"/>
      <c r="BL95" s="29" t="n">
        <v>340</v>
      </c>
      <c r="BM95" s="29" t="n">
        <v>760</v>
      </c>
      <c r="BN95" s="30" t="n">
        <v>156</v>
      </c>
      <c r="BO95" s="30"/>
      <c r="BP95" s="30" t="n">
        <v>133</v>
      </c>
      <c r="BQ95" s="29" t="n">
        <v>289</v>
      </c>
      <c r="BR95" s="30" t="n">
        <v>255</v>
      </c>
      <c r="BS95" s="30"/>
      <c r="BT95" s="30" t="n">
        <v>90</v>
      </c>
      <c r="BU95" s="30" t="n">
        <v>345</v>
      </c>
      <c r="BV95" s="31" t="n">
        <v>9</v>
      </c>
      <c r="BW95" s="31" t="n">
        <v>0</v>
      </c>
      <c r="BX95" s="31" t="n">
        <v>117</v>
      </c>
      <c r="BY95" s="32" t="n">
        <v>126</v>
      </c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2.8" hidden="false" customHeight="false" outlineLevel="0" collapsed="false">
      <c r="R96" s="2"/>
      <c r="BH96" s="18" t="s">
        <v>169</v>
      </c>
      <c r="BI96" s="19" t="s">
        <v>170</v>
      </c>
      <c r="BJ96" s="19" t="n">
        <v>3636</v>
      </c>
      <c r="BK96" s="19" t="n">
        <v>349</v>
      </c>
      <c r="BL96" s="19" t="n">
        <v>4534</v>
      </c>
      <c r="BM96" s="19" t="n">
        <v>8519</v>
      </c>
      <c r="BN96" s="21" t="n">
        <v>1453</v>
      </c>
      <c r="BO96" s="21" t="n">
        <v>77</v>
      </c>
      <c r="BP96" s="21" t="n">
        <v>2029</v>
      </c>
      <c r="BQ96" s="19" t="n">
        <v>3559</v>
      </c>
      <c r="BR96" s="21" t="n">
        <v>2031</v>
      </c>
      <c r="BS96" s="21" t="n">
        <v>189</v>
      </c>
      <c r="BT96" s="21" t="n">
        <v>1187</v>
      </c>
      <c r="BU96" s="21" t="n">
        <v>3407</v>
      </c>
      <c r="BV96" s="22" t="n">
        <v>152</v>
      </c>
      <c r="BW96" s="22" t="n">
        <v>83</v>
      </c>
      <c r="BX96" s="22" t="n">
        <v>1318</v>
      </c>
      <c r="BY96" s="23" t="n">
        <v>1553</v>
      </c>
    </row>
    <row r="97" customFormat="false" ht="12.8" hidden="false" customHeight="false" outlineLevel="0" collapsed="false">
      <c r="R97" s="2"/>
      <c r="BH97" s="28" t="s">
        <v>171</v>
      </c>
      <c r="BI97" s="29" t="s">
        <v>172</v>
      </c>
      <c r="BJ97" s="29" t="n">
        <v>1269</v>
      </c>
      <c r="BK97" s="29" t="n">
        <v>158</v>
      </c>
      <c r="BL97" s="29" t="n">
        <v>897</v>
      </c>
      <c r="BM97" s="29" t="n">
        <v>2324</v>
      </c>
      <c r="BN97" s="30" t="n">
        <v>551</v>
      </c>
      <c r="BO97" s="30" t="n">
        <v>22</v>
      </c>
      <c r="BP97" s="30" t="n">
        <v>320</v>
      </c>
      <c r="BQ97" s="29" t="n">
        <v>893</v>
      </c>
      <c r="BR97" s="30" t="n">
        <v>583</v>
      </c>
      <c r="BS97" s="30" t="n">
        <v>20</v>
      </c>
      <c r="BT97" s="30" t="n">
        <v>279</v>
      </c>
      <c r="BU97" s="30" t="n">
        <v>882</v>
      </c>
      <c r="BV97" s="31" t="n">
        <v>135</v>
      </c>
      <c r="BW97" s="31" t="n">
        <v>116</v>
      </c>
      <c r="BX97" s="31" t="n">
        <v>298</v>
      </c>
      <c r="BY97" s="32" t="n">
        <v>549</v>
      </c>
    </row>
    <row r="98" customFormat="false" ht="12.8" hidden="false" customHeight="false" outlineLevel="0" collapsed="false">
      <c r="BH98" s="18" t="s">
        <v>173</v>
      </c>
      <c r="BI98" s="19" t="s">
        <v>174</v>
      </c>
      <c r="BJ98" s="19" t="n">
        <v>1836</v>
      </c>
      <c r="BK98" s="19" t="n">
        <v>433</v>
      </c>
      <c r="BL98" s="19" t="n">
        <v>1747</v>
      </c>
      <c r="BM98" s="19" t="n">
        <v>4016</v>
      </c>
      <c r="BN98" s="21" t="n">
        <v>949</v>
      </c>
      <c r="BO98" s="21" t="n">
        <v>66</v>
      </c>
      <c r="BP98" s="21" t="n">
        <v>549</v>
      </c>
      <c r="BQ98" s="19" t="n">
        <v>1564</v>
      </c>
      <c r="BR98" s="21" t="n">
        <v>752</v>
      </c>
      <c r="BS98" s="21" t="n">
        <v>49</v>
      </c>
      <c r="BT98" s="21" t="n">
        <v>462</v>
      </c>
      <c r="BU98" s="21" t="n">
        <v>1263</v>
      </c>
      <c r="BV98" s="22" t="n">
        <v>135</v>
      </c>
      <c r="BW98" s="22" t="n">
        <v>318</v>
      </c>
      <c r="BX98" s="22" t="n">
        <v>736</v>
      </c>
      <c r="BY98" s="23" t="n">
        <v>1189</v>
      </c>
    </row>
    <row r="99" customFormat="false" ht="12.8" hidden="false" customHeight="false" outlineLevel="0" collapsed="false">
      <c r="BH99" s="28" t="s">
        <v>175</v>
      </c>
      <c r="BI99" s="29" t="s">
        <v>176</v>
      </c>
      <c r="BJ99" s="29" t="n">
        <v>1442</v>
      </c>
      <c r="BK99" s="29" t="n">
        <v>247</v>
      </c>
      <c r="BL99" s="29" t="n">
        <v>1277</v>
      </c>
      <c r="BM99" s="29" t="n">
        <v>2966</v>
      </c>
      <c r="BN99" s="30" t="n">
        <v>585</v>
      </c>
      <c r="BO99" s="30" t="n">
        <v>87</v>
      </c>
      <c r="BP99" s="30" t="n">
        <v>487</v>
      </c>
      <c r="BQ99" s="29" t="n">
        <v>1159</v>
      </c>
      <c r="BR99" s="30" t="n">
        <v>707</v>
      </c>
      <c r="BS99" s="30" t="n">
        <v>84</v>
      </c>
      <c r="BT99" s="30" t="n">
        <v>471</v>
      </c>
      <c r="BU99" s="30" t="n">
        <v>1262</v>
      </c>
      <c r="BV99" s="31" t="n">
        <v>150</v>
      </c>
      <c r="BW99" s="31" t="n">
        <v>76</v>
      </c>
      <c r="BX99" s="31" t="n">
        <v>319</v>
      </c>
      <c r="BY99" s="32" t="n">
        <v>545</v>
      </c>
    </row>
    <row r="100" customFormat="false" ht="12.8" hidden="false" customHeight="false" outlineLevel="0" collapsed="false">
      <c r="BH100" s="18" t="s">
        <v>177</v>
      </c>
      <c r="BI100" s="19" t="s">
        <v>176</v>
      </c>
      <c r="BJ100" s="19" t="n">
        <v>1647</v>
      </c>
      <c r="BK100" s="19" t="n">
        <v>334</v>
      </c>
      <c r="BL100" s="19" t="n">
        <v>2289</v>
      </c>
      <c r="BM100" s="19" t="n">
        <v>4270</v>
      </c>
      <c r="BN100" s="21" t="n">
        <v>640</v>
      </c>
      <c r="BO100" s="21" t="n">
        <v>56</v>
      </c>
      <c r="BP100" s="21" t="n">
        <v>478</v>
      </c>
      <c r="BQ100" s="19" t="n">
        <v>1174</v>
      </c>
      <c r="BR100" s="21" t="n">
        <v>884</v>
      </c>
      <c r="BS100" s="21" t="n">
        <v>70</v>
      </c>
      <c r="BT100" s="21" t="n">
        <v>595</v>
      </c>
      <c r="BU100" s="21" t="n">
        <v>1549</v>
      </c>
      <c r="BV100" s="22" t="n">
        <v>123</v>
      </c>
      <c r="BW100" s="22" t="n">
        <v>208</v>
      </c>
      <c r="BX100" s="22" t="n">
        <v>1216</v>
      </c>
      <c r="BY100" s="23" t="n">
        <v>1547</v>
      </c>
    </row>
    <row r="101" customFormat="false" ht="12.8" hidden="false" customHeight="false" outlineLevel="0" collapsed="false">
      <c r="BH101" s="28" t="s">
        <v>178</v>
      </c>
      <c r="BI101" s="29" t="s">
        <v>176</v>
      </c>
      <c r="BJ101" s="29" t="n">
        <v>3210</v>
      </c>
      <c r="BK101" s="29" t="n">
        <v>615</v>
      </c>
      <c r="BL101" s="29" t="n">
        <v>5198</v>
      </c>
      <c r="BM101" s="29" t="n">
        <v>9023</v>
      </c>
      <c r="BN101" s="30" t="n">
        <v>1157</v>
      </c>
      <c r="BO101" s="30" t="n">
        <v>71</v>
      </c>
      <c r="BP101" s="30" t="n">
        <v>863</v>
      </c>
      <c r="BQ101" s="29" t="n">
        <v>2091</v>
      </c>
      <c r="BR101" s="30" t="n">
        <v>1650</v>
      </c>
      <c r="BS101" s="30" t="n">
        <v>251</v>
      </c>
      <c r="BT101" s="30" t="n">
        <v>1825</v>
      </c>
      <c r="BU101" s="30" t="n">
        <v>3726</v>
      </c>
      <c r="BV101" s="31" t="n">
        <v>403</v>
      </c>
      <c r="BW101" s="31" t="n">
        <v>293</v>
      </c>
      <c r="BX101" s="31" t="n">
        <v>2510</v>
      </c>
      <c r="BY101" s="32" t="n">
        <v>3206</v>
      </c>
    </row>
    <row r="102" customFormat="false" ht="12.8" hidden="false" customHeight="false" outlineLevel="0" collapsed="false">
      <c r="BH102" s="18" t="s">
        <v>179</v>
      </c>
      <c r="BI102" s="19" t="s">
        <v>180</v>
      </c>
      <c r="BJ102" s="19" t="n">
        <v>1222</v>
      </c>
      <c r="BK102" s="19" t="n">
        <v>82</v>
      </c>
      <c r="BL102" s="19" t="n">
        <v>1144</v>
      </c>
      <c r="BM102" s="19" t="n">
        <v>2448</v>
      </c>
      <c r="BN102" s="21" t="n">
        <v>473</v>
      </c>
      <c r="BO102" s="21" t="n">
        <v>29</v>
      </c>
      <c r="BP102" s="21" t="n">
        <v>430</v>
      </c>
      <c r="BQ102" s="19" t="n">
        <v>932</v>
      </c>
      <c r="BR102" s="21" t="n">
        <v>673</v>
      </c>
      <c r="BS102" s="21" t="n">
        <v>18</v>
      </c>
      <c r="BT102" s="21" t="n">
        <v>430</v>
      </c>
      <c r="BU102" s="21" t="n">
        <v>1121</v>
      </c>
      <c r="BV102" s="22" t="n">
        <v>76</v>
      </c>
      <c r="BW102" s="22" t="n">
        <v>35</v>
      </c>
      <c r="BX102" s="22" t="n">
        <v>284</v>
      </c>
      <c r="BY102" s="23" t="n">
        <v>395</v>
      </c>
    </row>
    <row r="103" customFormat="false" ht="12.8" hidden="false" customHeight="false" outlineLevel="0" collapsed="false">
      <c r="BH103" s="28" t="s">
        <v>181</v>
      </c>
      <c r="BI103" s="29" t="s">
        <v>182</v>
      </c>
      <c r="BJ103" s="29" t="n">
        <v>1421</v>
      </c>
      <c r="BK103" s="29" t="n">
        <v>356</v>
      </c>
      <c r="BL103" s="29" t="n">
        <v>861</v>
      </c>
      <c r="BM103" s="29" t="n">
        <v>2638</v>
      </c>
      <c r="BN103" s="30" t="n">
        <v>604</v>
      </c>
      <c r="BO103" s="30" t="n">
        <v>56</v>
      </c>
      <c r="BP103" s="30" t="n">
        <v>289</v>
      </c>
      <c r="BQ103" s="29" t="n">
        <v>949</v>
      </c>
      <c r="BR103" s="30" t="n">
        <v>519</v>
      </c>
      <c r="BS103" s="30" t="n">
        <v>80</v>
      </c>
      <c r="BT103" s="30" t="n">
        <v>249</v>
      </c>
      <c r="BU103" s="30" t="n">
        <v>848</v>
      </c>
      <c r="BV103" s="31" t="n">
        <v>298</v>
      </c>
      <c r="BW103" s="31" t="n">
        <v>220</v>
      </c>
      <c r="BX103" s="31" t="n">
        <v>323</v>
      </c>
      <c r="BY103" s="32" t="n">
        <v>841</v>
      </c>
    </row>
    <row r="104" customFormat="false" ht="12.8" hidden="false" customHeight="false" outlineLevel="0" collapsed="false">
      <c r="BH104" s="18" t="s">
        <v>183</v>
      </c>
      <c r="BI104" s="19" t="s">
        <v>184</v>
      </c>
      <c r="BJ104" s="19" t="n">
        <v>2604</v>
      </c>
      <c r="BK104" s="19" t="n">
        <v>490</v>
      </c>
      <c r="BL104" s="19" t="n">
        <v>1805</v>
      </c>
      <c r="BM104" s="19" t="n">
        <v>4899</v>
      </c>
      <c r="BN104" s="21" t="n">
        <v>1164</v>
      </c>
      <c r="BO104" s="21" t="n">
        <v>168</v>
      </c>
      <c r="BP104" s="21" t="n">
        <v>618</v>
      </c>
      <c r="BQ104" s="19" t="n">
        <v>1950</v>
      </c>
      <c r="BR104" s="21" t="n">
        <v>1178</v>
      </c>
      <c r="BS104" s="21" t="n">
        <v>174</v>
      </c>
      <c r="BT104" s="21" t="n">
        <v>542</v>
      </c>
      <c r="BU104" s="21" t="n">
        <v>1894</v>
      </c>
      <c r="BV104" s="22" t="n">
        <v>262</v>
      </c>
      <c r="BW104" s="22" t="n">
        <v>148</v>
      </c>
      <c r="BX104" s="22" t="n">
        <v>645</v>
      </c>
      <c r="BY104" s="23" t="n">
        <v>1055</v>
      </c>
    </row>
    <row r="105" customFormat="false" ht="12.8" hidden="false" customHeight="false" outlineLevel="0" collapsed="false">
      <c r="BH105" s="28" t="s">
        <v>185</v>
      </c>
      <c r="BI105" s="29" t="s">
        <v>186</v>
      </c>
      <c r="BJ105" s="29" t="n">
        <v>2761</v>
      </c>
      <c r="BK105" s="29" t="n">
        <v>669</v>
      </c>
      <c r="BL105" s="29" t="n">
        <v>1337</v>
      </c>
      <c r="BM105" s="29" t="n">
        <v>4767</v>
      </c>
      <c r="BN105" s="30" t="n">
        <v>1057</v>
      </c>
      <c r="BO105" s="30" t="n">
        <v>162</v>
      </c>
      <c r="BP105" s="30" t="n">
        <v>427</v>
      </c>
      <c r="BQ105" s="29" t="n">
        <v>1646</v>
      </c>
      <c r="BR105" s="30" t="n">
        <v>1307</v>
      </c>
      <c r="BS105" s="30" t="n">
        <v>173</v>
      </c>
      <c r="BT105" s="30" t="n">
        <v>607</v>
      </c>
      <c r="BU105" s="30" t="n">
        <v>2087</v>
      </c>
      <c r="BV105" s="31" t="n">
        <v>397</v>
      </c>
      <c r="BW105" s="31" t="n">
        <v>334</v>
      </c>
      <c r="BX105" s="31" t="n">
        <v>303</v>
      </c>
      <c r="BY105" s="32" t="n">
        <v>1034</v>
      </c>
    </row>
    <row r="106" customFormat="false" ht="12.8" hidden="false" customHeight="false" outlineLevel="0" collapsed="false">
      <c r="BH106" s="18" t="s">
        <v>187</v>
      </c>
      <c r="BI106" s="19" t="s">
        <v>188</v>
      </c>
      <c r="BJ106" s="19" t="n">
        <v>3477</v>
      </c>
      <c r="BK106" s="19" t="n">
        <v>705</v>
      </c>
      <c r="BL106" s="19" t="n">
        <v>3058</v>
      </c>
      <c r="BM106" s="19" t="n">
        <v>7240</v>
      </c>
      <c r="BN106" s="21" t="n">
        <v>1242</v>
      </c>
      <c r="BO106" s="21" t="n">
        <v>129</v>
      </c>
      <c r="BP106" s="21" t="n">
        <v>840</v>
      </c>
      <c r="BQ106" s="19" t="n">
        <v>2211</v>
      </c>
      <c r="BR106" s="21" t="n">
        <v>1826</v>
      </c>
      <c r="BS106" s="21" t="n">
        <v>142</v>
      </c>
      <c r="BT106" s="21" t="n">
        <v>1306</v>
      </c>
      <c r="BU106" s="21" t="n">
        <v>3274</v>
      </c>
      <c r="BV106" s="22" t="n">
        <v>409</v>
      </c>
      <c r="BW106" s="22" t="n">
        <v>434</v>
      </c>
      <c r="BX106" s="22" t="n">
        <v>912</v>
      </c>
      <c r="BY106" s="23" t="n">
        <v>1755</v>
      </c>
    </row>
    <row r="107" customFormat="false" ht="12.8" hidden="false" customHeight="false" outlineLevel="0" collapsed="false">
      <c r="BH107" s="28" t="s">
        <v>189</v>
      </c>
      <c r="BI107" s="29" t="s">
        <v>190</v>
      </c>
      <c r="BJ107" s="29" t="n">
        <v>1318</v>
      </c>
      <c r="BK107" s="29" t="n">
        <v>214</v>
      </c>
      <c r="BL107" s="29" t="n">
        <v>1746</v>
      </c>
      <c r="BM107" s="29" t="n">
        <v>3278</v>
      </c>
      <c r="BN107" s="30" t="n">
        <v>553</v>
      </c>
      <c r="BO107" s="30" t="n">
        <v>50</v>
      </c>
      <c r="BP107" s="30" t="n">
        <v>390</v>
      </c>
      <c r="BQ107" s="29" t="n">
        <v>993</v>
      </c>
      <c r="BR107" s="30" t="n">
        <v>667</v>
      </c>
      <c r="BS107" s="30" t="n">
        <v>40</v>
      </c>
      <c r="BT107" s="30" t="n">
        <v>453</v>
      </c>
      <c r="BU107" s="30" t="n">
        <v>1160</v>
      </c>
      <c r="BV107" s="31" t="n">
        <v>98</v>
      </c>
      <c r="BW107" s="31" t="n">
        <v>124</v>
      </c>
      <c r="BX107" s="31" t="n">
        <v>903</v>
      </c>
      <c r="BY107" s="32" t="n">
        <v>1125</v>
      </c>
    </row>
    <row r="108" customFormat="false" ht="12.8" hidden="false" customHeight="false" outlineLevel="0" collapsed="false">
      <c r="BH108" s="38" t="s">
        <v>8</v>
      </c>
      <c r="BI108" s="39"/>
      <c r="BJ108" s="39" t="n">
        <v>25843</v>
      </c>
      <c r="BK108" s="39" t="n">
        <v>4652</v>
      </c>
      <c r="BL108" s="39" t="n">
        <v>25893</v>
      </c>
      <c r="BM108" s="40" t="n">
        <v>56388</v>
      </c>
      <c r="BN108" s="39" t="n">
        <v>10428</v>
      </c>
      <c r="BO108" s="39" t="n">
        <v>973</v>
      </c>
      <c r="BP108" s="39" t="n">
        <v>7720</v>
      </c>
      <c r="BQ108" s="40" t="n">
        <v>19121</v>
      </c>
      <c r="BR108" s="39" t="n">
        <v>12777</v>
      </c>
      <c r="BS108" s="39" t="n">
        <v>1290</v>
      </c>
      <c r="BT108" s="39" t="n">
        <v>8406</v>
      </c>
      <c r="BU108" s="39" t="n">
        <v>22473</v>
      </c>
      <c r="BV108" s="39" t="n">
        <v>2638</v>
      </c>
      <c r="BW108" s="39" t="n">
        <v>2389</v>
      </c>
      <c r="BX108" s="39" t="n">
        <v>9767</v>
      </c>
      <c r="BY108" s="41" t="n">
        <v>14794</v>
      </c>
    </row>
    <row r="109" customFormat="false" ht="13.8" hidden="false" customHeight="false" outlineLevel="0" collapsed="false">
      <c r="BU109" s="0" t="n">
        <v>0</v>
      </c>
      <c r="BY109" s="0" t="n">
        <v>0</v>
      </c>
    </row>
    <row r="110" customFormat="false" ht="13.8" hidden="false" customHeight="false" outlineLevel="0" collapsed="false">
      <c r="BU110" s="0" t="n">
        <v>0</v>
      </c>
      <c r="BY110" s="0" t="n">
        <v>0</v>
      </c>
    </row>
    <row r="111" customFormat="false" ht="13.8" hidden="false" customHeight="false" outlineLevel="0" collapsed="false">
      <c r="BU111" s="0" t="n">
        <v>0</v>
      </c>
      <c r="BY111" s="0" t="n">
        <v>0</v>
      </c>
    </row>
    <row r="112" customFormat="false" ht="13.8" hidden="false" customHeight="false" outlineLevel="0" collapsed="false">
      <c r="BU112" s="0" t="n">
        <v>0</v>
      </c>
      <c r="BY112" s="0" t="n">
        <v>0</v>
      </c>
    </row>
    <row r="113" customFormat="false" ht="13.8" hidden="false" customHeight="false" outlineLevel="0" collapsed="false">
      <c r="BU113" s="0" t="n">
        <v>0</v>
      </c>
      <c r="BY113" s="0" t="n">
        <v>0</v>
      </c>
    </row>
    <row r="114" customFormat="false" ht="13.8" hidden="false" customHeight="false" outlineLevel="0" collapsed="false">
      <c r="BU114" s="0" t="n">
        <v>0</v>
      </c>
      <c r="BY114" s="0" t="n">
        <v>0</v>
      </c>
    </row>
    <row r="115" customFormat="false" ht="13.8" hidden="false" customHeight="false" outlineLevel="0" collapsed="false">
      <c r="BU115" s="0" t="n">
        <v>0</v>
      </c>
      <c r="BY115" s="0" t="n">
        <v>0</v>
      </c>
    </row>
    <row r="116" customFormat="false" ht="13.8" hidden="false" customHeight="false" outlineLevel="0" collapsed="false">
      <c r="BU116" s="0" t="n">
        <v>0</v>
      </c>
      <c r="BY116" s="0" t="n">
        <v>0</v>
      </c>
    </row>
    <row r="117" customFormat="false" ht="13.8" hidden="false" customHeight="false" outlineLevel="0" collapsed="false">
      <c r="BU117" s="0" t="n">
        <v>0</v>
      </c>
      <c r="BY117" s="0" t="n">
        <v>0</v>
      </c>
    </row>
    <row r="118" customFormat="false" ht="13.8" hidden="false" customHeight="false" outlineLevel="0" collapsed="false">
      <c r="BU118" s="0" t="n">
        <v>0</v>
      </c>
      <c r="BY118" s="0" t="n">
        <v>0</v>
      </c>
    </row>
    <row r="119" customFormat="false" ht="13.8" hidden="false" customHeight="false" outlineLevel="0" collapsed="false">
      <c r="BU119" s="0" t="n">
        <v>0</v>
      </c>
      <c r="BY119" s="0" t="n">
        <v>0</v>
      </c>
    </row>
    <row r="120" customFormat="false" ht="13.8" hidden="false" customHeight="false" outlineLevel="0" collapsed="false">
      <c r="BU120" s="0" t="n">
        <v>0</v>
      </c>
      <c r="BY120" s="0" t="n">
        <v>0</v>
      </c>
    </row>
    <row r="121" customFormat="false" ht="13.8" hidden="false" customHeight="false" outlineLevel="0" collapsed="false">
      <c r="BU121" s="0" t="n">
        <v>0</v>
      </c>
      <c r="BY121" s="0" t="n">
        <v>0</v>
      </c>
    </row>
    <row r="122" customFormat="false" ht="13.8" hidden="false" customHeight="false" outlineLevel="0" collapsed="false">
      <c r="BU122" s="0" t="n">
        <v>0</v>
      </c>
      <c r="BY122" s="0" t="n">
        <v>0</v>
      </c>
    </row>
    <row r="123" customFormat="false" ht="13.8" hidden="false" customHeight="false" outlineLevel="0" collapsed="false">
      <c r="BU123" s="0" t="n">
        <v>0</v>
      </c>
      <c r="BY123" s="0" t="n">
        <v>0</v>
      </c>
    </row>
    <row r="124" customFormat="false" ht="13.8" hidden="false" customHeight="false" outlineLevel="0" collapsed="false">
      <c r="BU124" s="0" t="n">
        <v>0</v>
      </c>
      <c r="BY124" s="0" t="n">
        <v>0</v>
      </c>
    </row>
    <row r="125" customFormat="false" ht="13.8" hidden="false" customHeight="false" outlineLevel="0" collapsed="false">
      <c r="BU125" s="0" t="n">
        <v>0</v>
      </c>
      <c r="BY125" s="0" t="n">
        <v>0</v>
      </c>
    </row>
    <row r="126" customFormat="false" ht="13.8" hidden="false" customHeight="false" outlineLevel="0" collapsed="false">
      <c r="BU126" s="0" t="n">
        <v>0</v>
      </c>
      <c r="BY126" s="0" t="n">
        <v>0</v>
      </c>
    </row>
    <row r="127" customFormat="false" ht="13.8" hidden="false" customHeight="false" outlineLevel="0" collapsed="false">
      <c r="BU127" s="0" t="n">
        <v>0</v>
      </c>
      <c r="BY127" s="0" t="n">
        <v>0</v>
      </c>
    </row>
    <row r="128" customFormat="false" ht="13.8" hidden="false" customHeight="false" outlineLevel="0" collapsed="false">
      <c r="BU128" s="0" t="n">
        <v>0</v>
      </c>
      <c r="BY128" s="0" t="n">
        <v>0</v>
      </c>
    </row>
    <row r="129" customFormat="false" ht="13.8" hidden="false" customHeight="false" outlineLevel="0" collapsed="false">
      <c r="BU129" s="0" t="n">
        <v>0</v>
      </c>
      <c r="BY129" s="0" t="n">
        <v>0</v>
      </c>
    </row>
    <row r="130" customFormat="false" ht="13.8" hidden="false" customHeight="false" outlineLevel="0" collapsed="false">
      <c r="BU130" s="0" t="n">
        <v>0</v>
      </c>
      <c r="BY130" s="0" t="n">
        <v>0</v>
      </c>
    </row>
    <row r="131" customFormat="false" ht="13.8" hidden="false" customHeight="false" outlineLevel="0" collapsed="false">
      <c r="BU131" s="0" t="n">
        <v>0</v>
      </c>
      <c r="BY131" s="0" t="n">
        <v>0</v>
      </c>
    </row>
    <row r="132" customFormat="false" ht="13.8" hidden="false" customHeight="false" outlineLevel="0" collapsed="false">
      <c r="BU132" s="0" t="n">
        <v>0</v>
      </c>
      <c r="BY132" s="0" t="n">
        <v>0</v>
      </c>
    </row>
    <row r="133" customFormat="false" ht="13.8" hidden="false" customHeight="false" outlineLevel="0" collapsed="false">
      <c r="BU133" s="0" t="n">
        <v>0</v>
      </c>
      <c r="BY133" s="0" t="n">
        <v>0</v>
      </c>
    </row>
    <row r="134" customFormat="false" ht="13.8" hidden="false" customHeight="false" outlineLevel="0" collapsed="false">
      <c r="BU134" s="0" t="n">
        <v>0</v>
      </c>
      <c r="BY134" s="0" t="n">
        <v>0</v>
      </c>
    </row>
    <row r="135" customFormat="false" ht="13.8" hidden="false" customHeight="false" outlineLevel="0" collapsed="false">
      <c r="BU135" s="0" t="n">
        <v>0</v>
      </c>
      <c r="BY135" s="0" t="n">
        <v>0</v>
      </c>
    </row>
    <row r="136" customFormat="false" ht="13.8" hidden="false" customHeight="false" outlineLevel="0" collapsed="false">
      <c r="BU136" s="0" t="n">
        <v>0</v>
      </c>
      <c r="BY136" s="0" t="n">
        <v>0</v>
      </c>
    </row>
    <row r="137" customFormat="false" ht="13.8" hidden="false" customHeight="false" outlineLevel="0" collapsed="false">
      <c r="BU137" s="0" t="n">
        <v>0</v>
      </c>
      <c r="BY137" s="0" t="n">
        <v>0</v>
      </c>
    </row>
    <row r="138" customFormat="false" ht="13.8" hidden="false" customHeight="false" outlineLevel="0" collapsed="false">
      <c r="BU138" s="0" t="n">
        <v>0</v>
      </c>
      <c r="BY138" s="0" t="n">
        <v>0</v>
      </c>
    </row>
    <row r="139" customFormat="false" ht="13.8" hidden="false" customHeight="false" outlineLevel="0" collapsed="false">
      <c r="BU139" s="0" t="n">
        <v>0</v>
      </c>
      <c r="BY139" s="0" t="n">
        <v>0</v>
      </c>
    </row>
    <row r="140" customFormat="false" ht="13.8" hidden="false" customHeight="false" outlineLevel="0" collapsed="false">
      <c r="BU140" s="0" t="n">
        <v>0</v>
      </c>
      <c r="BY140" s="0" t="n">
        <v>0</v>
      </c>
    </row>
    <row r="141" customFormat="false" ht="13.8" hidden="false" customHeight="false" outlineLevel="0" collapsed="false">
      <c r="BU141" s="0" t="n">
        <v>0</v>
      </c>
      <c r="BY141" s="0" t="n">
        <v>0</v>
      </c>
    </row>
    <row r="142" customFormat="false" ht="13.8" hidden="false" customHeight="false" outlineLevel="0" collapsed="false">
      <c r="BU142" s="0" t="n">
        <v>0</v>
      </c>
      <c r="BY142" s="0" t="n">
        <v>0</v>
      </c>
    </row>
    <row r="143" customFormat="false" ht="13.8" hidden="false" customHeight="false" outlineLevel="0" collapsed="false">
      <c r="BU143" s="0" t="n">
        <v>0</v>
      </c>
      <c r="BY143" s="0" t="n">
        <v>0</v>
      </c>
    </row>
    <row r="144" customFormat="false" ht="13.8" hidden="false" customHeight="false" outlineLevel="0" collapsed="false">
      <c r="BU144" s="0" t="n">
        <v>0</v>
      </c>
      <c r="BY144" s="0" t="n">
        <v>0</v>
      </c>
    </row>
    <row r="145" customFormat="false" ht="13.8" hidden="false" customHeight="false" outlineLevel="0" collapsed="false">
      <c r="BU145" s="0" t="n">
        <v>0</v>
      </c>
      <c r="BY145" s="0" t="n">
        <v>0</v>
      </c>
    </row>
    <row r="146" customFormat="false" ht="13.8" hidden="false" customHeight="false" outlineLevel="0" collapsed="false">
      <c r="BU146" s="0" t="n">
        <v>0</v>
      </c>
      <c r="BY146" s="0" t="n">
        <v>0</v>
      </c>
    </row>
    <row r="147" customFormat="false" ht="13.8" hidden="false" customHeight="false" outlineLevel="0" collapsed="false">
      <c r="BU147" s="0" t="n">
        <v>0</v>
      </c>
      <c r="BY147" s="0" t="n">
        <v>0</v>
      </c>
    </row>
    <row r="148" customFormat="false" ht="13.8" hidden="false" customHeight="false" outlineLevel="0" collapsed="false">
      <c r="BU148" s="0" t="n">
        <v>0</v>
      </c>
      <c r="BY148" s="0" t="n">
        <v>0</v>
      </c>
    </row>
    <row r="149" customFormat="false" ht="13.8" hidden="false" customHeight="false" outlineLevel="0" collapsed="false">
      <c r="BU149" s="0" t="n">
        <v>0</v>
      </c>
      <c r="BY149" s="0" t="n">
        <v>0</v>
      </c>
    </row>
    <row r="150" customFormat="false" ht="13.8" hidden="false" customHeight="false" outlineLevel="0" collapsed="false">
      <c r="BU150" s="0" t="n">
        <v>0</v>
      </c>
      <c r="BY150" s="0" t="n">
        <v>0</v>
      </c>
    </row>
    <row r="151" customFormat="false" ht="13.8" hidden="false" customHeight="false" outlineLevel="0" collapsed="false">
      <c r="BU151" s="0" t="n">
        <v>0</v>
      </c>
      <c r="BY151" s="0" t="n">
        <v>0</v>
      </c>
    </row>
    <row r="152" customFormat="false" ht="13.8" hidden="false" customHeight="false" outlineLevel="0" collapsed="false">
      <c r="BU152" s="0" t="n">
        <v>0</v>
      </c>
      <c r="BY152" s="0" t="n">
        <v>0</v>
      </c>
    </row>
    <row r="153" customFormat="false" ht="13.8" hidden="false" customHeight="false" outlineLevel="0" collapsed="false">
      <c r="BU153" s="0" t="n">
        <v>0</v>
      </c>
      <c r="BY153" s="0" t="n">
        <v>0</v>
      </c>
    </row>
    <row r="154" customFormat="false" ht="13.8" hidden="false" customHeight="false" outlineLevel="0" collapsed="false">
      <c r="BU154" s="0" t="n">
        <v>0</v>
      </c>
      <c r="BY154" s="0" t="n">
        <v>0</v>
      </c>
    </row>
    <row r="155" customFormat="false" ht="13.8" hidden="false" customHeight="false" outlineLevel="0" collapsed="false">
      <c r="BU155" s="0" t="n">
        <v>0</v>
      </c>
      <c r="BY155" s="0" t="n">
        <v>0</v>
      </c>
    </row>
    <row r="156" customFormat="false" ht="13.8" hidden="false" customHeight="false" outlineLevel="0" collapsed="false">
      <c r="BU156" s="0" t="n">
        <v>0</v>
      </c>
      <c r="BY156" s="0" t="n">
        <v>0</v>
      </c>
    </row>
    <row r="157" customFormat="false" ht="13.8" hidden="false" customHeight="false" outlineLevel="0" collapsed="false">
      <c r="BU157" s="0" t="n">
        <v>0</v>
      </c>
      <c r="BY157" s="0" t="n">
        <v>0</v>
      </c>
    </row>
    <row r="158" customFormat="false" ht="13.8" hidden="false" customHeight="false" outlineLevel="0" collapsed="false">
      <c r="BU158" s="0" t="n">
        <v>0</v>
      </c>
      <c r="BY158" s="0" t="n">
        <v>0</v>
      </c>
    </row>
    <row r="159" customFormat="false" ht="13.8" hidden="false" customHeight="false" outlineLevel="0" collapsed="false">
      <c r="BU159" s="0" t="n">
        <v>0</v>
      </c>
      <c r="BY159" s="0" t="n">
        <v>0</v>
      </c>
    </row>
    <row r="160" customFormat="false" ht="13.8" hidden="false" customHeight="false" outlineLevel="0" collapsed="false">
      <c r="BU160" s="0" t="n">
        <v>0</v>
      </c>
      <c r="BY160" s="0" t="n">
        <v>0</v>
      </c>
    </row>
    <row r="161" customFormat="false" ht="13.8" hidden="false" customHeight="false" outlineLevel="0" collapsed="false">
      <c r="BU161" s="0" t="n">
        <v>0</v>
      </c>
      <c r="BY161" s="0" t="n">
        <v>0</v>
      </c>
    </row>
    <row r="162" customFormat="false" ht="13.8" hidden="false" customHeight="false" outlineLevel="0" collapsed="false">
      <c r="BU162" s="0" t="n">
        <v>0</v>
      </c>
      <c r="BY162" s="0" t="n">
        <v>0</v>
      </c>
    </row>
    <row r="163" customFormat="false" ht="13.8" hidden="false" customHeight="false" outlineLevel="0" collapsed="false">
      <c r="BU163" s="0" t="n">
        <v>0</v>
      </c>
      <c r="BY163" s="0" t="n">
        <v>0</v>
      </c>
    </row>
    <row r="164" customFormat="false" ht="13.8" hidden="false" customHeight="false" outlineLevel="0" collapsed="false">
      <c r="BU164" s="0" t="n">
        <v>0</v>
      </c>
      <c r="BY164" s="0" t="n">
        <v>0</v>
      </c>
    </row>
    <row r="165" customFormat="false" ht="13.8" hidden="false" customHeight="false" outlineLevel="0" collapsed="false">
      <c r="BU165" s="0" t="n">
        <v>0</v>
      </c>
      <c r="BY165" s="0" t="n">
        <v>0</v>
      </c>
    </row>
    <row r="166" customFormat="false" ht="13.8" hidden="false" customHeight="false" outlineLevel="0" collapsed="false">
      <c r="BU166" s="0" t="n">
        <v>0</v>
      </c>
      <c r="BY166" s="0" t="n">
        <v>0</v>
      </c>
    </row>
    <row r="167" customFormat="false" ht="13.8" hidden="false" customHeight="false" outlineLevel="0" collapsed="false">
      <c r="BU167" s="0" t="n">
        <v>0</v>
      </c>
      <c r="BY167" s="0" t="n">
        <v>0</v>
      </c>
    </row>
    <row r="168" customFormat="false" ht="13.8" hidden="false" customHeight="false" outlineLevel="0" collapsed="false">
      <c r="BU168" s="0" t="n">
        <v>0</v>
      </c>
      <c r="BY168" s="0" t="n">
        <v>0</v>
      </c>
    </row>
    <row r="169" customFormat="false" ht="13.8" hidden="false" customHeight="false" outlineLevel="0" collapsed="false">
      <c r="BY169" s="0" t="n">
        <v>0</v>
      </c>
    </row>
    <row r="170" customFormat="false" ht="13.8" hidden="false" customHeight="false" outlineLevel="0" collapsed="false">
      <c r="BY170" s="0" t="n">
        <v>0</v>
      </c>
    </row>
    <row r="171" customFormat="false" ht="13.8" hidden="false" customHeight="false" outlineLevel="0" collapsed="false">
      <c r="BY171" s="0" t="n">
        <v>0</v>
      </c>
    </row>
    <row r="172" customFormat="false" ht="13.8" hidden="false" customHeight="false" outlineLevel="0" collapsed="false">
      <c r="BY172" s="0" t="n">
        <v>0</v>
      </c>
    </row>
    <row r="173" customFormat="false" ht="13.8" hidden="false" customHeight="false" outlineLevel="0" collapsed="false">
      <c r="BY173" s="0" t="n">
        <v>0</v>
      </c>
    </row>
    <row r="174" customFormat="false" ht="13.8" hidden="false" customHeight="false" outlineLevel="0" collapsed="false">
      <c r="BY174" s="0" t="n">
        <v>0</v>
      </c>
    </row>
    <row r="175" customFormat="false" ht="13.8" hidden="false" customHeight="false" outlineLevel="0" collapsed="false">
      <c r="BY175" s="0" t="n">
        <v>0</v>
      </c>
    </row>
    <row r="176" customFormat="false" ht="13.8" hidden="false" customHeight="false" outlineLevel="0" collapsed="false">
      <c r="BY176" s="0" t="n">
        <v>0</v>
      </c>
    </row>
    <row r="177" customFormat="false" ht="13.8" hidden="false" customHeight="false" outlineLevel="0" collapsed="false">
      <c r="BY177" s="0" t="n">
        <v>0</v>
      </c>
    </row>
    <row r="178" customFormat="false" ht="13.8" hidden="false" customHeight="false" outlineLevel="0" collapsed="false">
      <c r="BY178" s="0" t="n">
        <v>0</v>
      </c>
    </row>
    <row r="179" customFormat="false" ht="13.8" hidden="false" customHeight="false" outlineLevel="0" collapsed="false">
      <c r="BY179" s="0" t="n">
        <v>0</v>
      </c>
    </row>
    <row r="180" customFormat="false" ht="13.8" hidden="false" customHeight="false" outlineLevel="0" collapsed="false">
      <c r="BY180" s="0" t="n">
        <v>0</v>
      </c>
    </row>
    <row r="181" customFormat="false" ht="13.8" hidden="false" customHeight="false" outlineLevel="0" collapsed="false">
      <c r="BY181" s="0" t="n">
        <v>0</v>
      </c>
    </row>
    <row r="182" customFormat="false" ht="13.8" hidden="false" customHeight="false" outlineLevel="0" collapsed="false">
      <c r="BY182" s="0" t="n">
        <v>0</v>
      </c>
    </row>
    <row r="183" customFormat="false" ht="13.8" hidden="false" customHeight="false" outlineLevel="0" collapsed="false">
      <c r="BY183" s="0" t="n">
        <v>0</v>
      </c>
    </row>
    <row r="184" customFormat="false" ht="13.8" hidden="false" customHeight="false" outlineLevel="0" collapsed="false">
      <c r="BY184" s="0" t="n">
        <v>0</v>
      </c>
    </row>
    <row r="185" customFormat="false" ht="13.8" hidden="false" customHeight="false" outlineLevel="0" collapsed="false">
      <c r="BY185" s="0" t="n">
        <v>0</v>
      </c>
    </row>
    <row r="186" customFormat="false" ht="13.8" hidden="false" customHeight="false" outlineLevel="0" collapsed="false">
      <c r="BY186" s="0" t="n">
        <v>0</v>
      </c>
    </row>
    <row r="187" customFormat="false" ht="13.8" hidden="false" customHeight="false" outlineLevel="0" collapsed="false">
      <c r="BY187" s="0" t="n">
        <v>0</v>
      </c>
    </row>
    <row r="188" customFormat="false" ht="13.8" hidden="false" customHeight="false" outlineLevel="0" collapsed="false">
      <c r="BY188" s="0" t="n">
        <v>0</v>
      </c>
    </row>
    <row r="189" customFormat="false" ht="13.8" hidden="false" customHeight="false" outlineLevel="0" collapsed="false">
      <c r="BY189" s="0" t="n">
        <v>0</v>
      </c>
    </row>
    <row r="190" customFormat="false" ht="13.8" hidden="false" customHeight="false" outlineLevel="0" collapsed="false">
      <c r="BY190" s="0" t="n">
        <v>0</v>
      </c>
    </row>
    <row r="191" customFormat="false" ht="13.8" hidden="false" customHeight="false" outlineLevel="0" collapsed="false">
      <c r="BY191" s="0" t="n">
        <v>0</v>
      </c>
    </row>
    <row r="192" customFormat="false" ht="13.8" hidden="false" customHeight="false" outlineLevel="0" collapsed="false">
      <c r="BY192" s="0" t="n">
        <v>0</v>
      </c>
    </row>
    <row r="193" customFormat="false" ht="13.8" hidden="false" customHeight="false" outlineLevel="0" collapsed="false">
      <c r="BY193" s="0" t="n">
        <v>0</v>
      </c>
    </row>
    <row r="194" customFormat="false" ht="13.8" hidden="false" customHeight="false" outlineLevel="0" collapsed="false">
      <c r="BY194" s="0" t="n">
        <v>0</v>
      </c>
    </row>
    <row r="195" customFormat="false" ht="13.8" hidden="false" customHeight="false" outlineLevel="0" collapsed="false">
      <c r="BY195" s="0" t="n">
        <v>0</v>
      </c>
    </row>
    <row r="196" customFormat="false" ht="13.8" hidden="false" customHeight="false" outlineLevel="0" collapsed="false">
      <c r="BY196" s="0" t="n">
        <v>0</v>
      </c>
    </row>
    <row r="197" customFormat="false" ht="13.8" hidden="false" customHeight="false" outlineLevel="0" collapsed="false">
      <c r="BY197" s="0" t="n">
        <v>0</v>
      </c>
    </row>
    <row r="198" customFormat="false" ht="13.8" hidden="false" customHeight="false" outlineLevel="0" collapsed="false">
      <c r="BY198" s="0" t="n">
        <v>0</v>
      </c>
    </row>
    <row r="199" customFormat="false" ht="13.8" hidden="false" customHeight="false" outlineLevel="0" collapsed="false">
      <c r="BY199" s="0" t="n">
        <v>0</v>
      </c>
    </row>
    <row r="200" customFormat="false" ht="13.8" hidden="false" customHeight="false" outlineLevel="0" collapsed="false">
      <c r="BY200" s="0" t="n">
        <v>0</v>
      </c>
    </row>
    <row r="201" customFormat="false" ht="13.8" hidden="false" customHeight="false" outlineLevel="0" collapsed="false">
      <c r="BY201" s="0" t="n">
        <v>0</v>
      </c>
    </row>
    <row r="202" customFormat="false" ht="13.8" hidden="false" customHeight="false" outlineLevel="0" collapsed="false">
      <c r="BY202" s="0" t="n">
        <v>0</v>
      </c>
    </row>
    <row r="203" customFormat="false" ht="13.8" hidden="false" customHeight="false" outlineLevel="0" collapsed="false">
      <c r="BY203" s="0" t="n">
        <v>0</v>
      </c>
    </row>
    <row r="204" customFormat="false" ht="13.8" hidden="false" customHeight="false" outlineLevel="0" collapsed="false">
      <c r="BY204" s="0" t="n">
        <v>0</v>
      </c>
    </row>
    <row r="205" customFormat="false" ht="13.8" hidden="false" customHeight="false" outlineLevel="0" collapsed="false">
      <c r="BY205" s="0" t="n">
        <v>0</v>
      </c>
    </row>
    <row r="206" customFormat="false" ht="13.8" hidden="false" customHeight="false" outlineLevel="0" collapsed="false">
      <c r="BY206" s="0" t="n">
        <v>0</v>
      </c>
    </row>
    <row r="207" customFormat="false" ht="13.8" hidden="false" customHeight="false" outlineLevel="0" collapsed="false">
      <c r="BY207" s="0" t="n">
        <v>0</v>
      </c>
    </row>
    <row r="208" customFormat="false" ht="13.8" hidden="false" customHeight="false" outlineLevel="0" collapsed="false">
      <c r="BY208" s="0" t="n">
        <v>0</v>
      </c>
    </row>
    <row r="209" customFormat="false" ht="13.8" hidden="false" customHeight="false" outlineLevel="0" collapsed="false">
      <c r="BY209" s="0" t="n">
        <v>0</v>
      </c>
    </row>
  </sheetData>
  <autoFilter ref="A1:AU95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225" zoomScaleNormal="225" zoomScalePageLayoutView="100" workbookViewId="0">
      <selection pane="topLeft" activeCell="G1" activeCellId="0" sqref="G1"/>
    </sheetView>
  </sheetViews>
  <sheetFormatPr defaultColWidth="11.6875" defaultRowHeight="12.8" zeroHeight="false" outlineLevelRow="0" outlineLevelCol="0"/>
  <cols>
    <col collapsed="false" customWidth="true" hidden="false" outlineLevel="0" max="9" min="9" style="0" width="20.8"/>
  </cols>
  <sheetData>
    <row r="1" customFormat="false" ht="12.8" hidden="false" customHeight="false" outlineLevel="0" collapsed="false">
      <c r="A1" s="167" t="s">
        <v>381</v>
      </c>
      <c r="B1" s="168" t="s">
        <v>382</v>
      </c>
      <c r="C1" s="169" t="s">
        <v>407</v>
      </c>
      <c r="D1" s="169" t="s">
        <v>408</v>
      </c>
      <c r="E1" s="169" t="s">
        <v>409</v>
      </c>
      <c r="F1" s="169" t="s">
        <v>388</v>
      </c>
      <c r="G1" s="169" t="s">
        <v>410</v>
      </c>
      <c r="H1" s="170" t="s">
        <v>411</v>
      </c>
      <c r="I1" s="171" t="s">
        <v>412</v>
      </c>
    </row>
    <row r="2" customFormat="false" ht="12.8" hidden="false" customHeight="false" outlineLevel="0" collapsed="false">
      <c r="A2" s="172" t="n">
        <v>11</v>
      </c>
      <c r="B2" s="173" t="s">
        <v>395</v>
      </c>
      <c r="C2" s="174" t="n">
        <v>17</v>
      </c>
      <c r="D2" s="174" t="n">
        <v>198</v>
      </c>
      <c r="E2" s="174" t="n">
        <v>1307</v>
      </c>
      <c r="F2" s="174" t="n">
        <v>1522</v>
      </c>
      <c r="G2" s="174" t="n">
        <f aca="false">+H2-F2</f>
        <v>22622</v>
      </c>
      <c r="H2" s="153" t="n">
        <v>24144</v>
      </c>
      <c r="I2" s="86" t="n">
        <f aca="false">+F2/H2</f>
        <v>0.0630384360503645</v>
      </c>
    </row>
    <row r="3" customFormat="false" ht="12.8" hidden="false" customHeight="false" outlineLevel="0" collapsed="false">
      <c r="A3" s="175" t="n">
        <v>24</v>
      </c>
      <c r="B3" s="176" t="s">
        <v>396</v>
      </c>
      <c r="C3" s="177" t="n">
        <v>6</v>
      </c>
      <c r="D3" s="177" t="n">
        <v>79</v>
      </c>
      <c r="E3" s="177" t="n">
        <v>257</v>
      </c>
      <c r="F3" s="177" t="n">
        <v>342</v>
      </c>
      <c r="G3" s="177" t="n">
        <f aca="false">+H3-F3</f>
        <v>1983</v>
      </c>
      <c r="H3" s="105" t="n">
        <v>2325</v>
      </c>
      <c r="I3" s="91" t="n">
        <f aca="false">+F3/H3</f>
        <v>0.147096774193548</v>
      </c>
    </row>
    <row r="4" customFormat="false" ht="12.8" hidden="false" customHeight="false" outlineLevel="0" collapsed="false">
      <c r="A4" s="172" t="n">
        <v>27</v>
      </c>
      <c r="B4" s="173" t="s">
        <v>397</v>
      </c>
      <c r="C4" s="174" t="n">
        <v>7</v>
      </c>
      <c r="D4" s="174" t="n">
        <v>87</v>
      </c>
      <c r="E4" s="174" t="n">
        <v>184</v>
      </c>
      <c r="F4" s="174" t="n">
        <v>278</v>
      </c>
      <c r="G4" s="174" t="n">
        <f aca="false">+H4-F4</f>
        <v>1323</v>
      </c>
      <c r="H4" s="101" t="n">
        <v>1601</v>
      </c>
      <c r="I4" s="86" t="n">
        <f aca="false">+F4/H4</f>
        <v>0.173641474078701</v>
      </c>
    </row>
    <row r="5" customFormat="false" ht="12.8" hidden="false" customHeight="false" outlineLevel="0" collapsed="false">
      <c r="A5" s="175" t="n">
        <v>28</v>
      </c>
      <c r="B5" s="176" t="s">
        <v>398</v>
      </c>
      <c r="C5" s="177" t="n">
        <v>7</v>
      </c>
      <c r="D5" s="177" t="n">
        <v>39</v>
      </c>
      <c r="E5" s="177" t="n">
        <v>194</v>
      </c>
      <c r="F5" s="177" t="n">
        <v>240</v>
      </c>
      <c r="G5" s="177" t="n">
        <f aca="false">+H5-F5</f>
        <v>1848</v>
      </c>
      <c r="H5" s="105" t="n">
        <v>2088</v>
      </c>
      <c r="I5" s="91" t="n">
        <f aca="false">+F5/H5</f>
        <v>0.114942528735632</v>
      </c>
    </row>
    <row r="6" customFormat="false" ht="12.8" hidden="false" customHeight="false" outlineLevel="0" collapsed="false">
      <c r="A6" s="172" t="n">
        <v>32</v>
      </c>
      <c r="B6" s="173" t="s">
        <v>399</v>
      </c>
      <c r="C6" s="174" t="n">
        <v>9</v>
      </c>
      <c r="D6" s="174" t="n">
        <v>43</v>
      </c>
      <c r="E6" s="174" t="n">
        <v>269</v>
      </c>
      <c r="F6" s="174" t="n">
        <v>321</v>
      </c>
      <c r="G6" s="174" t="n">
        <f aca="false">+H6-F6</f>
        <v>3544</v>
      </c>
      <c r="H6" s="101" t="n">
        <v>3865</v>
      </c>
      <c r="I6" s="86" t="n">
        <f aca="false">+F6/H6</f>
        <v>0.0830530401034929</v>
      </c>
    </row>
    <row r="7" customFormat="false" ht="12.8" hidden="false" customHeight="false" outlineLevel="0" collapsed="false">
      <c r="A7" s="175" t="n">
        <v>44</v>
      </c>
      <c r="B7" s="176" t="s">
        <v>400</v>
      </c>
      <c r="C7" s="177" t="n">
        <v>3</v>
      </c>
      <c r="D7" s="177" t="n">
        <v>236</v>
      </c>
      <c r="E7" s="177" t="n">
        <v>467</v>
      </c>
      <c r="F7" s="177" t="n">
        <v>706</v>
      </c>
      <c r="G7" s="177" t="n">
        <f aca="false">+H7-F7</f>
        <v>6206</v>
      </c>
      <c r="H7" s="105" t="n">
        <v>6912</v>
      </c>
      <c r="I7" s="91" t="n">
        <f aca="false">+F7/H7</f>
        <v>0.102141203703704</v>
      </c>
    </row>
    <row r="8" customFormat="false" ht="12.8" hidden="false" customHeight="false" outlineLevel="0" collapsed="false">
      <c r="A8" s="172" t="n">
        <v>52</v>
      </c>
      <c r="B8" s="173" t="s">
        <v>413</v>
      </c>
      <c r="C8" s="174" t="n">
        <v>9</v>
      </c>
      <c r="D8" s="174" t="n">
        <v>16</v>
      </c>
      <c r="E8" s="174" t="n">
        <v>137</v>
      </c>
      <c r="F8" s="174" t="n">
        <v>162</v>
      </c>
      <c r="G8" s="174" t="n">
        <f aca="false">+H8-F8</f>
        <v>2940</v>
      </c>
      <c r="H8" s="101" t="n">
        <v>3102</v>
      </c>
      <c r="I8" s="86" t="n">
        <f aca="false">+F8/H8</f>
        <v>0.0522243713733075</v>
      </c>
    </row>
    <row r="9" customFormat="false" ht="12.8" hidden="false" customHeight="false" outlineLevel="0" collapsed="false">
      <c r="A9" s="175" t="n">
        <v>53</v>
      </c>
      <c r="B9" s="176" t="s">
        <v>402</v>
      </c>
      <c r="C9" s="177" t="n">
        <v>1</v>
      </c>
      <c r="D9" s="177" t="n">
        <v>120</v>
      </c>
      <c r="E9" s="177" t="n">
        <v>190</v>
      </c>
      <c r="F9" s="177" t="n">
        <v>310</v>
      </c>
      <c r="G9" s="177" t="n">
        <f aca="false">+H9-F9</f>
        <v>1322</v>
      </c>
      <c r="H9" s="105" t="n">
        <v>1632</v>
      </c>
      <c r="I9" s="91" t="n">
        <f aca="false">+F9/H9</f>
        <v>0.189950980392157</v>
      </c>
    </row>
    <row r="10" customFormat="false" ht="12.8" hidden="false" customHeight="false" outlineLevel="0" collapsed="false">
      <c r="A10" s="172" t="n">
        <v>75</v>
      </c>
      <c r="B10" s="173" t="s">
        <v>403</v>
      </c>
      <c r="C10" s="174" t="n">
        <v>15</v>
      </c>
      <c r="D10" s="174" t="n">
        <v>135</v>
      </c>
      <c r="E10" s="174" t="n">
        <v>388</v>
      </c>
      <c r="F10" s="174" t="n">
        <v>538</v>
      </c>
      <c r="G10" s="174" t="n">
        <f aca="false">+H10-F10</f>
        <v>1506</v>
      </c>
      <c r="H10" s="101" t="n">
        <v>2044</v>
      </c>
      <c r="I10" s="86" t="n">
        <f aca="false">+F10/H10</f>
        <v>0.26320939334638</v>
      </c>
    </row>
    <row r="11" customFormat="false" ht="12.8" hidden="false" customHeight="false" outlineLevel="0" collapsed="false">
      <c r="A11" s="175" t="n">
        <v>76</v>
      </c>
      <c r="B11" s="176" t="s">
        <v>404</v>
      </c>
      <c r="C11" s="177" t="n">
        <v>16</v>
      </c>
      <c r="D11" s="177" t="n">
        <v>187</v>
      </c>
      <c r="E11" s="177" t="n">
        <v>255</v>
      </c>
      <c r="F11" s="177" t="n">
        <v>458</v>
      </c>
      <c r="G11" s="177" t="n">
        <f aca="false">+H11-F11</f>
        <v>2799</v>
      </c>
      <c r="H11" s="105" t="n">
        <v>3257</v>
      </c>
      <c r="I11" s="91" t="n">
        <f aca="false">+F11/H11</f>
        <v>0.140620202640467</v>
      </c>
    </row>
    <row r="12" customFormat="false" ht="12.8" hidden="false" customHeight="false" outlineLevel="0" collapsed="false">
      <c r="A12" s="172" t="n">
        <v>84</v>
      </c>
      <c r="B12" s="173" t="s">
        <v>405</v>
      </c>
      <c r="C12" s="174" t="n">
        <v>16</v>
      </c>
      <c r="D12" s="174" t="n">
        <v>239</v>
      </c>
      <c r="E12" s="174" t="n">
        <v>662</v>
      </c>
      <c r="F12" s="174" t="n">
        <v>917</v>
      </c>
      <c r="G12" s="174" t="n">
        <f aca="false">+H12-F12</f>
        <v>3704</v>
      </c>
      <c r="H12" s="101" t="n">
        <v>4621</v>
      </c>
      <c r="I12" s="86" t="n">
        <f aca="false">+F12/H12</f>
        <v>0.198441895693573</v>
      </c>
    </row>
    <row r="13" customFormat="false" ht="12.8" hidden="false" customHeight="false" outlineLevel="0" collapsed="false">
      <c r="A13" s="175" t="n">
        <v>93</v>
      </c>
      <c r="B13" s="176" t="s">
        <v>414</v>
      </c>
      <c r="C13" s="177" t="n">
        <v>11</v>
      </c>
      <c r="D13" s="177" t="n">
        <v>84</v>
      </c>
      <c r="E13" s="177" t="n">
        <v>244</v>
      </c>
      <c r="F13" s="177" t="n">
        <v>339</v>
      </c>
      <c r="G13" s="177" t="n">
        <f aca="false">+H13-F13</f>
        <v>3062</v>
      </c>
      <c r="H13" s="105" t="n">
        <v>3401</v>
      </c>
      <c r="I13" s="91" t="n">
        <f aca="false">+F13/H13</f>
        <v>0.0996765657159659</v>
      </c>
    </row>
    <row r="14" customFormat="false" ht="12.8" hidden="false" customHeight="false" outlineLevel="0" collapsed="false">
      <c r="A14" s="178" t="s">
        <v>204</v>
      </c>
      <c r="B14" s="179" t="s">
        <v>8</v>
      </c>
      <c r="C14" s="180" t="n">
        <f aca="false">SUM(C2:C13)</f>
        <v>117</v>
      </c>
      <c r="D14" s="180" t="n">
        <v>1463</v>
      </c>
      <c r="E14" s="180" t="n">
        <v>4554</v>
      </c>
      <c r="F14" s="180" t="n">
        <f aca="false">SUM(C14:E14)</f>
        <v>6134</v>
      </c>
      <c r="G14" s="181" t="n">
        <f aca="false">+H14-F14</f>
        <v>52858</v>
      </c>
      <c r="H14" s="110" t="n">
        <f aca="false">SUM(H2:H13)</f>
        <v>58992</v>
      </c>
      <c r="I14" s="96" t="n">
        <f aca="false">+F14/H14</f>
        <v>0.10398020070518</v>
      </c>
    </row>
    <row r="15" customFormat="false" ht="12.8" hidden="false" customHeight="false" outlineLevel="0" collapsed="false">
      <c r="B15" s="178"/>
    </row>
    <row r="19" customFormat="false" ht="12.8" hidden="false" customHeight="false" outlineLevel="0" collapsed="false">
      <c r="A19" s="37" t="s">
        <v>353</v>
      </c>
      <c r="B19" s="37" t="s">
        <v>216</v>
      </c>
      <c r="C19" s="37" t="s">
        <v>3</v>
      </c>
      <c r="D19" s="37" t="s">
        <v>4</v>
      </c>
      <c r="E19" s="37" t="s">
        <v>8</v>
      </c>
      <c r="F19" s="182" t="s">
        <v>415</v>
      </c>
      <c r="G19" s="37" t="s">
        <v>394</v>
      </c>
      <c r="H19" s="37" t="s">
        <v>416</v>
      </c>
      <c r="I19" s="37" t="s">
        <v>417</v>
      </c>
      <c r="J19" s="37" t="s">
        <v>418</v>
      </c>
    </row>
    <row r="20" customFormat="false" ht="12.8" hidden="false" customHeight="false" outlineLevel="0" collapsed="false">
      <c r="A20" s="183" t="n">
        <v>43831</v>
      </c>
      <c r="B20" s="16" t="n">
        <v>112</v>
      </c>
      <c r="C20" s="16" t="n">
        <v>1219</v>
      </c>
      <c r="D20" s="16" t="n">
        <v>4630</v>
      </c>
      <c r="E20" s="16" t="n">
        <v>6817</v>
      </c>
      <c r="F20" s="182" t="n">
        <v>56404</v>
      </c>
      <c r="G20" s="184" t="n">
        <f aca="false">+E20/F20</f>
        <v>0.120860222679243</v>
      </c>
      <c r="H20" s="182" t="n">
        <v>24533.3333333333</v>
      </c>
      <c r="I20" s="184" t="n">
        <f aca="false">+E20/H20</f>
        <v>0.277866847826087</v>
      </c>
      <c r="J20" s="182" t="n">
        <f aca="false">+F20-H20</f>
        <v>31870.6666666667</v>
      </c>
    </row>
    <row r="21" customFormat="false" ht="12.8" hidden="false" customHeight="false" outlineLevel="0" collapsed="false">
      <c r="A21" s="183" t="n">
        <v>43862</v>
      </c>
      <c r="B21" s="16" t="n">
        <v>149</v>
      </c>
      <c r="C21" s="16" t="n">
        <v>1236</v>
      </c>
      <c r="D21" s="16" t="n">
        <v>4757</v>
      </c>
      <c r="E21" s="16" t="n">
        <v>6721</v>
      </c>
      <c r="F21" s="182" t="n">
        <v>55020</v>
      </c>
      <c r="G21" s="184" t="n">
        <f aca="false">+E21/F21</f>
        <v>0.122155579789168</v>
      </c>
      <c r="H21" s="182" t="n">
        <v>23733.3333333333</v>
      </c>
      <c r="I21" s="184" t="n">
        <f aca="false">+E21/H21</f>
        <v>0.283188202247191</v>
      </c>
      <c r="J21" s="182" t="n">
        <f aca="false">+F21-H21</f>
        <v>31286.6666666667</v>
      </c>
    </row>
    <row r="22" customFormat="false" ht="12.8" hidden="false" customHeight="false" outlineLevel="0" collapsed="false">
      <c r="A22" s="183" t="n">
        <v>43891</v>
      </c>
      <c r="B22" s="16" t="n">
        <v>151</v>
      </c>
      <c r="C22" s="16" t="n">
        <v>1266</v>
      </c>
      <c r="D22" s="16" t="n">
        <v>4830</v>
      </c>
      <c r="E22" s="16" t="n">
        <v>6765</v>
      </c>
      <c r="F22" s="182" t="n">
        <v>52582</v>
      </c>
      <c r="G22" s="184" t="n">
        <f aca="false">+E22/F22</f>
        <v>0.128656194134875</v>
      </c>
      <c r="H22" s="182" t="n">
        <v>24800</v>
      </c>
      <c r="I22" s="184" t="n">
        <f aca="false">+E22/H22</f>
        <v>0.272782258064516</v>
      </c>
      <c r="J22" s="182" t="n">
        <f aca="false">+F22-H22</f>
        <v>27782</v>
      </c>
    </row>
    <row r="23" customFormat="false" ht="12.8" hidden="false" customHeight="false" outlineLevel="0" collapsed="false">
      <c r="A23" s="183" t="n">
        <v>43922</v>
      </c>
      <c r="B23" s="16" t="n">
        <v>144</v>
      </c>
      <c r="C23" s="16" t="n">
        <v>1251</v>
      </c>
      <c r="D23" s="16" t="n">
        <v>4886</v>
      </c>
      <c r="E23" s="16" t="n">
        <v>6782</v>
      </c>
      <c r="F23" s="182" t="n">
        <v>51054</v>
      </c>
      <c r="G23" s="184" t="n">
        <f aca="false">+E23/F23</f>
        <v>0.132839738316293</v>
      </c>
      <c r="H23" s="182" t="n">
        <v>24800</v>
      </c>
      <c r="I23" s="184" t="n">
        <f aca="false">+E23/H23</f>
        <v>0.273467741935484</v>
      </c>
      <c r="J23" s="182" t="n">
        <f aca="false">+F23-H23</f>
        <v>26254</v>
      </c>
    </row>
    <row r="24" customFormat="false" ht="12.8" hidden="false" customHeight="false" outlineLevel="0" collapsed="false">
      <c r="A24" s="183" t="n">
        <v>43952</v>
      </c>
      <c r="B24" s="16" t="n">
        <v>145</v>
      </c>
      <c r="C24" s="16" t="n">
        <v>1160</v>
      </c>
      <c r="D24" s="16" t="n">
        <v>4654</v>
      </c>
      <c r="E24" s="16" t="n">
        <v>6394</v>
      </c>
      <c r="F24" s="182" t="n">
        <v>52322</v>
      </c>
      <c r="G24" s="184" t="n">
        <f aca="false">+E24/F24</f>
        <v>0.122204808684683</v>
      </c>
      <c r="H24" s="182" t="n">
        <v>24800</v>
      </c>
      <c r="I24" s="184" t="n">
        <f aca="false">+E24/H24</f>
        <v>0.257822580645161</v>
      </c>
      <c r="J24" s="182" t="n">
        <f aca="false">+F24-H24</f>
        <v>27522</v>
      </c>
    </row>
    <row r="25" customFormat="false" ht="12.8" hidden="false" customHeight="false" outlineLevel="0" collapsed="false">
      <c r="A25" s="185" t="n">
        <v>43983</v>
      </c>
      <c r="B25" s="16" t="n">
        <v>155</v>
      </c>
      <c r="C25" s="16" t="n">
        <v>1066</v>
      </c>
      <c r="D25" s="16" t="n">
        <v>4352</v>
      </c>
      <c r="E25" s="16" t="n">
        <v>5892</v>
      </c>
      <c r="F25" s="182" t="n">
        <v>50789</v>
      </c>
      <c r="G25" s="184" t="n">
        <f aca="false">+E25/F25</f>
        <v>0.116009372108134</v>
      </c>
      <c r="H25" s="182" t="n">
        <v>17333</v>
      </c>
      <c r="I25" s="184" t="n">
        <f aca="false">+E25/H25</f>
        <v>0.339929614031039</v>
      </c>
      <c r="J25" s="182" t="n">
        <f aca="false">+F25-H25</f>
        <v>33456</v>
      </c>
    </row>
    <row r="26" customFormat="false" ht="12.8" hidden="false" customHeight="false" outlineLevel="0" collapsed="false">
      <c r="A26" s="185" t="n">
        <v>44013</v>
      </c>
      <c r="B26" s="16" t="n">
        <v>151</v>
      </c>
      <c r="C26" s="16" t="n">
        <v>1042</v>
      </c>
      <c r="D26" s="16" t="n">
        <v>4175</v>
      </c>
      <c r="E26" s="16" t="n">
        <v>5474</v>
      </c>
      <c r="F26" s="182" t="n">
        <v>48540</v>
      </c>
      <c r="G26" s="184" t="n">
        <f aca="false">+E26/F26</f>
        <v>0.112772970745777</v>
      </c>
      <c r="H26" s="182" t="n">
        <v>17866.6666666667</v>
      </c>
      <c r="I26" s="184" t="n">
        <f aca="false">+E26/H26</f>
        <v>0.306380597014925</v>
      </c>
      <c r="J26" s="182" t="n">
        <f aca="false">+F26-H26</f>
        <v>30673.3333333333</v>
      </c>
    </row>
    <row r="27" customFormat="false" ht="12.8" hidden="false" customHeight="false" outlineLevel="0" collapsed="false">
      <c r="A27" s="185" t="n">
        <v>44044</v>
      </c>
      <c r="B27" s="16" t="n">
        <v>164</v>
      </c>
      <c r="C27" s="16" t="n">
        <v>992</v>
      </c>
      <c r="D27" s="16" t="n">
        <v>3854</v>
      </c>
      <c r="E27" s="16" t="n">
        <v>5053</v>
      </c>
      <c r="F27" s="182" t="n">
        <v>47489</v>
      </c>
      <c r="G27" s="184" t="n">
        <f aca="false">+E27/F27</f>
        <v>0.106403588199372</v>
      </c>
      <c r="H27" s="182" t="n">
        <v>13066.6666666667</v>
      </c>
      <c r="I27" s="184" t="n">
        <f aca="false">+E27/H27</f>
        <v>0.386709183673468</v>
      </c>
      <c r="J27" s="182" t="n">
        <f aca="false">+F27-H27</f>
        <v>34422.3333333333</v>
      </c>
    </row>
    <row r="28" customFormat="false" ht="12.8" hidden="false" customHeight="false" outlineLevel="0" collapsed="false">
      <c r="A28" s="185" t="n">
        <v>44075</v>
      </c>
      <c r="B28" s="16" t="n">
        <v>178</v>
      </c>
      <c r="C28" s="16" t="n">
        <v>912</v>
      </c>
      <c r="D28" s="16" t="n">
        <v>3380</v>
      </c>
      <c r="E28" s="16" t="n">
        <v>4470</v>
      </c>
      <c r="F28" s="182" t="n">
        <v>47637</v>
      </c>
      <c r="G28" s="184" t="n">
        <f aca="false">+E28/F28</f>
        <v>0.0938346243466213</v>
      </c>
      <c r="H28" s="182" t="n">
        <v>15466.6666666667</v>
      </c>
      <c r="I28" s="184" t="n">
        <f aca="false">+E28/H28</f>
        <v>0.289008620689655</v>
      </c>
      <c r="J28" s="182" t="n">
        <f aca="false">+F28-H28</f>
        <v>32170.3333333333</v>
      </c>
    </row>
    <row r="29" customFormat="false" ht="12.8" hidden="false" customHeight="false" outlineLevel="0" collapsed="false">
      <c r="A29" s="183" t="n">
        <v>44105</v>
      </c>
      <c r="B29" s="16" t="n">
        <v>187</v>
      </c>
      <c r="C29" s="16" t="n">
        <v>876</v>
      </c>
      <c r="D29" s="16" t="n">
        <v>3099</v>
      </c>
      <c r="E29" s="16" t="n">
        <v>4162</v>
      </c>
      <c r="F29" s="182" t="n">
        <v>47223</v>
      </c>
      <c r="G29" s="184" t="n">
        <f aca="false">+E29/F29</f>
        <v>0.088135018952629</v>
      </c>
      <c r="H29" s="182" t="n">
        <v>15466.6666666667</v>
      </c>
      <c r="I29" s="184" t="n">
        <f aca="false">+E29/H29</f>
        <v>0.269094827586206</v>
      </c>
      <c r="J29" s="182" t="n">
        <f aca="false">+F29-H29</f>
        <v>31756.3333333333</v>
      </c>
    </row>
    <row r="30" customFormat="false" ht="12.8" hidden="false" customHeight="false" outlineLevel="0" collapsed="false">
      <c r="A30" s="183" t="n">
        <v>44136</v>
      </c>
      <c r="B30" s="16" t="n">
        <v>188</v>
      </c>
      <c r="C30" s="16" t="n">
        <v>946</v>
      </c>
      <c r="D30" s="16" t="n">
        <v>3001</v>
      </c>
      <c r="E30" s="16" t="n">
        <v>4135</v>
      </c>
      <c r="F30" s="182" t="n">
        <v>47022</v>
      </c>
      <c r="G30" s="184" t="n">
        <f aca="false">+E30/F30</f>
        <v>0.0879375611415933</v>
      </c>
      <c r="H30" s="182" t="n">
        <v>12533.3333333333</v>
      </c>
      <c r="I30" s="184" t="n">
        <f aca="false">+E30/H30</f>
        <v>0.329920212765958</v>
      </c>
      <c r="J30" s="182" t="n">
        <f aca="false">+F30-H30</f>
        <v>34488.6666666667</v>
      </c>
    </row>
    <row r="31" customFormat="false" ht="12.8" hidden="false" customHeight="false" outlineLevel="0" collapsed="false">
      <c r="A31" s="183" t="n">
        <v>44166</v>
      </c>
      <c r="B31" s="16" t="n">
        <v>181</v>
      </c>
      <c r="C31" s="16" t="n">
        <v>1002</v>
      </c>
      <c r="D31" s="16" t="n">
        <v>3028</v>
      </c>
      <c r="E31" s="16" t="n">
        <v>4211</v>
      </c>
      <c r="F31" s="182" t="n">
        <v>45922</v>
      </c>
      <c r="G31" s="184" t="n">
        <f aca="false">+E31/F31</f>
        <v>0.0916989678149906</v>
      </c>
      <c r="H31" s="182" t="n">
        <v>14133.12</v>
      </c>
      <c r="I31" s="184" t="n">
        <f aca="false">+E31/H31</f>
        <v>0.297952610605443</v>
      </c>
      <c r="J31" s="182" t="n">
        <f aca="false">+F31-H31</f>
        <v>31788.88</v>
      </c>
    </row>
    <row r="32" customFormat="false" ht="12.8" hidden="false" customHeight="false" outlineLevel="0" collapsed="false">
      <c r="A32" s="183" t="n">
        <v>44197</v>
      </c>
      <c r="B32" s="16" t="n">
        <v>190</v>
      </c>
      <c r="C32" s="16" t="n">
        <v>980</v>
      </c>
      <c r="D32" s="16" t="n">
        <v>3034</v>
      </c>
      <c r="E32" s="16" t="n">
        <v>4204</v>
      </c>
      <c r="F32" s="182" t="n">
        <v>46763</v>
      </c>
      <c r="G32" s="184" t="n">
        <f aca="false">+E32/F32</f>
        <v>0.0899001347218955</v>
      </c>
      <c r="H32" s="182" t="n">
        <v>13750</v>
      </c>
      <c r="I32" s="184" t="n">
        <f aca="false">+E32/H32</f>
        <v>0.305745454545455</v>
      </c>
      <c r="J32" s="182" t="n">
        <f aca="false">+F32-H32</f>
        <v>33013</v>
      </c>
    </row>
    <row r="33" customFormat="false" ht="12.8" hidden="false" customHeight="false" outlineLevel="0" collapsed="false">
      <c r="A33" s="183" t="n">
        <v>44228</v>
      </c>
      <c r="B33" s="16" t="n">
        <v>177</v>
      </c>
      <c r="C33" s="16" t="n">
        <v>982</v>
      </c>
      <c r="D33" s="16" t="n">
        <v>3145</v>
      </c>
      <c r="E33" s="16" t="n">
        <v>4304</v>
      </c>
      <c r="F33" s="182" t="n">
        <v>47037</v>
      </c>
      <c r="G33" s="184" t="n">
        <f aca="false">+E33/F33</f>
        <v>0.0915024342538852</v>
      </c>
      <c r="H33" s="182" t="n">
        <v>13500</v>
      </c>
      <c r="I33" s="184" t="n">
        <f aca="false">+E33/H33</f>
        <v>0.318814814814815</v>
      </c>
      <c r="J33" s="182" t="n">
        <f aca="false">+F33-H33</f>
        <v>33537</v>
      </c>
    </row>
    <row r="34" customFormat="false" ht="12.8" hidden="false" customHeight="false" outlineLevel="0" collapsed="false">
      <c r="A34" s="183" t="n">
        <v>44256</v>
      </c>
      <c r="B34" s="16" t="n">
        <v>169</v>
      </c>
      <c r="C34" s="16" t="n">
        <v>999</v>
      </c>
      <c r="D34" s="16" t="n">
        <v>3149</v>
      </c>
      <c r="E34" s="16" t="n">
        <v>4317</v>
      </c>
      <c r="F34" s="182" t="n">
        <v>47671</v>
      </c>
      <c r="G34" s="184" t="n">
        <f aca="false">+E34/F34</f>
        <v>0.0905582010027061</v>
      </c>
      <c r="H34" s="182" t="n">
        <v>14000</v>
      </c>
      <c r="I34" s="184" t="n">
        <f aca="false">+E34/H34</f>
        <v>0.308357142857143</v>
      </c>
      <c r="J34" s="182" t="n">
        <f aca="false">+F34-H34</f>
        <v>33671</v>
      </c>
    </row>
    <row r="35" customFormat="false" ht="12.8" hidden="false" customHeight="false" outlineLevel="0" collapsed="false">
      <c r="A35" s="183" t="n">
        <v>44287</v>
      </c>
      <c r="B35" s="16" t="n">
        <v>168</v>
      </c>
      <c r="C35" s="16" t="n">
        <v>960</v>
      </c>
      <c r="D35" s="16" t="n">
        <v>3124</v>
      </c>
      <c r="E35" s="16" t="n">
        <v>4252</v>
      </c>
      <c r="F35" s="182" t="n">
        <v>48079</v>
      </c>
      <c r="G35" s="184" t="n">
        <f aca="false">+E35/F35</f>
        <v>0.0884377794879261</v>
      </c>
      <c r="H35" s="182" t="n">
        <v>13500</v>
      </c>
      <c r="I35" s="184" t="n">
        <f aca="false">+E35/H35</f>
        <v>0.314962962962963</v>
      </c>
      <c r="J35" s="182" t="n">
        <f aca="false">+F35-H35</f>
        <v>34579</v>
      </c>
    </row>
    <row r="36" customFormat="false" ht="12.8" hidden="false" customHeight="false" outlineLevel="0" collapsed="false">
      <c r="A36" s="183" t="n">
        <v>44317</v>
      </c>
      <c r="B36" s="16" t="n">
        <v>175</v>
      </c>
      <c r="C36" s="16" t="n">
        <v>993</v>
      </c>
      <c r="D36" s="16" t="n">
        <v>3223</v>
      </c>
      <c r="E36" s="16" t="n">
        <v>4391</v>
      </c>
      <c r="F36" s="182" t="n">
        <v>48590</v>
      </c>
      <c r="G36" s="184" t="n">
        <f aca="false">+E36/F36</f>
        <v>0.0903683885573163</v>
      </c>
      <c r="H36" s="182" t="n">
        <v>12750</v>
      </c>
      <c r="I36" s="184" t="n">
        <f aca="false">+E36/H36</f>
        <v>0.344392156862745</v>
      </c>
      <c r="J36" s="182" t="n">
        <f aca="false">+F36-H36</f>
        <v>35840</v>
      </c>
    </row>
    <row r="37" customFormat="false" ht="12.8" hidden="false" customHeight="false" outlineLevel="0" collapsed="false">
      <c r="A37" s="183" t="n">
        <v>44348</v>
      </c>
      <c r="B37" s="16" t="n">
        <v>177</v>
      </c>
      <c r="C37" s="16" t="n">
        <v>1079</v>
      </c>
      <c r="D37" s="16" t="n">
        <v>3346</v>
      </c>
      <c r="E37" s="16" t="n">
        <v>4602</v>
      </c>
      <c r="F37" s="182" t="n">
        <v>49522</v>
      </c>
      <c r="G37" s="184" t="n">
        <f aca="false">+E37/F37</f>
        <v>0.0929283954606034</v>
      </c>
      <c r="H37" s="182" t="n">
        <v>12250</v>
      </c>
      <c r="I37" s="184" t="n">
        <f aca="false">+E37/H37</f>
        <v>0.375673469387755</v>
      </c>
      <c r="J37" s="182" t="n">
        <f aca="false">+F37-H37</f>
        <v>37272</v>
      </c>
    </row>
    <row r="38" customFormat="false" ht="12.8" hidden="false" customHeight="false" outlineLevel="0" collapsed="false">
      <c r="A38" s="183" t="n">
        <v>44378</v>
      </c>
      <c r="B38" s="16" t="n">
        <v>151</v>
      </c>
      <c r="C38" s="16" t="n">
        <v>1120</v>
      </c>
      <c r="D38" s="16" t="n">
        <v>3448</v>
      </c>
      <c r="E38" s="16" t="n">
        <v>4719</v>
      </c>
      <c r="F38" s="182" t="n">
        <v>50352</v>
      </c>
      <c r="G38" s="184" t="n">
        <f aca="false">+E38/F38</f>
        <v>0.0937202097235462</v>
      </c>
      <c r="H38" s="182" t="n">
        <v>10750</v>
      </c>
      <c r="I38" s="184" t="n">
        <f aca="false">+E38/H38</f>
        <v>0.438976744186046</v>
      </c>
      <c r="J38" s="182" t="n">
        <f aca="false">+F38-H38</f>
        <v>39602</v>
      </c>
    </row>
    <row r="39" customFormat="false" ht="12.8" hidden="false" customHeight="false" outlineLevel="0" collapsed="false">
      <c r="A39" s="183" t="n">
        <v>44409</v>
      </c>
      <c r="B39" s="16" t="n">
        <v>146</v>
      </c>
      <c r="C39" s="16" t="n">
        <v>1292</v>
      </c>
      <c r="D39" s="16" t="n">
        <v>3776</v>
      </c>
      <c r="E39" s="16" t="n">
        <v>5214</v>
      </c>
      <c r="F39" s="182" t="n">
        <v>51818</v>
      </c>
      <c r="G39" s="184" t="n">
        <f aca="false">+E39/F39</f>
        <v>0.100621405689143</v>
      </c>
      <c r="H39" s="182" t="n">
        <v>12000</v>
      </c>
      <c r="I39" s="184" t="n">
        <f aca="false">+E39/H39</f>
        <v>0.4345</v>
      </c>
      <c r="J39" s="182" t="n">
        <f aca="false">+F39-H39</f>
        <v>39818</v>
      </c>
    </row>
    <row r="40" customFormat="false" ht="12.8" hidden="false" customHeight="false" outlineLevel="0" collapsed="false">
      <c r="A40" s="183" t="n">
        <v>44440</v>
      </c>
      <c r="B40" s="16" t="n">
        <v>127</v>
      </c>
      <c r="C40" s="16" t="n">
        <v>1294</v>
      </c>
      <c r="D40" s="16" t="n">
        <v>3997</v>
      </c>
      <c r="E40" s="16" t="n">
        <v>5418</v>
      </c>
      <c r="F40" s="182" t="n">
        <v>54674</v>
      </c>
      <c r="G40" s="184" t="n">
        <f aca="false">+E40/F40</f>
        <v>0.0990964626696419</v>
      </c>
      <c r="H40" s="182" t="n">
        <v>12500</v>
      </c>
      <c r="I40" s="184" t="n">
        <f aca="false">+E40/H40</f>
        <v>0.43344</v>
      </c>
      <c r="J40" s="182" t="n">
        <f aca="false">+F40-H40</f>
        <v>42174</v>
      </c>
    </row>
    <row r="41" customFormat="false" ht="12.8" hidden="false" customHeight="false" outlineLevel="0" collapsed="false">
      <c r="A41" s="183" t="n">
        <v>44470</v>
      </c>
      <c r="B41" s="16" t="n">
        <v>116</v>
      </c>
      <c r="C41" s="16" t="n">
        <v>1342</v>
      </c>
      <c r="D41" s="16" t="n">
        <v>4214</v>
      </c>
      <c r="E41" s="16" t="n">
        <v>5672</v>
      </c>
      <c r="F41" s="182" t="n">
        <v>55329</v>
      </c>
      <c r="G41" s="184" t="n">
        <f aca="false">+E41/F41</f>
        <v>0.102514052305301</v>
      </c>
      <c r="H41" s="182" t="n">
        <v>12750</v>
      </c>
      <c r="I41" s="184" t="n">
        <f aca="false">+E41/H41</f>
        <v>0.444862745098039</v>
      </c>
      <c r="J41" s="182" t="n">
        <f aca="false">+F41-H41</f>
        <v>42579</v>
      </c>
    </row>
    <row r="42" customFormat="false" ht="12.8" hidden="false" customHeight="false" outlineLevel="0" collapsed="false">
      <c r="A42" s="185" t="n">
        <v>44501</v>
      </c>
      <c r="B42" s="16" t="n">
        <v>112</v>
      </c>
      <c r="C42" s="16" t="n">
        <v>1379</v>
      </c>
      <c r="D42" s="16" t="n">
        <v>4270</v>
      </c>
      <c r="E42" s="16" t="n">
        <v>5761</v>
      </c>
      <c r="F42" s="182" t="n">
        <v>55662</v>
      </c>
      <c r="G42" s="184" t="n">
        <f aca="false">+E42/F42</f>
        <v>0.103499694585175</v>
      </c>
      <c r="H42" s="182" t="n">
        <v>13334</v>
      </c>
      <c r="I42" s="184" t="n">
        <f aca="false">+E42/H42</f>
        <v>0.432053397330134</v>
      </c>
      <c r="J42" s="182" t="n">
        <f aca="false">+F42-H42</f>
        <v>42328</v>
      </c>
    </row>
    <row r="43" customFormat="false" ht="12.8" hidden="false" customHeight="false" outlineLevel="0" collapsed="false">
      <c r="A43" s="183" t="n">
        <v>44531</v>
      </c>
      <c r="B43" s="37" t="n">
        <v>116</v>
      </c>
      <c r="C43" s="37" t="n">
        <v>1463</v>
      </c>
      <c r="D43" s="37" t="n">
        <v>4554</v>
      </c>
      <c r="E43" s="180" t="n">
        <v>6134</v>
      </c>
      <c r="F43" s="182" t="n">
        <v>58992</v>
      </c>
      <c r="G43" s="184" t="n">
        <f aca="false">+E43/F43</f>
        <v>0.10398020070518</v>
      </c>
      <c r="H43" s="182" t="n">
        <v>13334</v>
      </c>
      <c r="I43" s="184" t="n">
        <f aca="false">+E43/H43</f>
        <v>0.460026998650068</v>
      </c>
      <c r="J43" s="182" t="n">
        <f aca="false">+F43-H43</f>
        <v>45658</v>
      </c>
    </row>
    <row r="68" customFormat="false" ht="12.8" hidden="false" customHeight="false" outlineLevel="0" collapsed="false">
      <c r="B68" s="16" t="s">
        <v>419</v>
      </c>
    </row>
    <row r="69" customFormat="false" ht="12.8" hidden="false" customHeight="false" outlineLevel="0" collapsed="false">
      <c r="B69" s="16" t="s">
        <v>420</v>
      </c>
    </row>
    <row r="70" customFormat="false" ht="12.8" hidden="false" customHeight="false" outlineLevel="0" collapsed="false">
      <c r="B70" s="16" t="s">
        <v>421</v>
      </c>
    </row>
    <row r="71" customFormat="false" ht="12.8" hidden="false" customHeight="false" outlineLevel="0" collapsed="false">
      <c r="B71" s="16" t="s">
        <v>422</v>
      </c>
    </row>
  </sheetData>
  <autoFilter ref="A1:I14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5"/>
  <sheetViews>
    <sheetView showFormulas="false" showGridLines="true" showRowColHeaders="true" showZeros="true" rightToLeft="false" tabSelected="false" showOutlineSymbols="true" defaultGridColor="true" view="normal" topLeftCell="A1" colorId="64" zoomScale="225" zoomScaleNormal="225" zoomScalePageLayoutView="100" workbookViewId="0">
      <pane xSplit="1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N2" activeCellId="0" sqref="N2"/>
    </sheetView>
  </sheetViews>
  <sheetFormatPr defaultColWidth="11.6875" defaultRowHeight="12.8" zeroHeight="false" outlineLevelRow="0" outlineLevelCol="0"/>
  <cols>
    <col collapsed="false" customWidth="true" hidden="false" outlineLevel="0" max="1" min="1" style="1" width="11.52"/>
    <col collapsed="false" customWidth="true" hidden="false" outlineLevel="0" max="2" min="2" style="2" width="11.5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0" t="s">
        <v>423</v>
      </c>
      <c r="D1" s="0" t="s">
        <v>3</v>
      </c>
      <c r="E1" s="0" t="s">
        <v>4</v>
      </c>
      <c r="F1" s="0" t="s">
        <v>62</v>
      </c>
      <c r="G1" s="0" t="s">
        <v>424</v>
      </c>
      <c r="H1" s="0" t="s">
        <v>425</v>
      </c>
      <c r="I1" s="0" t="s">
        <v>426</v>
      </c>
      <c r="J1" s="0" t="s">
        <v>66</v>
      </c>
      <c r="K1" s="0" t="s">
        <v>427</v>
      </c>
      <c r="L1" s="0" t="s">
        <v>428</v>
      </c>
      <c r="M1" s="0" t="s">
        <v>429</v>
      </c>
      <c r="N1" s="0" t="s">
        <v>379</v>
      </c>
      <c r="O1" s="0" t="s">
        <v>430</v>
      </c>
      <c r="P1" s="0" t="s">
        <v>431</v>
      </c>
      <c r="Q1" s="0" t="s">
        <v>432</v>
      </c>
      <c r="R1" s="0" t="s">
        <v>380</v>
      </c>
    </row>
    <row r="2" customFormat="false" ht="12.8" hidden="false" customHeight="false" outlineLevel="0" collapsed="false">
      <c r="A2" s="1" t="n">
        <v>1</v>
      </c>
      <c r="B2" s="2" t="n">
        <v>84</v>
      </c>
      <c r="C2" s="16" t="n">
        <v>190</v>
      </c>
      <c r="D2" s="0" t="n">
        <v>133</v>
      </c>
      <c r="E2" s="0" t="n">
        <v>523</v>
      </c>
      <c r="F2" s="0" t="n">
        <f aca="false">SUM(C2:E2)</f>
        <v>846</v>
      </c>
      <c r="G2" s="0" t="n">
        <v>86</v>
      </c>
      <c r="H2" s="0" t="n">
        <v>7</v>
      </c>
      <c r="I2" s="0" t="n">
        <v>157</v>
      </c>
      <c r="J2" s="0" t="n">
        <f aca="false">SUM(G2:I2)</f>
        <v>250</v>
      </c>
      <c r="K2" s="0" t="n">
        <v>91</v>
      </c>
      <c r="L2" s="0" t="n">
        <v>8</v>
      </c>
      <c r="M2" s="0" t="n">
        <v>231</v>
      </c>
      <c r="N2" s="0" t="n">
        <f aca="false">+K2+L2+M2</f>
        <v>330</v>
      </c>
      <c r="O2" s="0" t="n">
        <f aca="false">+C2-G2-K2</f>
        <v>13</v>
      </c>
      <c r="P2" s="0" t="n">
        <f aca="false">+D2-H2-L2</f>
        <v>118</v>
      </c>
      <c r="Q2" s="0" t="n">
        <f aca="false">+E2-I2-M2</f>
        <v>135</v>
      </c>
      <c r="R2" s="0" t="n">
        <f aca="false">+F2-J2-N2</f>
        <v>266</v>
      </c>
    </row>
    <row r="3" customFormat="false" ht="12.8" hidden="false" customHeight="false" outlineLevel="0" collapsed="false">
      <c r="A3" s="1" t="n">
        <v>3</v>
      </c>
      <c r="B3" s="2" t="n">
        <v>84</v>
      </c>
      <c r="C3" s="0" t="n">
        <v>300</v>
      </c>
      <c r="D3" s="0" t="n">
        <v>80</v>
      </c>
      <c r="E3" s="0" t="n">
        <v>109</v>
      </c>
      <c r="F3" s="0" t="n">
        <f aca="false">SUM(C3:E3)</f>
        <v>489</v>
      </c>
      <c r="G3" s="0" t="n">
        <v>108</v>
      </c>
      <c r="H3" s="0" t="n">
        <v>23</v>
      </c>
      <c r="I3" s="0" t="n">
        <v>48</v>
      </c>
      <c r="J3" s="0" t="n">
        <f aca="false">SUM(G3:I3)</f>
        <v>179</v>
      </c>
      <c r="N3" s="0" t="n">
        <f aca="false">+K3+L3+M3</f>
        <v>0</v>
      </c>
      <c r="O3" s="0" t="n">
        <f aca="false">+C3-G3-K3</f>
        <v>192</v>
      </c>
      <c r="P3" s="0" t="n">
        <f aca="false">+D3-H3-L3</f>
        <v>57</v>
      </c>
      <c r="Q3" s="0" t="n">
        <f aca="false">+E3-I3-M3</f>
        <v>61</v>
      </c>
    </row>
    <row r="4" customFormat="false" ht="12.8" hidden="false" customHeight="false" outlineLevel="0" collapsed="false">
      <c r="A4" s="1" t="n">
        <v>7</v>
      </c>
      <c r="B4" s="2" t="n">
        <v>84</v>
      </c>
      <c r="C4" s="0" t="n">
        <v>169</v>
      </c>
      <c r="E4" s="0" t="n">
        <v>7</v>
      </c>
      <c r="F4" s="0" t="n">
        <f aca="false">SUM(C4:E4)</f>
        <v>176</v>
      </c>
      <c r="G4" s="0" t="n">
        <v>67</v>
      </c>
      <c r="I4" s="0" t="n">
        <v>2</v>
      </c>
      <c r="J4" s="0" t="n">
        <f aca="false">SUM(G4:I4)</f>
        <v>69</v>
      </c>
      <c r="N4" s="0" t="n">
        <f aca="false">+K4+L4+M4</f>
        <v>0</v>
      </c>
      <c r="O4" s="0" t="n">
        <f aca="false">+C4-G4-K4</f>
        <v>102</v>
      </c>
      <c r="P4" s="0" t="n">
        <f aca="false">+D4-H4-L4</f>
        <v>0</v>
      </c>
      <c r="Q4" s="0" t="n">
        <f aca="false">+E4-I4-M4</f>
        <v>5</v>
      </c>
    </row>
    <row r="5" customFormat="false" ht="12.8" hidden="false" customHeight="false" outlineLevel="0" collapsed="false">
      <c r="A5" s="1" t="n">
        <v>15</v>
      </c>
      <c r="B5" s="2" t="n">
        <v>84</v>
      </c>
      <c r="C5" s="0" t="n">
        <v>181</v>
      </c>
      <c r="F5" s="0" t="n">
        <f aca="false">SUM(C5:E5)</f>
        <v>181</v>
      </c>
      <c r="G5" s="0" t="n">
        <v>67</v>
      </c>
      <c r="J5" s="0" t="n">
        <f aca="false">SUM(G5:I5)</f>
        <v>67</v>
      </c>
      <c r="N5" s="0" t="n">
        <f aca="false">+K5+L5+M5</f>
        <v>0</v>
      </c>
      <c r="O5" s="0" t="n">
        <f aca="false">+C5-G5-K5</f>
        <v>114</v>
      </c>
      <c r="P5" s="0" t="n">
        <f aca="false">+D5-H5-L5</f>
        <v>0</v>
      </c>
      <c r="Q5" s="0" t="n">
        <f aca="false">+E5-I5-M5</f>
        <v>0</v>
      </c>
    </row>
    <row r="6" customFormat="false" ht="12.8" hidden="false" customHeight="false" outlineLevel="0" collapsed="false">
      <c r="A6" s="1" t="n">
        <v>26</v>
      </c>
      <c r="B6" s="2" t="n">
        <v>84</v>
      </c>
      <c r="C6" s="0" t="n">
        <v>194</v>
      </c>
      <c r="D6" s="0" t="n">
        <v>13</v>
      </c>
      <c r="E6" s="0" t="n">
        <v>158</v>
      </c>
      <c r="F6" s="0" t="n">
        <f aca="false">SUM(C6:E6)</f>
        <v>365</v>
      </c>
      <c r="G6" s="0" t="n">
        <v>54</v>
      </c>
      <c r="H6" s="0" t="n">
        <v>7</v>
      </c>
      <c r="I6" s="0" t="n">
        <v>61</v>
      </c>
      <c r="J6" s="0" t="n">
        <f aca="false">SUM(G6:I6)</f>
        <v>122</v>
      </c>
      <c r="N6" s="0" t="n">
        <f aca="false">+K6+L6+M6</f>
        <v>0</v>
      </c>
      <c r="O6" s="0" t="n">
        <f aca="false">+C6-G6-K6</f>
        <v>140</v>
      </c>
      <c r="P6" s="0" t="n">
        <f aca="false">+D6-H6-L6</f>
        <v>6</v>
      </c>
      <c r="Q6" s="0" t="n">
        <f aca="false">+E6-I6-M6</f>
        <v>97</v>
      </c>
    </row>
    <row r="7" customFormat="false" ht="12.8" hidden="false" customHeight="false" outlineLevel="0" collapsed="false">
      <c r="A7" s="1" t="n">
        <v>38</v>
      </c>
      <c r="B7" s="2" t="n">
        <v>84</v>
      </c>
      <c r="C7" s="0" t="n">
        <v>448</v>
      </c>
      <c r="D7" s="0" t="n">
        <v>250</v>
      </c>
      <c r="E7" s="0" t="n">
        <v>380</v>
      </c>
      <c r="F7" s="0" t="n">
        <f aca="false">SUM(C7:E7)</f>
        <v>1078</v>
      </c>
      <c r="G7" s="0" t="n">
        <v>172</v>
      </c>
      <c r="H7" s="0" t="n">
        <v>33</v>
      </c>
      <c r="I7" s="0" t="n">
        <v>139</v>
      </c>
      <c r="J7" s="0" t="n">
        <f aca="false">SUM(G7:I7)</f>
        <v>344</v>
      </c>
      <c r="N7" s="0" t="n">
        <f aca="false">+K7+L7+M7</f>
        <v>0</v>
      </c>
      <c r="O7" s="0" t="n">
        <f aca="false">+C7-G7-K7</f>
        <v>276</v>
      </c>
      <c r="P7" s="0" t="n">
        <f aca="false">+D7-H7-L7</f>
        <v>217</v>
      </c>
      <c r="Q7" s="0" t="n">
        <f aca="false">+E7-I7-M7</f>
        <v>241</v>
      </c>
    </row>
    <row r="8" customFormat="false" ht="12.8" hidden="false" customHeight="false" outlineLevel="0" collapsed="false">
      <c r="A8" s="1" t="n">
        <v>42</v>
      </c>
      <c r="B8" s="2" t="n">
        <v>84</v>
      </c>
      <c r="C8" s="0" t="n">
        <v>362</v>
      </c>
      <c r="E8" s="0" t="n">
        <v>593</v>
      </c>
      <c r="F8" s="0" t="n">
        <f aca="false">SUM(C8:E8)</f>
        <v>955</v>
      </c>
      <c r="G8" s="0" t="n">
        <v>88</v>
      </c>
      <c r="I8" s="0" t="n">
        <v>79</v>
      </c>
      <c r="J8" s="0" t="n">
        <f aca="false">SUM(G8:I8)</f>
        <v>167</v>
      </c>
      <c r="N8" s="0" t="n">
        <f aca="false">+K8+L8+M8</f>
        <v>0</v>
      </c>
      <c r="O8" s="0" t="n">
        <f aca="false">+C8-G8-K8</f>
        <v>274</v>
      </c>
      <c r="P8" s="0" t="n">
        <f aca="false">+D8-H8-L8</f>
        <v>0</v>
      </c>
      <c r="Q8" s="0" t="n">
        <f aca="false">+E8-I8-M8</f>
        <v>514</v>
      </c>
    </row>
    <row r="9" customFormat="false" ht="12.8" hidden="false" customHeight="false" outlineLevel="0" collapsed="false">
      <c r="A9" s="1" t="n">
        <v>43</v>
      </c>
      <c r="B9" s="2" t="n">
        <v>84</v>
      </c>
      <c r="C9" s="0" t="n">
        <v>230</v>
      </c>
      <c r="F9" s="0" t="n">
        <f aca="false">SUM(C9:E9)</f>
        <v>230</v>
      </c>
      <c r="G9" s="0" t="n">
        <v>129</v>
      </c>
      <c r="J9" s="0" t="n">
        <f aca="false">SUM(G9:I9)</f>
        <v>129</v>
      </c>
      <c r="N9" s="0" t="n">
        <f aca="false">+K9+L9+M9</f>
        <v>0</v>
      </c>
      <c r="O9" s="0" t="n">
        <f aca="false">+C9-G9-K9</f>
        <v>101</v>
      </c>
      <c r="P9" s="0" t="n">
        <f aca="false">+D9-H9-L9</f>
        <v>0</v>
      </c>
      <c r="Q9" s="0" t="n">
        <f aca="false">+E9-I9-M9</f>
        <v>0</v>
      </c>
    </row>
    <row r="10" customFormat="false" ht="12.8" hidden="false" customHeight="false" outlineLevel="0" collapsed="false">
      <c r="A10" s="1" t="n">
        <v>63</v>
      </c>
      <c r="B10" s="2" t="n">
        <v>84</v>
      </c>
      <c r="C10" s="0" t="n">
        <v>358</v>
      </c>
      <c r="E10" s="0" t="n">
        <v>338</v>
      </c>
      <c r="F10" s="0" t="n">
        <f aca="false">SUM(C10:E10)</f>
        <v>696</v>
      </c>
      <c r="G10" s="0" t="n">
        <v>141</v>
      </c>
      <c r="I10" s="0" t="n">
        <v>93</v>
      </c>
      <c r="J10" s="0" t="n">
        <f aca="false">SUM(G10:I10)</f>
        <v>234</v>
      </c>
      <c r="N10" s="0" t="n">
        <f aca="false">+K10+L10+M10</f>
        <v>0</v>
      </c>
      <c r="O10" s="0" t="n">
        <f aca="false">+C10-G10-K10</f>
        <v>217</v>
      </c>
      <c r="P10" s="0" t="n">
        <f aca="false">+D10-H10-L10</f>
        <v>0</v>
      </c>
      <c r="Q10" s="0" t="n">
        <f aca="false">+E10-I10-M10</f>
        <v>245</v>
      </c>
    </row>
    <row r="11" customFormat="false" ht="12.8" hidden="false" customHeight="false" outlineLevel="0" collapsed="false">
      <c r="A11" s="1" t="n">
        <v>69</v>
      </c>
      <c r="B11" s="2" t="n">
        <v>84</v>
      </c>
      <c r="C11" s="0" t="n">
        <v>625</v>
      </c>
      <c r="D11" s="0" t="n">
        <v>159</v>
      </c>
      <c r="E11" s="0" t="n">
        <v>476</v>
      </c>
      <c r="F11" s="0" t="n">
        <f aca="false">SUM(C11:E11)</f>
        <v>1260</v>
      </c>
      <c r="G11" s="0" t="n">
        <v>197</v>
      </c>
      <c r="H11" s="0" t="n">
        <v>27</v>
      </c>
      <c r="I11" s="0" t="n">
        <v>88</v>
      </c>
      <c r="J11" s="0" t="n">
        <f aca="false">SUM(G11:I11)</f>
        <v>312</v>
      </c>
      <c r="N11" s="0" t="n">
        <f aca="false">+K11+L11+M11</f>
        <v>0</v>
      </c>
      <c r="O11" s="0" t="n">
        <f aca="false">+C11-G11-K11</f>
        <v>428</v>
      </c>
      <c r="P11" s="0" t="n">
        <f aca="false">+D11-H11-L11</f>
        <v>132</v>
      </c>
      <c r="Q11" s="0" t="n">
        <f aca="false">+E11-I11-M11</f>
        <v>388</v>
      </c>
    </row>
    <row r="12" customFormat="false" ht="12.8" hidden="false" customHeight="false" outlineLevel="0" collapsed="false">
      <c r="A12" s="1" t="n">
        <v>73</v>
      </c>
      <c r="B12" s="2" t="n">
        <v>84</v>
      </c>
      <c r="C12" s="0" t="n">
        <v>154</v>
      </c>
      <c r="D12" s="0" t="n">
        <v>70</v>
      </c>
      <c r="E12" s="0" t="n">
        <v>217</v>
      </c>
      <c r="F12" s="0" t="n">
        <f aca="false">SUM(C12:E12)</f>
        <v>441</v>
      </c>
      <c r="G12" s="0" t="n">
        <v>53</v>
      </c>
      <c r="H12" s="0" t="n">
        <v>32</v>
      </c>
      <c r="I12" s="0" t="n">
        <v>88</v>
      </c>
      <c r="J12" s="0" t="n">
        <f aca="false">SUM(G12:I12)</f>
        <v>173</v>
      </c>
      <c r="N12" s="0" t="n">
        <f aca="false">+K12+L12+M12</f>
        <v>0</v>
      </c>
      <c r="O12" s="0" t="n">
        <f aca="false">+C12-G12-K12</f>
        <v>101</v>
      </c>
      <c r="P12" s="0" t="n">
        <f aca="false">+D12-H12-L12</f>
        <v>38</v>
      </c>
      <c r="Q12" s="0" t="n">
        <f aca="false">+E12-I12-M12</f>
        <v>129</v>
      </c>
    </row>
    <row r="13" customFormat="false" ht="12.8" hidden="false" customHeight="false" outlineLevel="0" collapsed="false">
      <c r="A13" s="1" t="n">
        <v>74</v>
      </c>
      <c r="B13" s="2" t="n">
        <v>84</v>
      </c>
      <c r="C13" s="0" t="n">
        <v>266</v>
      </c>
      <c r="E13" s="0" t="n">
        <v>257</v>
      </c>
      <c r="F13" s="0" t="n">
        <f aca="false">SUM(C13:E13)</f>
        <v>523</v>
      </c>
      <c r="G13" s="0" t="n">
        <v>80</v>
      </c>
      <c r="I13" s="0" t="n">
        <v>165</v>
      </c>
      <c r="J13" s="0" t="n">
        <f aca="false">SUM(G13:I13)</f>
        <v>245</v>
      </c>
      <c r="N13" s="0" t="n">
        <f aca="false">+K13+L13+M13</f>
        <v>0</v>
      </c>
      <c r="O13" s="0" t="n">
        <f aca="false">+C13-G13-K13</f>
        <v>186</v>
      </c>
      <c r="P13" s="0" t="n">
        <f aca="false">+D13-H13-L13</f>
        <v>0</v>
      </c>
      <c r="Q13" s="0" t="n">
        <f aca="false">+E13-I13-M13</f>
        <v>92</v>
      </c>
    </row>
    <row r="14" customFormat="false" ht="12.8" hidden="false" customHeight="false" outlineLevel="0" collapsed="false">
      <c r="A14" s="1" t="n">
        <v>21</v>
      </c>
      <c r="B14" s="2" t="n">
        <v>27</v>
      </c>
      <c r="C14" s="0" t="n">
        <v>381</v>
      </c>
      <c r="E14" s="0" t="n">
        <v>471</v>
      </c>
      <c r="F14" s="0" t="n">
        <f aca="false">SUM(C14:E14)</f>
        <v>852</v>
      </c>
      <c r="N14" s="0" t="n">
        <f aca="false">+K14+L14+M14</f>
        <v>0</v>
      </c>
      <c r="O14" s="0" t="n">
        <f aca="false">+C14-G14-K14</f>
        <v>381</v>
      </c>
      <c r="P14" s="0" t="n">
        <f aca="false">+D14-H14-L14</f>
        <v>0</v>
      </c>
      <c r="Q14" s="0" t="n">
        <f aca="false">+E14-I14-M14</f>
        <v>471</v>
      </c>
    </row>
    <row r="15" customFormat="false" ht="12.8" hidden="false" customHeight="false" outlineLevel="0" collapsed="false">
      <c r="A15" s="1" t="n">
        <v>25</v>
      </c>
      <c r="B15" s="2" t="n">
        <v>27</v>
      </c>
      <c r="C15" s="0" t="n">
        <v>270</v>
      </c>
      <c r="D15" s="0" t="n">
        <v>248</v>
      </c>
      <c r="E15" s="0" t="n">
        <v>487</v>
      </c>
      <c r="F15" s="0" t="n">
        <f aca="false">SUM(C15:E15)</f>
        <v>1005</v>
      </c>
      <c r="N15" s="0" t="n">
        <f aca="false">+K15+L15+M15</f>
        <v>0</v>
      </c>
      <c r="O15" s="0" t="n">
        <f aca="false">+C15-G15-K15</f>
        <v>270</v>
      </c>
      <c r="P15" s="0" t="n">
        <f aca="false">+D15-H15-L15</f>
        <v>248</v>
      </c>
      <c r="Q15" s="0" t="n">
        <f aca="false">+E15-I15-M15</f>
        <v>487</v>
      </c>
    </row>
    <row r="16" customFormat="false" ht="12.8" hidden="false" customHeight="false" outlineLevel="0" collapsed="false">
      <c r="A16" s="1" t="n">
        <v>39</v>
      </c>
      <c r="B16" s="2" t="n">
        <v>27</v>
      </c>
      <c r="C16" s="0" t="n">
        <v>193</v>
      </c>
      <c r="E16" s="0" t="n">
        <v>120</v>
      </c>
      <c r="F16" s="0" t="n">
        <f aca="false">SUM(C16:E16)</f>
        <v>313</v>
      </c>
      <c r="N16" s="0" t="n">
        <f aca="false">+K16+L16+M16</f>
        <v>0</v>
      </c>
      <c r="O16" s="0" t="n">
        <f aca="false">+C16-G16-K16</f>
        <v>193</v>
      </c>
      <c r="P16" s="0" t="n">
        <f aca="false">+D16-H16-L16</f>
        <v>0</v>
      </c>
      <c r="Q16" s="0" t="n">
        <f aca="false">+E16-I16-M16</f>
        <v>120</v>
      </c>
    </row>
    <row r="17" customFormat="false" ht="12.8" hidden="false" customHeight="false" outlineLevel="0" collapsed="false">
      <c r="A17" s="1" t="n">
        <v>58</v>
      </c>
      <c r="B17" s="2" t="n">
        <v>27</v>
      </c>
      <c r="C17" s="0" t="n">
        <v>193</v>
      </c>
      <c r="E17" s="0" t="n">
        <v>95</v>
      </c>
      <c r="F17" s="0" t="n">
        <f aca="false">SUM(C17:E17)</f>
        <v>288</v>
      </c>
      <c r="N17" s="0" t="n">
        <f aca="false">+K17+L17+M17</f>
        <v>0</v>
      </c>
      <c r="O17" s="0" t="n">
        <f aca="false">+C17-G17-K17</f>
        <v>193</v>
      </c>
      <c r="P17" s="0" t="n">
        <f aca="false">+D17-H17-L17</f>
        <v>0</v>
      </c>
      <c r="Q17" s="0" t="n">
        <f aca="false">+E17-I17-M17</f>
        <v>95</v>
      </c>
    </row>
    <row r="18" customFormat="false" ht="12.8" hidden="false" customHeight="false" outlineLevel="0" collapsed="false">
      <c r="A18" s="1" t="n">
        <v>70</v>
      </c>
      <c r="B18" s="2" t="n">
        <v>27</v>
      </c>
      <c r="C18" s="0" t="n">
        <v>175</v>
      </c>
      <c r="E18" s="0" t="n">
        <v>107</v>
      </c>
      <c r="F18" s="0" t="n">
        <f aca="false">SUM(C18:E18)</f>
        <v>282</v>
      </c>
      <c r="N18" s="0" t="n">
        <f aca="false">+K18+L18+M18</f>
        <v>0</v>
      </c>
      <c r="O18" s="0" t="n">
        <f aca="false">+C18-G18-K18</f>
        <v>175</v>
      </c>
      <c r="P18" s="0" t="n">
        <f aca="false">+D18-H18-L18</f>
        <v>0</v>
      </c>
      <c r="Q18" s="0" t="n">
        <f aca="false">+E18-I18-M18</f>
        <v>107</v>
      </c>
    </row>
    <row r="19" customFormat="false" ht="12.8" hidden="false" customHeight="false" outlineLevel="0" collapsed="false">
      <c r="A19" s="1" t="n">
        <v>71</v>
      </c>
      <c r="B19" s="2" t="n">
        <v>27</v>
      </c>
      <c r="C19" s="0" t="n">
        <v>235</v>
      </c>
      <c r="D19" s="0" t="n">
        <v>137</v>
      </c>
      <c r="E19" s="0" t="n">
        <v>209</v>
      </c>
      <c r="F19" s="0" t="n">
        <f aca="false">SUM(C19:E19)</f>
        <v>581</v>
      </c>
      <c r="N19" s="0" t="n">
        <f aca="false">+K19+L19+M19</f>
        <v>0</v>
      </c>
      <c r="O19" s="0" t="n">
        <f aca="false">+C19-G19-K19</f>
        <v>235</v>
      </c>
      <c r="P19" s="0" t="n">
        <f aca="false">+D19-H19-L19</f>
        <v>137</v>
      </c>
      <c r="Q19" s="0" t="n">
        <f aca="false">+E19-I19-M19</f>
        <v>209</v>
      </c>
    </row>
    <row r="20" customFormat="false" ht="12.8" hidden="false" customHeight="false" outlineLevel="0" collapsed="false">
      <c r="A20" s="1" t="n">
        <v>89</v>
      </c>
      <c r="B20" s="2" t="n">
        <v>27</v>
      </c>
      <c r="C20" s="0" t="n">
        <v>238</v>
      </c>
      <c r="D20" s="0" t="n">
        <v>48</v>
      </c>
      <c r="E20" s="0" t="n">
        <v>186</v>
      </c>
      <c r="F20" s="0" t="n">
        <f aca="false">SUM(C20:E20)</f>
        <v>472</v>
      </c>
      <c r="N20" s="0" t="n">
        <f aca="false">+K20+L20+M20</f>
        <v>0</v>
      </c>
      <c r="O20" s="0" t="n">
        <f aca="false">+C20-G20-K20</f>
        <v>238</v>
      </c>
      <c r="P20" s="0" t="n">
        <f aca="false">+D20-H20-L20</f>
        <v>48</v>
      </c>
      <c r="Q20" s="0" t="n">
        <f aca="false">+E20-I20-M20</f>
        <v>186</v>
      </c>
    </row>
    <row r="21" customFormat="false" ht="12.8" hidden="false" customHeight="false" outlineLevel="0" collapsed="false">
      <c r="A21" s="1" t="n">
        <v>90</v>
      </c>
      <c r="B21" s="2" t="n">
        <v>27</v>
      </c>
      <c r="C21" s="0" t="n">
        <v>151</v>
      </c>
      <c r="E21" s="0" t="n">
        <v>72</v>
      </c>
      <c r="F21" s="0" t="n">
        <f aca="false">SUM(C21:E21)</f>
        <v>223</v>
      </c>
      <c r="N21" s="0" t="n">
        <f aca="false">+K21+L21+M21</f>
        <v>0</v>
      </c>
      <c r="O21" s="0" t="n">
        <f aca="false">+C21-G21-K21</f>
        <v>151</v>
      </c>
      <c r="P21" s="0" t="n">
        <f aca="false">+D21-H21-L21</f>
        <v>0</v>
      </c>
      <c r="Q21" s="0" t="n">
        <f aca="false">+E21-I21-M21</f>
        <v>72</v>
      </c>
    </row>
    <row r="22" customFormat="false" ht="12.8" hidden="false" customHeight="false" outlineLevel="0" collapsed="false">
      <c r="A22" s="1" t="n">
        <v>22</v>
      </c>
      <c r="B22" s="2" t="n">
        <v>53</v>
      </c>
      <c r="C22" s="0" t="n">
        <v>225</v>
      </c>
      <c r="E22" s="0" t="n">
        <v>198</v>
      </c>
      <c r="F22" s="0" t="n">
        <f aca="false">SUM(C22:E22)</f>
        <v>423</v>
      </c>
      <c r="N22" s="0" t="n">
        <f aca="false">+K22+L22+M22</f>
        <v>0</v>
      </c>
      <c r="O22" s="0" t="n">
        <f aca="false">+C22-G22-K22</f>
        <v>225</v>
      </c>
      <c r="P22" s="0" t="n">
        <f aca="false">+D22-H22-L22</f>
        <v>0</v>
      </c>
      <c r="Q22" s="0" t="n">
        <f aca="false">+E22-I22-M22</f>
        <v>198</v>
      </c>
    </row>
    <row r="23" customFormat="false" ht="12.8" hidden="false" customHeight="false" outlineLevel="0" collapsed="false">
      <c r="A23" s="1" t="n">
        <v>29</v>
      </c>
      <c r="B23" s="2" t="n">
        <v>53</v>
      </c>
      <c r="C23" s="0" t="n">
        <v>314</v>
      </c>
      <c r="D23" s="0" t="n">
        <v>186</v>
      </c>
      <c r="E23" s="0" t="n">
        <v>180</v>
      </c>
      <c r="F23" s="0" t="n">
        <f aca="false">SUM(C23:E23)</f>
        <v>680</v>
      </c>
      <c r="N23" s="0" t="n">
        <f aca="false">+K23+L23+M23</f>
        <v>0</v>
      </c>
      <c r="O23" s="0" t="n">
        <f aca="false">+C23-G23-K23</f>
        <v>314</v>
      </c>
      <c r="P23" s="0" t="n">
        <f aca="false">+D23-H23-L23</f>
        <v>186</v>
      </c>
      <c r="Q23" s="0" t="n">
        <f aca="false">+E23-I23-M23</f>
        <v>180</v>
      </c>
    </row>
    <row r="24" customFormat="false" ht="12.8" hidden="false" customHeight="false" outlineLevel="0" collapsed="false">
      <c r="A24" s="1" t="n">
        <v>35</v>
      </c>
      <c r="B24" s="2" t="n">
        <v>53</v>
      </c>
      <c r="C24" s="0" t="n">
        <v>426</v>
      </c>
      <c r="D24" s="0" t="n">
        <v>122</v>
      </c>
      <c r="E24" s="0" t="n">
        <v>217</v>
      </c>
      <c r="F24" s="0" t="n">
        <f aca="false">SUM(C24:E24)</f>
        <v>765</v>
      </c>
      <c r="N24" s="0" t="n">
        <f aca="false">+K24+L24+M24</f>
        <v>0</v>
      </c>
      <c r="O24" s="0" t="n">
        <f aca="false">+C24-G24-K24</f>
        <v>426</v>
      </c>
      <c r="P24" s="0" t="n">
        <f aca="false">+D24-H24-L24</f>
        <v>122</v>
      </c>
      <c r="Q24" s="0" t="n">
        <f aca="false">+E24-I24-M24</f>
        <v>217</v>
      </c>
    </row>
    <row r="25" customFormat="false" ht="12.8" hidden="false" customHeight="false" outlineLevel="0" collapsed="false">
      <c r="A25" s="1" t="n">
        <v>56</v>
      </c>
      <c r="B25" s="2" t="n">
        <v>53</v>
      </c>
      <c r="C25" s="0" t="n">
        <v>456</v>
      </c>
      <c r="D25" s="0" t="n">
        <v>48</v>
      </c>
      <c r="E25" s="0" t="n">
        <v>266</v>
      </c>
      <c r="F25" s="0" t="n">
        <f aca="false">SUM(C25:E25)</f>
        <v>770</v>
      </c>
      <c r="N25" s="0" t="n">
        <f aca="false">+K25+L25+M25</f>
        <v>0</v>
      </c>
      <c r="O25" s="0" t="n">
        <f aca="false">+C25-G25-K25</f>
        <v>456</v>
      </c>
      <c r="P25" s="0" t="n">
        <f aca="false">+D25-H25-L25</f>
        <v>48</v>
      </c>
      <c r="Q25" s="0" t="n">
        <f aca="false">+E25-I25-M25</f>
        <v>266</v>
      </c>
    </row>
    <row r="26" customFormat="false" ht="12.8" hidden="false" customHeight="false" outlineLevel="0" collapsed="false">
      <c r="A26" s="1" t="n">
        <v>18</v>
      </c>
      <c r="B26" s="2" t="n">
        <v>24</v>
      </c>
      <c r="F26" s="0" t="n">
        <f aca="false">SUM(C26:E26)</f>
        <v>0</v>
      </c>
      <c r="N26" s="0" t="n">
        <f aca="false">+K26+L26+M26</f>
        <v>0</v>
      </c>
      <c r="O26" s="0" t="n">
        <f aca="false">+C26-G26-K26</f>
        <v>0</v>
      </c>
      <c r="P26" s="0" t="n">
        <f aca="false">+D26-H26-L26</f>
        <v>0</v>
      </c>
      <c r="Q26" s="0" t="n">
        <f aca="false">+E26-I26-M26</f>
        <v>0</v>
      </c>
    </row>
    <row r="27" customFormat="false" ht="12.8" hidden="false" customHeight="false" outlineLevel="0" collapsed="false">
      <c r="A27" s="1" t="n">
        <v>28</v>
      </c>
      <c r="B27" s="2" t="n">
        <v>24</v>
      </c>
      <c r="F27" s="0" t="n">
        <f aca="false">SUM(C27:E27)</f>
        <v>0</v>
      </c>
      <c r="N27" s="0" t="n">
        <f aca="false">+K27+L27+M27</f>
        <v>0</v>
      </c>
      <c r="O27" s="0" t="n">
        <f aca="false">+C27-G27-K27</f>
        <v>0</v>
      </c>
      <c r="P27" s="0" t="n">
        <f aca="false">+D27-H27-L27</f>
        <v>0</v>
      </c>
      <c r="Q27" s="0" t="n">
        <f aca="false">+E27-I27-M27</f>
        <v>0</v>
      </c>
    </row>
    <row r="28" customFormat="false" ht="12.8" hidden="false" customHeight="false" outlineLevel="0" collapsed="false">
      <c r="A28" s="1" t="n">
        <v>36</v>
      </c>
      <c r="B28" s="2" t="n">
        <v>24</v>
      </c>
      <c r="F28" s="0" t="n">
        <f aca="false">SUM(C28:E28)</f>
        <v>0</v>
      </c>
      <c r="N28" s="0" t="n">
        <f aca="false">+K28+L28+M28</f>
        <v>0</v>
      </c>
      <c r="O28" s="0" t="n">
        <f aca="false">+C28-G28-K28</f>
        <v>0</v>
      </c>
      <c r="P28" s="0" t="n">
        <f aca="false">+D28-H28-L28</f>
        <v>0</v>
      </c>
      <c r="Q28" s="0" t="n">
        <f aca="false">+E28-I28-M28</f>
        <v>0</v>
      </c>
    </row>
    <row r="29" customFormat="false" ht="12.8" hidden="false" customHeight="false" outlineLevel="0" collapsed="false">
      <c r="A29" s="1" t="n">
        <v>37</v>
      </c>
      <c r="B29" s="2" t="n">
        <v>24</v>
      </c>
      <c r="F29" s="0" t="n">
        <f aca="false">SUM(C29:E29)</f>
        <v>0</v>
      </c>
      <c r="N29" s="0" t="n">
        <f aca="false">+K29+L29+M29</f>
        <v>0</v>
      </c>
      <c r="O29" s="0" t="n">
        <f aca="false">+C29-G29-K29</f>
        <v>0</v>
      </c>
      <c r="P29" s="0" t="n">
        <f aca="false">+D29-H29-L29</f>
        <v>0</v>
      </c>
      <c r="Q29" s="0" t="n">
        <f aca="false">+E29-I29-M29</f>
        <v>0</v>
      </c>
    </row>
    <row r="30" customFormat="false" ht="12.8" hidden="false" customHeight="false" outlineLevel="0" collapsed="false">
      <c r="A30" s="1" t="n">
        <v>45</v>
      </c>
      <c r="B30" s="2" t="n">
        <v>24</v>
      </c>
      <c r="F30" s="0" t="n">
        <f aca="false">SUM(C30:E30)</f>
        <v>0</v>
      </c>
      <c r="N30" s="0" t="n">
        <f aca="false">+K30+L30+M30</f>
        <v>0</v>
      </c>
      <c r="O30" s="0" t="n">
        <f aca="false">+C30-G30-K30</f>
        <v>0</v>
      </c>
      <c r="P30" s="0" t="n">
        <f aca="false">+D30-H30-L30</f>
        <v>0</v>
      </c>
      <c r="Q30" s="0" t="n">
        <f aca="false">+E30-I30-M30</f>
        <v>0</v>
      </c>
    </row>
    <row r="31" customFormat="false" ht="12.8" hidden="false" customHeight="false" outlineLevel="0" collapsed="false">
      <c r="A31" s="1" t="n">
        <v>41</v>
      </c>
      <c r="B31" s="2" t="n">
        <v>24</v>
      </c>
      <c r="F31" s="0" t="n">
        <f aca="false">SUM(C31:E31)</f>
        <v>0</v>
      </c>
      <c r="N31" s="0" t="n">
        <f aca="false">+K31+L31+M31</f>
        <v>0</v>
      </c>
      <c r="O31" s="0" t="n">
        <f aca="false">+C31-G31-K31</f>
        <v>0</v>
      </c>
      <c r="P31" s="0" t="n">
        <f aca="false">+D31-H31-L31</f>
        <v>0</v>
      </c>
      <c r="Q31" s="0" t="n">
        <f aca="false">+E31-I31-M31</f>
        <v>0</v>
      </c>
    </row>
    <row r="32" customFormat="false" ht="12.8" hidden="false" customHeight="false" outlineLevel="0" collapsed="false">
      <c r="A32" s="1" t="n">
        <v>8</v>
      </c>
      <c r="B32" s="2" t="n">
        <v>44</v>
      </c>
      <c r="F32" s="0" t="n">
        <f aca="false">SUM(C32:E32)</f>
        <v>0</v>
      </c>
      <c r="N32" s="0" t="n">
        <f aca="false">+K32+L32+M32</f>
        <v>0</v>
      </c>
      <c r="O32" s="0" t="n">
        <f aca="false">+C32-G32-K32</f>
        <v>0</v>
      </c>
      <c r="P32" s="0" t="n">
        <f aca="false">+D32-H32-L32</f>
        <v>0</v>
      </c>
      <c r="Q32" s="0" t="n">
        <f aca="false">+E32-I32-M32</f>
        <v>0</v>
      </c>
    </row>
    <row r="33" customFormat="false" ht="12.8" hidden="false" customHeight="false" outlineLevel="0" collapsed="false">
      <c r="A33" s="1" t="n">
        <v>10</v>
      </c>
      <c r="B33" s="2" t="n">
        <v>44</v>
      </c>
      <c r="F33" s="0" t="n">
        <f aca="false">SUM(C33:E33)</f>
        <v>0</v>
      </c>
      <c r="N33" s="0" t="n">
        <f aca="false">+K33+L33+M33</f>
        <v>0</v>
      </c>
      <c r="O33" s="0" t="n">
        <f aca="false">+C33-G33-K33</f>
        <v>0</v>
      </c>
      <c r="P33" s="0" t="n">
        <f aca="false">+D33-H33-L33</f>
        <v>0</v>
      </c>
      <c r="Q33" s="0" t="n">
        <f aca="false">+E33-I33-M33</f>
        <v>0</v>
      </c>
    </row>
    <row r="34" customFormat="false" ht="12.8" hidden="false" customHeight="false" outlineLevel="0" collapsed="false">
      <c r="A34" s="1" t="n">
        <v>67</v>
      </c>
      <c r="B34" s="2" t="n">
        <v>44</v>
      </c>
      <c r="F34" s="0" t="n">
        <f aca="false">SUM(C34:E34)</f>
        <v>0</v>
      </c>
      <c r="N34" s="0" t="n">
        <f aca="false">+K34+L34+M34</f>
        <v>0</v>
      </c>
      <c r="O34" s="0" t="n">
        <f aca="false">+C34-G34-K34</f>
        <v>0</v>
      </c>
      <c r="P34" s="0" t="n">
        <f aca="false">+D34-H34-L34</f>
        <v>0</v>
      </c>
      <c r="Q34" s="0" t="n">
        <f aca="false">+E34-I34-M34</f>
        <v>0</v>
      </c>
    </row>
    <row r="35" customFormat="false" ht="12.8" hidden="false" customHeight="false" outlineLevel="0" collapsed="false">
      <c r="A35" s="1" t="n">
        <v>52</v>
      </c>
      <c r="B35" s="2" t="n">
        <v>44</v>
      </c>
      <c r="F35" s="0" t="n">
        <f aca="false">SUM(C35:E35)</f>
        <v>0</v>
      </c>
      <c r="N35" s="0" t="n">
        <f aca="false">+K35+L35+M35</f>
        <v>0</v>
      </c>
      <c r="O35" s="0" t="n">
        <f aca="false">+C35-G35-K35</f>
        <v>0</v>
      </c>
      <c r="P35" s="0" t="n">
        <f aca="false">+D35-H35-L35</f>
        <v>0</v>
      </c>
      <c r="Q35" s="0" t="n">
        <f aca="false">+E35-I35-M35</f>
        <v>0</v>
      </c>
    </row>
    <row r="36" customFormat="false" ht="12.8" hidden="false" customHeight="false" outlineLevel="0" collapsed="false">
      <c r="A36" s="1" t="n">
        <v>68</v>
      </c>
      <c r="B36" s="2" t="n">
        <v>44</v>
      </c>
      <c r="F36" s="0" t="n">
        <f aca="false">SUM(C36:E36)</f>
        <v>0</v>
      </c>
      <c r="N36" s="0" t="n">
        <f aca="false">+K36+L36+M36</f>
        <v>0</v>
      </c>
      <c r="O36" s="0" t="n">
        <f aca="false">+C36-G36-K36</f>
        <v>0</v>
      </c>
      <c r="P36" s="0" t="n">
        <f aca="false">+D36-H36-L36</f>
        <v>0</v>
      </c>
      <c r="Q36" s="0" t="n">
        <f aca="false">+E36-I36-M36</f>
        <v>0</v>
      </c>
    </row>
    <row r="37" customFormat="false" ht="12.8" hidden="false" customHeight="false" outlineLevel="0" collapsed="false">
      <c r="A37" s="1" t="n">
        <v>51</v>
      </c>
      <c r="B37" s="2" t="n">
        <v>44</v>
      </c>
      <c r="F37" s="0" t="n">
        <f aca="false">SUM(C37:E37)</f>
        <v>0</v>
      </c>
      <c r="N37" s="0" t="n">
        <f aca="false">+K37+L37+M37</f>
        <v>0</v>
      </c>
      <c r="O37" s="0" t="n">
        <f aca="false">+C37-G37-K37</f>
        <v>0</v>
      </c>
      <c r="P37" s="0" t="n">
        <f aca="false">+D37-H37-L37</f>
        <v>0</v>
      </c>
      <c r="Q37" s="0" t="n">
        <f aca="false">+E37-I37-M37</f>
        <v>0</v>
      </c>
    </row>
    <row r="38" customFormat="false" ht="12.8" hidden="false" customHeight="false" outlineLevel="0" collapsed="false">
      <c r="A38" s="1" t="n">
        <v>54</v>
      </c>
      <c r="B38" s="2" t="n">
        <v>44</v>
      </c>
      <c r="F38" s="0" t="n">
        <f aca="false">SUM(C38:E38)</f>
        <v>0</v>
      </c>
      <c r="N38" s="0" t="n">
        <f aca="false">+K38+L38+M38</f>
        <v>0</v>
      </c>
      <c r="O38" s="0" t="n">
        <f aca="false">+C38-G38-K38</f>
        <v>0</v>
      </c>
      <c r="P38" s="0" t="n">
        <f aca="false">+D38-H38-L38</f>
        <v>0</v>
      </c>
      <c r="Q38" s="0" t="n">
        <f aca="false">+E38-I38-M38</f>
        <v>0</v>
      </c>
    </row>
    <row r="39" customFormat="false" ht="12.8" hidden="false" customHeight="false" outlineLevel="0" collapsed="false">
      <c r="A39" s="1" t="n">
        <v>55</v>
      </c>
      <c r="B39" s="2" t="n">
        <v>44</v>
      </c>
      <c r="F39" s="0" t="n">
        <f aca="false">SUM(C39:E39)</f>
        <v>0</v>
      </c>
      <c r="N39" s="0" t="n">
        <f aca="false">+K39+L39+M39</f>
        <v>0</v>
      </c>
      <c r="O39" s="0" t="n">
        <f aca="false">+C39-G39-K39</f>
        <v>0</v>
      </c>
      <c r="P39" s="0" t="n">
        <f aca="false">+D39-H39-L39</f>
        <v>0</v>
      </c>
      <c r="Q39" s="0" t="n">
        <f aca="false">+E39-I39-M39</f>
        <v>0</v>
      </c>
    </row>
    <row r="40" customFormat="false" ht="12.8" hidden="false" customHeight="false" outlineLevel="0" collapsed="false">
      <c r="A40" s="1" t="n">
        <v>57</v>
      </c>
      <c r="B40" s="2" t="n">
        <v>44</v>
      </c>
      <c r="F40" s="0" t="n">
        <f aca="false">SUM(C40:E40)</f>
        <v>0</v>
      </c>
      <c r="N40" s="0" t="n">
        <f aca="false">+K40+L40+M40</f>
        <v>0</v>
      </c>
      <c r="O40" s="0" t="n">
        <f aca="false">+C40-G40-K40</f>
        <v>0</v>
      </c>
      <c r="P40" s="0" t="n">
        <f aca="false">+D40-H40-L40</f>
        <v>0</v>
      </c>
      <c r="Q40" s="0" t="n">
        <f aca="false">+E40-I40-M40</f>
        <v>0</v>
      </c>
    </row>
    <row r="41" customFormat="false" ht="12.8" hidden="false" customHeight="false" outlineLevel="0" collapsed="false">
      <c r="A41" s="1" t="n">
        <v>88</v>
      </c>
      <c r="B41" s="2" t="n">
        <v>44</v>
      </c>
      <c r="F41" s="0" t="n">
        <f aca="false">SUM(C41:E41)</f>
        <v>0</v>
      </c>
      <c r="N41" s="0" t="n">
        <f aca="false">+K41+L41+M41</f>
        <v>0</v>
      </c>
      <c r="O41" s="0" t="n">
        <f aca="false">+C41-G41-K41</f>
        <v>0</v>
      </c>
      <c r="P41" s="0" t="n">
        <f aca="false">+D41-H41-L41</f>
        <v>0</v>
      </c>
      <c r="Q41" s="0" t="n">
        <f aca="false">+E41-I41-M41</f>
        <v>0</v>
      </c>
    </row>
    <row r="42" customFormat="false" ht="12.8" hidden="false" customHeight="false" outlineLevel="0" collapsed="false">
      <c r="A42" s="1" t="n">
        <v>2</v>
      </c>
      <c r="B42" s="2" t="n">
        <v>32</v>
      </c>
      <c r="F42" s="0" t="n">
        <f aca="false">SUM(C42:E42)</f>
        <v>0</v>
      </c>
      <c r="N42" s="0" t="n">
        <f aca="false">+K42+L42+M42</f>
        <v>0</v>
      </c>
      <c r="O42" s="0" t="n">
        <f aca="false">+C42-G42-K42</f>
        <v>0</v>
      </c>
      <c r="P42" s="0" t="n">
        <f aca="false">+D42-H42-L42</f>
        <v>0</v>
      </c>
      <c r="Q42" s="0" t="n">
        <f aca="false">+E42-I42-M42</f>
        <v>0</v>
      </c>
    </row>
    <row r="43" customFormat="false" ht="12.8" hidden="false" customHeight="false" outlineLevel="0" collapsed="false">
      <c r="A43" s="1" t="n">
        <v>59</v>
      </c>
      <c r="B43" s="2" t="n">
        <v>32</v>
      </c>
      <c r="F43" s="0" t="n">
        <f aca="false">SUM(C43:E43)</f>
        <v>0</v>
      </c>
      <c r="N43" s="0" t="n">
        <f aca="false">+K43+L43+M43</f>
        <v>0</v>
      </c>
      <c r="O43" s="0" t="n">
        <f aca="false">+C43-G43-K43</f>
        <v>0</v>
      </c>
      <c r="P43" s="0" t="n">
        <f aca="false">+D43-H43-L43</f>
        <v>0</v>
      </c>
      <c r="Q43" s="0" t="n">
        <f aca="false">+E43-I43-M43</f>
        <v>0</v>
      </c>
    </row>
    <row r="44" customFormat="false" ht="12.8" hidden="false" customHeight="false" outlineLevel="0" collapsed="false">
      <c r="A44" s="1" t="n">
        <v>60</v>
      </c>
      <c r="B44" s="2" t="n">
        <v>32</v>
      </c>
      <c r="F44" s="0" t="n">
        <f aca="false">SUM(C44:E44)</f>
        <v>0</v>
      </c>
      <c r="N44" s="0" t="n">
        <f aca="false">+K44+L44+M44</f>
        <v>0</v>
      </c>
      <c r="O44" s="0" t="n">
        <f aca="false">+C44-G44-K44</f>
        <v>0</v>
      </c>
      <c r="P44" s="0" t="n">
        <f aca="false">+D44-H44-L44</f>
        <v>0</v>
      </c>
      <c r="Q44" s="0" t="n">
        <f aca="false">+E44-I44-M44</f>
        <v>0</v>
      </c>
    </row>
    <row r="45" customFormat="false" ht="12.8" hidden="false" customHeight="false" outlineLevel="0" collapsed="false">
      <c r="A45" s="1" t="n">
        <v>62</v>
      </c>
      <c r="B45" s="2" t="n">
        <v>32</v>
      </c>
      <c r="F45" s="0" t="n">
        <f aca="false">SUM(C45:E45)</f>
        <v>0</v>
      </c>
      <c r="N45" s="0" t="n">
        <f aca="false">+K45+L45+M45</f>
        <v>0</v>
      </c>
      <c r="O45" s="0" t="n">
        <f aca="false">+C45-G45-K45</f>
        <v>0</v>
      </c>
      <c r="P45" s="0" t="n">
        <f aca="false">+D45-H45-L45</f>
        <v>0</v>
      </c>
      <c r="Q45" s="0" t="n">
        <f aca="false">+E45-I45-M45</f>
        <v>0</v>
      </c>
    </row>
    <row r="46" customFormat="false" ht="12.8" hidden="false" customHeight="false" outlineLevel="0" collapsed="false">
      <c r="A46" s="1" t="n">
        <v>80</v>
      </c>
      <c r="B46" s="2" t="n">
        <v>32</v>
      </c>
      <c r="F46" s="0" t="n">
        <f aca="false">SUM(C46:E46)</f>
        <v>0</v>
      </c>
      <c r="N46" s="0" t="n">
        <f aca="false">+K46+L46+M46</f>
        <v>0</v>
      </c>
      <c r="O46" s="0" t="n">
        <f aca="false">+C46-G46-K46</f>
        <v>0</v>
      </c>
      <c r="P46" s="0" t="n">
        <f aca="false">+D46-H46-L46</f>
        <v>0</v>
      </c>
      <c r="Q46" s="0" t="n">
        <f aca="false">+E46-I46-M46</f>
        <v>0</v>
      </c>
    </row>
    <row r="47" customFormat="false" ht="12.8" hidden="false" customHeight="false" outlineLevel="0" collapsed="false">
      <c r="A47" s="1" t="n">
        <v>91</v>
      </c>
      <c r="B47" s="2" t="n">
        <v>11</v>
      </c>
      <c r="F47" s="0" t="n">
        <f aca="false">SUM(C47:E47)</f>
        <v>0</v>
      </c>
      <c r="N47" s="0" t="n">
        <f aca="false">+K47+L47+M47</f>
        <v>0</v>
      </c>
      <c r="O47" s="0" t="n">
        <f aca="false">+C47-G47-K47</f>
        <v>0</v>
      </c>
      <c r="P47" s="0" t="n">
        <f aca="false">+D47-H47-L47</f>
        <v>0</v>
      </c>
      <c r="Q47" s="0" t="n">
        <f aca="false">+E47-I47-M47</f>
        <v>0</v>
      </c>
    </row>
    <row r="48" customFormat="false" ht="12.8" hidden="false" customHeight="false" outlineLevel="0" collapsed="false">
      <c r="A48" s="1" t="n">
        <v>92</v>
      </c>
      <c r="B48" s="2" t="n">
        <v>11</v>
      </c>
      <c r="F48" s="0" t="n">
        <f aca="false">SUM(C48:E48)</f>
        <v>0</v>
      </c>
      <c r="N48" s="0" t="n">
        <f aca="false">+K48+L48+M48</f>
        <v>0</v>
      </c>
      <c r="O48" s="0" t="n">
        <f aca="false">+C48-G48-K48</f>
        <v>0</v>
      </c>
      <c r="P48" s="0" t="n">
        <f aca="false">+D48-H48-L48</f>
        <v>0</v>
      </c>
      <c r="Q48" s="0" t="n">
        <f aca="false">+E48-I48-M48</f>
        <v>0</v>
      </c>
    </row>
    <row r="49" customFormat="false" ht="12.8" hidden="false" customHeight="false" outlineLevel="0" collapsed="false">
      <c r="A49" s="1" t="n">
        <v>75</v>
      </c>
      <c r="B49" s="2" t="n">
        <v>11</v>
      </c>
      <c r="F49" s="0" t="n">
        <f aca="false">SUM(C49:E49)</f>
        <v>0</v>
      </c>
      <c r="N49" s="0" t="n">
        <f aca="false">+K49+L49+M49</f>
        <v>0</v>
      </c>
      <c r="O49" s="0" t="n">
        <f aca="false">+C49-G49-K49</f>
        <v>0</v>
      </c>
      <c r="P49" s="0" t="n">
        <f aca="false">+D49-H49-L49</f>
        <v>0</v>
      </c>
      <c r="Q49" s="0" t="n">
        <f aca="false">+E49-I49-M49</f>
        <v>0</v>
      </c>
    </row>
    <row r="50" customFormat="false" ht="12.8" hidden="false" customHeight="false" outlineLevel="0" collapsed="false">
      <c r="A50" s="1" t="n">
        <v>77</v>
      </c>
      <c r="B50" s="2" t="n">
        <v>11</v>
      </c>
      <c r="F50" s="0" t="n">
        <f aca="false">SUM(C50:E50)</f>
        <v>0</v>
      </c>
      <c r="N50" s="0" t="n">
        <f aca="false">+K50+L50+M50</f>
        <v>0</v>
      </c>
      <c r="O50" s="0" t="n">
        <f aca="false">+C50-G50-K50</f>
        <v>0</v>
      </c>
      <c r="P50" s="0" t="n">
        <f aca="false">+D50-H50-L50</f>
        <v>0</v>
      </c>
      <c r="Q50" s="0" t="n">
        <f aca="false">+E50-I50-M50</f>
        <v>0</v>
      </c>
    </row>
    <row r="51" customFormat="false" ht="12.8" hidden="false" customHeight="false" outlineLevel="0" collapsed="false">
      <c r="A51" s="1" t="n">
        <v>93</v>
      </c>
      <c r="B51" s="2" t="n">
        <v>11</v>
      </c>
      <c r="F51" s="0" t="n">
        <f aca="false">SUM(C51:E51)</f>
        <v>0</v>
      </c>
      <c r="N51" s="0" t="n">
        <f aca="false">+K51+L51+M51</f>
        <v>0</v>
      </c>
      <c r="O51" s="0" t="n">
        <f aca="false">+C51-G51-K51</f>
        <v>0</v>
      </c>
      <c r="P51" s="0" t="n">
        <f aca="false">+D51-H51-L51</f>
        <v>0</v>
      </c>
      <c r="Q51" s="0" t="n">
        <f aca="false">+E51-I51-M51</f>
        <v>0</v>
      </c>
    </row>
    <row r="52" customFormat="false" ht="12.8" hidden="false" customHeight="false" outlineLevel="0" collapsed="false">
      <c r="A52" s="1" t="n">
        <v>94</v>
      </c>
      <c r="B52" s="2" t="n">
        <v>11</v>
      </c>
      <c r="F52" s="0" t="n">
        <f aca="false">SUM(C52:E52)</f>
        <v>0</v>
      </c>
      <c r="N52" s="0" t="n">
        <f aca="false">+K52+L52+M52</f>
        <v>0</v>
      </c>
      <c r="O52" s="0" t="n">
        <f aca="false">+C52-G52-K52</f>
        <v>0</v>
      </c>
      <c r="P52" s="0" t="n">
        <f aca="false">+D52-H52-L52</f>
        <v>0</v>
      </c>
      <c r="Q52" s="0" t="n">
        <f aca="false">+E52-I52-M52</f>
        <v>0</v>
      </c>
    </row>
    <row r="53" customFormat="false" ht="12.8" hidden="false" customHeight="false" outlineLevel="0" collapsed="false">
      <c r="A53" s="1" t="n">
        <v>95</v>
      </c>
      <c r="B53" s="2" t="n">
        <v>11</v>
      </c>
      <c r="F53" s="0" t="n">
        <f aca="false">SUM(C53:E53)</f>
        <v>0</v>
      </c>
      <c r="N53" s="0" t="n">
        <f aca="false">+K53+L53+M53</f>
        <v>0</v>
      </c>
      <c r="O53" s="0" t="n">
        <f aca="false">+C53-G53-K53</f>
        <v>0</v>
      </c>
      <c r="P53" s="0" t="n">
        <f aca="false">+D53-H53-L53</f>
        <v>0</v>
      </c>
      <c r="Q53" s="0" t="n">
        <f aca="false">+E53-I53-M53</f>
        <v>0</v>
      </c>
    </row>
    <row r="54" customFormat="false" ht="12.8" hidden="false" customHeight="false" outlineLevel="0" collapsed="false">
      <c r="A54" s="1" t="n">
        <v>78</v>
      </c>
      <c r="B54" s="2" t="n">
        <v>11</v>
      </c>
      <c r="F54" s="0" t="n">
        <f aca="false">SUM(C54:E54)</f>
        <v>0</v>
      </c>
      <c r="N54" s="0" t="n">
        <f aca="false">+K54+L54+M54</f>
        <v>0</v>
      </c>
      <c r="O54" s="0" t="n">
        <f aca="false">+C54-G54-K54</f>
        <v>0</v>
      </c>
      <c r="P54" s="0" t="n">
        <f aca="false">+D54-H54-L54</f>
        <v>0</v>
      </c>
      <c r="Q54" s="0" t="n">
        <f aca="false">+E54-I54-M54</f>
        <v>0</v>
      </c>
    </row>
    <row r="55" customFormat="false" ht="12.8" hidden="false" customHeight="false" outlineLevel="0" collapsed="false">
      <c r="A55" s="1" t="n">
        <v>14</v>
      </c>
      <c r="B55" s="2" t="n">
        <v>28</v>
      </c>
      <c r="F55" s="0" t="n">
        <f aca="false">SUM(C55:E55)</f>
        <v>0</v>
      </c>
      <c r="N55" s="0" t="n">
        <f aca="false">+K55+L55+M55</f>
        <v>0</v>
      </c>
      <c r="O55" s="0" t="n">
        <f aca="false">+C55-G55-K55</f>
        <v>0</v>
      </c>
      <c r="P55" s="0" t="n">
        <f aca="false">+D55-H55-L55</f>
        <v>0</v>
      </c>
      <c r="Q55" s="0" t="n">
        <f aca="false">+E55-I55-M55</f>
        <v>0</v>
      </c>
    </row>
    <row r="56" customFormat="false" ht="12.8" hidden="false" customHeight="false" outlineLevel="0" collapsed="false">
      <c r="A56" s="1" t="n">
        <v>27</v>
      </c>
      <c r="B56" s="2" t="n">
        <v>28</v>
      </c>
      <c r="F56" s="0" t="n">
        <f aca="false">SUM(C56:E56)</f>
        <v>0</v>
      </c>
      <c r="N56" s="0" t="n">
        <f aca="false">+K56+L56+M56</f>
        <v>0</v>
      </c>
      <c r="O56" s="0" t="n">
        <f aca="false">+C56-G56-K56</f>
        <v>0</v>
      </c>
      <c r="P56" s="0" t="n">
        <f aca="false">+D56-H56-L56</f>
        <v>0</v>
      </c>
      <c r="Q56" s="0" t="n">
        <f aca="false">+E56-I56-M56</f>
        <v>0</v>
      </c>
    </row>
    <row r="57" customFormat="false" ht="12.8" hidden="false" customHeight="false" outlineLevel="0" collapsed="false">
      <c r="A57" s="1" t="n">
        <v>50</v>
      </c>
      <c r="B57" s="2" t="n">
        <v>28</v>
      </c>
      <c r="F57" s="0" t="n">
        <f aca="false">SUM(C57:E57)</f>
        <v>0</v>
      </c>
      <c r="N57" s="0" t="n">
        <f aca="false">+K57+L57+M57</f>
        <v>0</v>
      </c>
      <c r="O57" s="0" t="n">
        <f aca="false">+C57-G57-K57</f>
        <v>0</v>
      </c>
      <c r="P57" s="0" t="n">
        <f aca="false">+D57-H57-L57</f>
        <v>0</v>
      </c>
      <c r="Q57" s="0" t="n">
        <f aca="false">+E57-I57-M57</f>
        <v>0</v>
      </c>
    </row>
    <row r="58" customFormat="false" ht="12.8" hidden="false" customHeight="false" outlineLevel="0" collapsed="false">
      <c r="A58" s="1" t="n">
        <v>61</v>
      </c>
      <c r="B58" s="2" t="n">
        <v>28</v>
      </c>
      <c r="F58" s="0" t="n">
        <f aca="false">SUM(C58:E58)</f>
        <v>0</v>
      </c>
      <c r="N58" s="0" t="n">
        <f aca="false">+K58+L58+M58</f>
        <v>0</v>
      </c>
      <c r="O58" s="0" t="n">
        <f aca="false">+C58-G58-K58</f>
        <v>0</v>
      </c>
      <c r="P58" s="0" t="n">
        <f aca="false">+D58-H58-L58</f>
        <v>0</v>
      </c>
      <c r="Q58" s="0" t="n">
        <f aca="false">+E58-I58-M58</f>
        <v>0</v>
      </c>
    </row>
    <row r="59" customFormat="false" ht="12.8" hidden="false" customHeight="false" outlineLevel="0" collapsed="false">
      <c r="A59" s="1" t="n">
        <v>76</v>
      </c>
      <c r="B59" s="2" t="n">
        <v>28</v>
      </c>
      <c r="F59" s="0" t="n">
        <f aca="false">SUM(C59:E59)</f>
        <v>0</v>
      </c>
      <c r="N59" s="0" t="n">
        <f aca="false">+K59+L59+M59</f>
        <v>0</v>
      </c>
      <c r="O59" s="0" t="n">
        <f aca="false">+C59-G59-K59</f>
        <v>0</v>
      </c>
      <c r="P59" s="0" t="n">
        <f aca="false">+D59-H59-L59</f>
        <v>0</v>
      </c>
      <c r="Q59" s="0" t="n">
        <f aca="false">+E59-I59-M59</f>
        <v>0</v>
      </c>
    </row>
    <row r="60" customFormat="false" ht="12.8" hidden="false" customHeight="false" outlineLevel="0" collapsed="false">
      <c r="A60" s="1" t="n">
        <v>16</v>
      </c>
      <c r="B60" s="2" t="n">
        <v>75</v>
      </c>
      <c r="F60" s="0" t="n">
        <f aca="false">SUM(C60:E60)</f>
        <v>0</v>
      </c>
      <c r="N60" s="0" t="n">
        <f aca="false">+K60+L60+M60</f>
        <v>0</v>
      </c>
      <c r="O60" s="0" t="n">
        <f aca="false">+C60-G60-K60</f>
        <v>0</v>
      </c>
      <c r="P60" s="0" t="n">
        <f aca="false">+D60-H60-L60</f>
        <v>0</v>
      </c>
      <c r="Q60" s="0" t="n">
        <f aca="false">+E60-I60-M60</f>
        <v>0</v>
      </c>
    </row>
    <row r="61" customFormat="false" ht="12.8" hidden="false" customHeight="false" outlineLevel="0" collapsed="false">
      <c r="A61" s="1" t="n">
        <v>17</v>
      </c>
      <c r="B61" s="2" t="n">
        <v>75</v>
      </c>
      <c r="F61" s="0" t="n">
        <f aca="false">SUM(C61:E61)</f>
        <v>0</v>
      </c>
      <c r="N61" s="0" t="n">
        <f aca="false">+K61+L61+M61</f>
        <v>0</v>
      </c>
      <c r="O61" s="0" t="n">
        <f aca="false">+C61-G61-K61</f>
        <v>0</v>
      </c>
      <c r="P61" s="0" t="n">
        <f aca="false">+D61-H61-L61</f>
        <v>0</v>
      </c>
      <c r="Q61" s="0" t="n">
        <f aca="false">+E61-I61-M61</f>
        <v>0</v>
      </c>
    </row>
    <row r="62" customFormat="false" ht="12.8" hidden="false" customHeight="false" outlineLevel="0" collapsed="false">
      <c r="A62" s="1" t="n">
        <v>19</v>
      </c>
      <c r="B62" s="2" t="n">
        <v>75</v>
      </c>
      <c r="F62" s="0" t="n">
        <f aca="false">SUM(C62:E62)</f>
        <v>0</v>
      </c>
      <c r="N62" s="0" t="n">
        <f aca="false">+K62+L62+M62</f>
        <v>0</v>
      </c>
      <c r="O62" s="0" t="n">
        <f aca="false">+C62-G62-K62</f>
        <v>0</v>
      </c>
      <c r="P62" s="0" t="n">
        <f aca="false">+D62-H62-L62</f>
        <v>0</v>
      </c>
      <c r="Q62" s="0" t="n">
        <f aca="false">+E62-I62-M62</f>
        <v>0</v>
      </c>
    </row>
    <row r="63" customFormat="false" ht="12.8" hidden="false" customHeight="false" outlineLevel="0" collapsed="false">
      <c r="A63" s="1" t="n">
        <v>23</v>
      </c>
      <c r="B63" s="2" t="n">
        <v>75</v>
      </c>
      <c r="F63" s="0" t="n">
        <f aca="false">SUM(C63:E63)</f>
        <v>0</v>
      </c>
      <c r="N63" s="0" t="n">
        <f aca="false">+K63+L63+M63</f>
        <v>0</v>
      </c>
      <c r="O63" s="0" t="n">
        <f aca="false">+C63-G63-K63</f>
        <v>0</v>
      </c>
      <c r="P63" s="0" t="n">
        <f aca="false">+D63-H63-L63</f>
        <v>0</v>
      </c>
      <c r="Q63" s="0" t="n">
        <f aca="false">+E63-I63-M63</f>
        <v>0</v>
      </c>
    </row>
    <row r="64" customFormat="false" ht="12.8" hidden="false" customHeight="false" outlineLevel="0" collapsed="false">
      <c r="A64" s="1" t="n">
        <v>79</v>
      </c>
      <c r="B64" s="2" t="n">
        <v>75</v>
      </c>
      <c r="F64" s="0" t="n">
        <f aca="false">SUM(C64:E64)</f>
        <v>0</v>
      </c>
      <c r="N64" s="0" t="n">
        <f aca="false">+K64+L64+M64</f>
        <v>0</v>
      </c>
      <c r="O64" s="0" t="n">
        <f aca="false">+C64-G64-K64</f>
        <v>0</v>
      </c>
      <c r="P64" s="0" t="n">
        <f aca="false">+D64-H64-L64</f>
        <v>0</v>
      </c>
      <c r="Q64" s="0" t="n">
        <f aca="false">+E64-I64-M64</f>
        <v>0</v>
      </c>
    </row>
    <row r="65" customFormat="false" ht="12.8" hidden="false" customHeight="false" outlineLevel="0" collapsed="false">
      <c r="A65" s="1" t="n">
        <v>24</v>
      </c>
      <c r="B65" s="2" t="n">
        <v>75</v>
      </c>
      <c r="F65" s="0" t="n">
        <f aca="false">SUM(C65:E65)</f>
        <v>0</v>
      </c>
      <c r="N65" s="0" t="n">
        <f aca="false">+K65+L65+M65</f>
        <v>0</v>
      </c>
      <c r="O65" s="0" t="n">
        <f aca="false">+C65-G65-K65</f>
        <v>0</v>
      </c>
      <c r="P65" s="0" t="n">
        <f aca="false">+D65-H65-L65</f>
        <v>0</v>
      </c>
      <c r="Q65" s="0" t="n">
        <f aca="false">+E65-I65-M65</f>
        <v>0</v>
      </c>
    </row>
    <row r="66" customFormat="false" ht="12.8" hidden="false" customHeight="false" outlineLevel="0" collapsed="false">
      <c r="A66" s="1" t="n">
        <v>33</v>
      </c>
      <c r="B66" s="2" t="n">
        <v>75</v>
      </c>
      <c r="F66" s="0" t="n">
        <f aca="false">SUM(C66:E66)</f>
        <v>0</v>
      </c>
      <c r="N66" s="0" t="n">
        <f aca="false">+K66+L66+M66</f>
        <v>0</v>
      </c>
      <c r="O66" s="0" t="n">
        <f aca="false">+C66-G66-K66</f>
        <v>0</v>
      </c>
      <c r="P66" s="0" t="n">
        <f aca="false">+D66-H66-L66</f>
        <v>0</v>
      </c>
      <c r="Q66" s="0" t="n">
        <f aca="false">+E66-I66-M66</f>
        <v>0</v>
      </c>
    </row>
    <row r="67" customFormat="false" ht="12.8" hidden="false" customHeight="false" outlineLevel="0" collapsed="false">
      <c r="A67" s="1" t="n">
        <v>87</v>
      </c>
      <c r="B67" s="2" t="n">
        <v>75</v>
      </c>
      <c r="F67" s="0" t="n">
        <f aca="false">SUM(C67:E67)</f>
        <v>0</v>
      </c>
      <c r="N67" s="0" t="n">
        <f aca="false">+K67+L67+M67</f>
        <v>0</v>
      </c>
      <c r="O67" s="0" t="n">
        <f aca="false">+C67-G67-K67</f>
        <v>0</v>
      </c>
      <c r="P67" s="0" t="n">
        <f aca="false">+D67-H67-L67</f>
        <v>0</v>
      </c>
      <c r="Q67" s="0" t="n">
        <f aca="false">+E67-I67-M67</f>
        <v>0</v>
      </c>
    </row>
    <row r="68" customFormat="false" ht="12.8" hidden="false" customHeight="false" outlineLevel="0" collapsed="false">
      <c r="A68" s="1" t="n">
        <v>40</v>
      </c>
      <c r="B68" s="2" t="n">
        <v>75</v>
      </c>
      <c r="F68" s="0" t="n">
        <f aca="false">SUM(C68:E68)</f>
        <v>0</v>
      </c>
      <c r="N68" s="0" t="n">
        <f aca="false">+K68+L68+M68</f>
        <v>0</v>
      </c>
      <c r="O68" s="0" t="n">
        <f aca="false">+C68-G68-K68</f>
        <v>0</v>
      </c>
      <c r="P68" s="0" t="n">
        <f aca="false">+D68-H68-L68</f>
        <v>0</v>
      </c>
      <c r="Q68" s="0" t="n">
        <f aca="false">+E68-I68-M68</f>
        <v>0</v>
      </c>
    </row>
    <row r="69" customFormat="false" ht="12.8" hidden="false" customHeight="false" outlineLevel="0" collapsed="false">
      <c r="A69" s="1" t="n">
        <v>47</v>
      </c>
      <c r="B69" s="2" t="n">
        <v>75</v>
      </c>
      <c r="F69" s="0" t="n">
        <f aca="false">SUM(C69:E69)</f>
        <v>0</v>
      </c>
      <c r="N69" s="0" t="n">
        <f aca="false">+K69+L69+M69</f>
        <v>0</v>
      </c>
      <c r="O69" s="0" t="n">
        <f aca="false">+C69-G69-K69</f>
        <v>0</v>
      </c>
      <c r="P69" s="0" t="n">
        <f aca="false">+D69-H69-L69</f>
        <v>0</v>
      </c>
      <c r="Q69" s="0" t="n">
        <f aca="false">+E69-I69-M69</f>
        <v>0</v>
      </c>
    </row>
    <row r="70" customFormat="false" ht="12.8" hidden="false" customHeight="false" outlineLevel="0" collapsed="false">
      <c r="A70" s="1" t="n">
        <v>64</v>
      </c>
      <c r="B70" s="2" t="n">
        <v>75</v>
      </c>
      <c r="F70" s="0" t="n">
        <f aca="false">SUM(C70:E70)</f>
        <v>0</v>
      </c>
      <c r="N70" s="0" t="n">
        <f aca="false">+K70+L70+M70</f>
        <v>0</v>
      </c>
      <c r="O70" s="0" t="n">
        <f aca="false">+C70-G70-K70</f>
        <v>0</v>
      </c>
      <c r="P70" s="0" t="n">
        <f aca="false">+D70-H70-L70</f>
        <v>0</v>
      </c>
      <c r="Q70" s="0" t="n">
        <f aca="false">+E70-I70-M70</f>
        <v>0</v>
      </c>
    </row>
    <row r="71" customFormat="false" ht="12.8" hidden="false" customHeight="false" outlineLevel="0" collapsed="false">
      <c r="A71" s="1" t="n">
        <v>86</v>
      </c>
      <c r="B71" s="2" t="n">
        <v>75</v>
      </c>
      <c r="F71" s="0" t="n">
        <f aca="false">SUM(C71:E71)</f>
        <v>0</v>
      </c>
      <c r="N71" s="0" t="n">
        <f aca="false">+K71+L71+M71</f>
        <v>0</v>
      </c>
      <c r="O71" s="0" t="n">
        <f aca="false">+C71-G71-K71</f>
        <v>0</v>
      </c>
      <c r="P71" s="0" t="n">
        <f aca="false">+D71-H71-L71</f>
        <v>0</v>
      </c>
      <c r="Q71" s="0" t="n">
        <f aca="false">+E71-I71-M71</f>
        <v>0</v>
      </c>
    </row>
    <row r="72" customFormat="false" ht="12.8" hidden="false" customHeight="false" outlineLevel="0" collapsed="false">
      <c r="A72" s="1" t="n">
        <v>9</v>
      </c>
      <c r="B72" s="2" t="n">
        <v>76</v>
      </c>
      <c r="F72" s="0" t="n">
        <f aca="false">SUM(C72:E72)</f>
        <v>0</v>
      </c>
      <c r="N72" s="0" t="n">
        <f aca="false">+K72+L72+M72</f>
        <v>0</v>
      </c>
      <c r="O72" s="0" t="n">
        <f aca="false">+C72-G72-K72</f>
        <v>0</v>
      </c>
      <c r="P72" s="0" t="n">
        <f aca="false">+D72-H72-L72</f>
        <v>0</v>
      </c>
      <c r="Q72" s="0" t="n">
        <f aca="false">+E72-I72-M72</f>
        <v>0</v>
      </c>
    </row>
    <row r="73" customFormat="false" ht="12.8" hidden="false" customHeight="false" outlineLevel="0" collapsed="false">
      <c r="A73" s="1" t="n">
        <v>11</v>
      </c>
      <c r="B73" s="2" t="n">
        <v>76</v>
      </c>
      <c r="F73" s="0" t="n">
        <f aca="false">SUM(C73:E73)</f>
        <v>0</v>
      </c>
      <c r="N73" s="0" t="n">
        <f aca="false">+K73+L73+M73</f>
        <v>0</v>
      </c>
      <c r="O73" s="0" t="n">
        <f aca="false">+C73-G73-K73</f>
        <v>0</v>
      </c>
      <c r="P73" s="0" t="n">
        <f aca="false">+D73-H73-L73</f>
        <v>0</v>
      </c>
      <c r="Q73" s="0" t="n">
        <f aca="false">+E73-I73-M73</f>
        <v>0</v>
      </c>
    </row>
    <row r="74" customFormat="false" ht="12.8" hidden="false" customHeight="false" outlineLevel="0" collapsed="false">
      <c r="A74" s="1" t="n">
        <v>12</v>
      </c>
      <c r="B74" s="2" t="n">
        <v>76</v>
      </c>
      <c r="F74" s="0" t="n">
        <f aca="false">SUM(C74:E74)</f>
        <v>0</v>
      </c>
      <c r="N74" s="0" t="n">
        <f aca="false">+K74+L74+M74</f>
        <v>0</v>
      </c>
      <c r="O74" s="0" t="n">
        <f aca="false">+C74-G74-K74</f>
        <v>0</v>
      </c>
      <c r="P74" s="0" t="n">
        <f aca="false">+D74-H74-L74</f>
        <v>0</v>
      </c>
      <c r="Q74" s="0" t="n">
        <f aca="false">+E74-I74-M74</f>
        <v>0</v>
      </c>
    </row>
    <row r="75" customFormat="false" ht="12.8" hidden="false" customHeight="false" outlineLevel="0" collapsed="false">
      <c r="A75" s="1" t="n">
        <v>30</v>
      </c>
      <c r="B75" s="2" t="n">
        <v>76</v>
      </c>
      <c r="F75" s="0" t="n">
        <f aca="false">SUM(C75:E75)</f>
        <v>0</v>
      </c>
      <c r="N75" s="0" t="n">
        <f aca="false">+K75+L75+M75</f>
        <v>0</v>
      </c>
      <c r="O75" s="0" t="n">
        <f aca="false">+C75-G75-K75</f>
        <v>0</v>
      </c>
      <c r="P75" s="0" t="n">
        <f aca="false">+D75-H75-L75</f>
        <v>0</v>
      </c>
      <c r="Q75" s="0" t="n">
        <f aca="false">+E75-I75-M75</f>
        <v>0</v>
      </c>
    </row>
    <row r="76" customFormat="false" ht="12.8" hidden="false" customHeight="false" outlineLevel="0" collapsed="false">
      <c r="A76" s="1" t="n">
        <v>32</v>
      </c>
      <c r="B76" s="2" t="n">
        <v>76</v>
      </c>
      <c r="F76" s="0" t="n">
        <f aca="false">SUM(C76:E76)</f>
        <v>0</v>
      </c>
      <c r="N76" s="0" t="n">
        <f aca="false">+K76+L76+M76</f>
        <v>0</v>
      </c>
      <c r="O76" s="0" t="n">
        <f aca="false">+C76-G76-K76</f>
        <v>0</v>
      </c>
      <c r="P76" s="0" t="n">
        <f aca="false">+D76-H76-L76</f>
        <v>0</v>
      </c>
      <c r="Q76" s="0" t="n">
        <f aca="false">+E76-I76-M76</f>
        <v>0</v>
      </c>
    </row>
    <row r="77" customFormat="false" ht="12.8" hidden="false" customHeight="false" outlineLevel="0" collapsed="false">
      <c r="A77" s="1" t="n">
        <v>31</v>
      </c>
      <c r="B77" s="2" t="n">
        <v>76</v>
      </c>
      <c r="F77" s="0" t="n">
        <f aca="false">SUM(C77:E77)</f>
        <v>0</v>
      </c>
      <c r="N77" s="0" t="n">
        <f aca="false">+K77+L77+M77</f>
        <v>0</v>
      </c>
      <c r="O77" s="0" t="n">
        <f aca="false">+C77-G77-K77</f>
        <v>0</v>
      </c>
      <c r="P77" s="0" t="n">
        <f aca="false">+D77-H77-L77</f>
        <v>0</v>
      </c>
      <c r="Q77" s="0" t="n">
        <f aca="false">+E77-I77-M77</f>
        <v>0</v>
      </c>
    </row>
    <row r="78" customFormat="false" ht="12.8" hidden="false" customHeight="false" outlineLevel="0" collapsed="false">
      <c r="A78" s="1" t="n">
        <v>65</v>
      </c>
      <c r="B78" s="2" t="n">
        <v>76</v>
      </c>
      <c r="F78" s="0" t="n">
        <f aca="false">SUM(C78:E78)</f>
        <v>0</v>
      </c>
      <c r="N78" s="0" t="n">
        <f aca="false">+K78+L78+M78</f>
        <v>0</v>
      </c>
      <c r="O78" s="0" t="n">
        <f aca="false">+C78-G78-K78</f>
        <v>0</v>
      </c>
      <c r="P78" s="0" t="n">
        <f aca="false">+D78-H78-L78</f>
        <v>0</v>
      </c>
      <c r="Q78" s="0" t="n">
        <f aca="false">+E78-I78-M78</f>
        <v>0</v>
      </c>
    </row>
    <row r="79" customFormat="false" ht="12.8" hidden="false" customHeight="false" outlineLevel="0" collapsed="false">
      <c r="A79" s="1" t="n">
        <v>34</v>
      </c>
      <c r="B79" s="2" t="n">
        <v>76</v>
      </c>
      <c r="F79" s="0" t="n">
        <f aca="false">SUM(C79:E79)</f>
        <v>0</v>
      </c>
      <c r="N79" s="0" t="n">
        <f aca="false">+K79+L79+M79</f>
        <v>0</v>
      </c>
      <c r="O79" s="0" t="n">
        <f aca="false">+C79-G79-K79</f>
        <v>0</v>
      </c>
      <c r="P79" s="0" t="n">
        <f aca="false">+D79-H79-L79</f>
        <v>0</v>
      </c>
      <c r="Q79" s="0" t="n">
        <f aca="false">+E79-I79-M79</f>
        <v>0</v>
      </c>
    </row>
    <row r="80" customFormat="false" ht="12.8" hidden="false" customHeight="false" outlineLevel="0" collapsed="false">
      <c r="A80" s="1" t="n">
        <v>46</v>
      </c>
      <c r="B80" s="2" t="n">
        <v>76</v>
      </c>
      <c r="F80" s="0" t="n">
        <f aca="false">SUM(C80:E80)</f>
        <v>0</v>
      </c>
      <c r="N80" s="0" t="n">
        <f aca="false">+K80+L80+M80</f>
        <v>0</v>
      </c>
      <c r="O80" s="0" t="n">
        <f aca="false">+C80-G80-K80</f>
        <v>0</v>
      </c>
      <c r="P80" s="0" t="n">
        <f aca="false">+D80-H80-L80</f>
        <v>0</v>
      </c>
      <c r="Q80" s="0" t="n">
        <f aca="false">+E80-I80-M80</f>
        <v>0</v>
      </c>
    </row>
    <row r="81" customFormat="false" ht="12.8" hidden="false" customHeight="false" outlineLevel="0" collapsed="false">
      <c r="A81" s="1" t="n">
        <v>48</v>
      </c>
      <c r="B81" s="2" t="n">
        <v>76</v>
      </c>
      <c r="F81" s="0" t="n">
        <f aca="false">SUM(C81:E81)</f>
        <v>0</v>
      </c>
      <c r="N81" s="0" t="n">
        <f aca="false">+K81+L81+M81</f>
        <v>0</v>
      </c>
      <c r="O81" s="0" t="n">
        <f aca="false">+C81-G81-K81</f>
        <v>0</v>
      </c>
      <c r="P81" s="0" t="n">
        <f aca="false">+D81-H81-L81</f>
        <v>0</v>
      </c>
      <c r="Q81" s="0" t="n">
        <f aca="false">+E81-I81-M81</f>
        <v>0</v>
      </c>
    </row>
    <row r="82" customFormat="false" ht="12.8" hidden="false" customHeight="false" outlineLevel="0" collapsed="false">
      <c r="A82" s="1" t="n">
        <v>66</v>
      </c>
      <c r="B82" s="2" t="n">
        <v>76</v>
      </c>
      <c r="F82" s="0" t="n">
        <f aca="false">SUM(C82:E82)</f>
        <v>0</v>
      </c>
      <c r="N82" s="0" t="n">
        <f aca="false">+K82+L82+M82</f>
        <v>0</v>
      </c>
      <c r="O82" s="0" t="n">
        <f aca="false">+C82-G82-K82</f>
        <v>0</v>
      </c>
      <c r="P82" s="0" t="n">
        <f aca="false">+D82-H82-L82</f>
        <v>0</v>
      </c>
      <c r="Q82" s="0" t="n">
        <f aca="false">+E82-I82-M82</f>
        <v>0</v>
      </c>
    </row>
    <row r="83" customFormat="false" ht="12.8" hidden="false" customHeight="false" outlineLevel="0" collapsed="false">
      <c r="A83" s="1" t="n">
        <v>81</v>
      </c>
      <c r="B83" s="2" t="n">
        <v>76</v>
      </c>
      <c r="F83" s="0" t="n">
        <f aca="false">SUM(C83:E83)</f>
        <v>0</v>
      </c>
      <c r="N83" s="0" t="n">
        <f aca="false">+K83+L83+M83</f>
        <v>0</v>
      </c>
      <c r="O83" s="0" t="n">
        <f aca="false">+C83-G83-K83</f>
        <v>0</v>
      </c>
      <c r="P83" s="0" t="n">
        <f aca="false">+D83-H83-L83</f>
        <v>0</v>
      </c>
      <c r="Q83" s="0" t="n">
        <f aca="false">+E83-I83-M83</f>
        <v>0</v>
      </c>
    </row>
    <row r="84" customFormat="false" ht="12.8" hidden="false" customHeight="false" outlineLevel="0" collapsed="false">
      <c r="A84" s="1" t="n">
        <v>82</v>
      </c>
      <c r="B84" s="2" t="n">
        <v>76</v>
      </c>
      <c r="F84" s="0" t="n">
        <f aca="false">SUM(C84:E84)</f>
        <v>0</v>
      </c>
      <c r="N84" s="0" t="n">
        <f aca="false">+K84+L84+M84</f>
        <v>0</v>
      </c>
      <c r="O84" s="0" t="n">
        <f aca="false">+C84-G84-K84</f>
        <v>0</v>
      </c>
      <c r="P84" s="0" t="n">
        <f aca="false">+D84-H84-L84</f>
        <v>0</v>
      </c>
      <c r="Q84" s="0" t="n">
        <f aca="false">+E84-I84-M84</f>
        <v>0</v>
      </c>
    </row>
    <row r="85" customFormat="false" ht="12.8" hidden="false" customHeight="false" outlineLevel="0" collapsed="false">
      <c r="A85" s="1" t="n">
        <v>44</v>
      </c>
      <c r="B85" s="2" t="n">
        <v>52</v>
      </c>
      <c r="F85" s="0" t="n">
        <f aca="false">SUM(C85:E85)</f>
        <v>0</v>
      </c>
      <c r="N85" s="0" t="n">
        <f aca="false">+K85+L85+M85</f>
        <v>0</v>
      </c>
      <c r="O85" s="0" t="n">
        <f aca="false">+C85-G85-K85</f>
        <v>0</v>
      </c>
      <c r="P85" s="0" t="n">
        <f aca="false">+D85-H85-L85</f>
        <v>0</v>
      </c>
      <c r="Q85" s="0" t="n">
        <f aca="false">+E85-I85-M85</f>
        <v>0</v>
      </c>
    </row>
    <row r="86" customFormat="false" ht="12.8" hidden="false" customHeight="false" outlineLevel="0" collapsed="false">
      <c r="A86" s="1" t="n">
        <v>49</v>
      </c>
      <c r="B86" s="2" t="n">
        <v>52</v>
      </c>
      <c r="F86" s="0" t="n">
        <f aca="false">SUM(C86:E86)</f>
        <v>0</v>
      </c>
      <c r="N86" s="0" t="n">
        <f aca="false">+K86+L86+M86</f>
        <v>0</v>
      </c>
      <c r="O86" s="0" t="n">
        <f aca="false">+C86-G86-K86</f>
        <v>0</v>
      </c>
      <c r="P86" s="0" t="n">
        <f aca="false">+D86-H86-L86</f>
        <v>0</v>
      </c>
      <c r="Q86" s="0" t="n">
        <f aca="false">+E86-I86-M86</f>
        <v>0</v>
      </c>
    </row>
    <row r="87" customFormat="false" ht="12.8" hidden="false" customHeight="false" outlineLevel="0" collapsed="false">
      <c r="A87" s="1" t="n">
        <v>53</v>
      </c>
      <c r="B87" s="2" t="n">
        <v>52</v>
      </c>
      <c r="F87" s="0" t="n">
        <f aca="false">SUM(C87:E87)</f>
        <v>0</v>
      </c>
      <c r="N87" s="0" t="n">
        <f aca="false">+K87+L87+M87</f>
        <v>0</v>
      </c>
      <c r="O87" s="0" t="n">
        <f aca="false">+C87-G87-K87</f>
        <v>0</v>
      </c>
      <c r="P87" s="0" t="n">
        <f aca="false">+D87-H87-L87</f>
        <v>0</v>
      </c>
      <c r="Q87" s="0" t="n">
        <f aca="false">+E87-I87-M87</f>
        <v>0</v>
      </c>
    </row>
    <row r="88" customFormat="false" ht="12.8" hidden="false" customHeight="false" outlineLevel="0" collapsed="false">
      <c r="A88" s="1" t="n">
        <v>72</v>
      </c>
      <c r="B88" s="2" t="n">
        <v>52</v>
      </c>
      <c r="F88" s="0" t="n">
        <f aca="false">SUM(C88:E88)</f>
        <v>0</v>
      </c>
      <c r="N88" s="0" t="n">
        <f aca="false">+K88+L88+M88</f>
        <v>0</v>
      </c>
      <c r="O88" s="0" t="n">
        <f aca="false">+C88-G88-K88</f>
        <v>0</v>
      </c>
      <c r="P88" s="0" t="n">
        <f aca="false">+D88-H88-L88</f>
        <v>0</v>
      </c>
      <c r="Q88" s="0" t="n">
        <f aca="false">+E88-I88-M88</f>
        <v>0</v>
      </c>
    </row>
    <row r="89" customFormat="false" ht="12.8" hidden="false" customHeight="false" outlineLevel="0" collapsed="false">
      <c r="A89" s="1" t="n">
        <v>85</v>
      </c>
      <c r="B89" s="2" t="n">
        <v>52</v>
      </c>
      <c r="F89" s="0" t="n">
        <f aca="false">SUM(C89:E89)</f>
        <v>0</v>
      </c>
      <c r="N89" s="0" t="n">
        <f aca="false">+K89+L89+M89</f>
        <v>0</v>
      </c>
      <c r="O89" s="0" t="n">
        <f aca="false">+C89-G89-K89</f>
        <v>0</v>
      </c>
      <c r="P89" s="0" t="n">
        <f aca="false">+D89-H89-L89</f>
        <v>0</v>
      </c>
      <c r="Q89" s="0" t="n">
        <f aca="false">+E89-I89-M89</f>
        <v>0</v>
      </c>
    </row>
    <row r="90" customFormat="false" ht="12.8" hidden="false" customHeight="false" outlineLevel="0" collapsed="false">
      <c r="A90" s="1" t="n">
        <v>4</v>
      </c>
      <c r="B90" s="2" t="n">
        <v>93</v>
      </c>
      <c r="F90" s="0" t="n">
        <f aca="false">SUM(C90:E90)</f>
        <v>0</v>
      </c>
      <c r="N90" s="0" t="n">
        <f aca="false">+K90+L90+M90</f>
        <v>0</v>
      </c>
      <c r="O90" s="0" t="n">
        <f aca="false">+C90-G90-K90</f>
        <v>0</v>
      </c>
      <c r="P90" s="0" t="n">
        <f aca="false">+D90-H90-L90</f>
        <v>0</v>
      </c>
      <c r="Q90" s="0" t="n">
        <f aca="false">+E90-I90-M90</f>
        <v>0</v>
      </c>
    </row>
    <row r="91" customFormat="false" ht="12.8" hidden="false" customHeight="false" outlineLevel="0" collapsed="false">
      <c r="A91" s="1" t="n">
        <v>6</v>
      </c>
      <c r="B91" s="2" t="n">
        <v>93</v>
      </c>
      <c r="F91" s="0" t="n">
        <f aca="false">SUM(C91:E91)</f>
        <v>0</v>
      </c>
      <c r="N91" s="0" t="n">
        <f aca="false">+K91+L91+M91</f>
        <v>0</v>
      </c>
      <c r="O91" s="0" t="n">
        <f aca="false">+C91-G91-K91</f>
        <v>0</v>
      </c>
      <c r="P91" s="0" t="n">
        <f aca="false">+D91-H91-L91</f>
        <v>0</v>
      </c>
      <c r="Q91" s="0" t="n">
        <f aca="false">+E91-I91-M91</f>
        <v>0</v>
      </c>
    </row>
    <row r="92" customFormat="false" ht="12.8" hidden="false" customHeight="false" outlineLevel="0" collapsed="false">
      <c r="A92" s="1" t="n">
        <v>13</v>
      </c>
      <c r="B92" s="2" t="n">
        <v>93</v>
      </c>
      <c r="F92" s="0" t="n">
        <f aca="false">SUM(C92:E92)</f>
        <v>0</v>
      </c>
      <c r="N92" s="0" t="n">
        <f aca="false">+K92+L92+M92</f>
        <v>0</v>
      </c>
      <c r="O92" s="0" t="n">
        <f aca="false">+C92-G92-K92</f>
        <v>0</v>
      </c>
      <c r="P92" s="0" t="n">
        <f aca="false">+D92-H92-L92</f>
        <v>0</v>
      </c>
      <c r="Q92" s="0" t="n">
        <f aca="false">+E92-I92-M92</f>
        <v>0</v>
      </c>
    </row>
    <row r="93" customFormat="false" ht="12.8" hidden="false" customHeight="false" outlineLevel="0" collapsed="false">
      <c r="A93" s="1" t="n">
        <v>5</v>
      </c>
      <c r="B93" s="2" t="n">
        <v>93</v>
      </c>
      <c r="F93" s="0" t="n">
        <f aca="false">SUM(C93:E93)</f>
        <v>0</v>
      </c>
      <c r="N93" s="0" t="n">
        <f aca="false">+K93+L93+M93</f>
        <v>0</v>
      </c>
      <c r="O93" s="0" t="n">
        <f aca="false">+C93-G93-K93</f>
        <v>0</v>
      </c>
      <c r="P93" s="0" t="n">
        <f aca="false">+D93-H93-L93</f>
        <v>0</v>
      </c>
      <c r="Q93" s="0" t="n">
        <f aca="false">+E93-I93-M93</f>
        <v>0</v>
      </c>
    </row>
    <row r="94" customFormat="false" ht="12.8" hidden="false" customHeight="false" outlineLevel="0" collapsed="false">
      <c r="A94" s="1" t="n">
        <v>83</v>
      </c>
      <c r="B94" s="2" t="n">
        <v>93</v>
      </c>
      <c r="F94" s="0" t="n">
        <f aca="false">SUM(C94:E94)</f>
        <v>0</v>
      </c>
      <c r="N94" s="0" t="n">
        <f aca="false">+K94+L94+M94</f>
        <v>0</v>
      </c>
      <c r="O94" s="0" t="n">
        <f aca="false">+C94-G94-K94</f>
        <v>0</v>
      </c>
      <c r="P94" s="0" t="n">
        <f aca="false">+D94-H94-L94</f>
        <v>0</v>
      </c>
      <c r="Q94" s="0" t="n">
        <f aca="false">+E94-I94-M94</f>
        <v>0</v>
      </c>
    </row>
    <row r="95" customFormat="false" ht="12.8" hidden="false" customHeight="false" outlineLevel="0" collapsed="false">
      <c r="A95" s="1" t="n">
        <v>84</v>
      </c>
      <c r="B95" s="2" t="n">
        <v>93</v>
      </c>
      <c r="F95" s="0" t="n">
        <f aca="false">SUM(C95:E95)</f>
        <v>0</v>
      </c>
      <c r="N95" s="0" t="n">
        <f aca="false">+K95+L95+M95</f>
        <v>0</v>
      </c>
      <c r="O95" s="0" t="n">
        <f aca="false">+C95-G95-K95</f>
        <v>0</v>
      </c>
      <c r="P95" s="0" t="n">
        <f aca="false">+D95-H95-L95</f>
        <v>0</v>
      </c>
      <c r="Q95" s="0" t="n">
        <f aca="false">+E95-I95-M95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5"/>
  <sheetViews>
    <sheetView showFormulas="false" showGridLines="true" showRowColHeaders="true" showZeros="true" rightToLeft="false" tabSelected="false" showOutlineSymbols="true" defaultGridColor="true" view="normal" topLeftCell="D41" colorId="64" zoomScale="225" zoomScaleNormal="225" zoomScalePageLayoutView="100" workbookViewId="0">
      <selection pane="topLeft" activeCell="I55" activeCellId="0" sqref="I55"/>
    </sheetView>
  </sheetViews>
  <sheetFormatPr defaultColWidth="11.6875" defaultRowHeight="12.8" zeroHeight="false" outlineLevelRow="0" outlineLevelCol="0"/>
  <cols>
    <col collapsed="false" customWidth="true" hidden="false" outlineLevel="0" max="1" min="1" style="37" width="30.43"/>
  </cols>
  <sheetData>
    <row r="1" customFormat="false" ht="12.8" hidden="false" customHeight="false" outlineLevel="0" collapsed="false">
      <c r="A1" s="186" t="s">
        <v>353</v>
      </c>
      <c r="B1" s="187" t="n">
        <v>44348</v>
      </c>
      <c r="C1" s="187" t="n">
        <v>44378</v>
      </c>
      <c r="D1" s="187" t="n">
        <v>44409</v>
      </c>
      <c r="E1" s="187" t="n">
        <v>44440</v>
      </c>
      <c r="F1" s="187" t="n">
        <v>44470</v>
      </c>
      <c r="G1" s="188" t="n">
        <v>44501</v>
      </c>
      <c r="H1" s="189" t="n">
        <v>44531</v>
      </c>
    </row>
    <row r="2" customFormat="false" ht="12.8" hidden="false" customHeight="false" outlineLevel="0" collapsed="false">
      <c r="A2" s="190" t="s">
        <v>433</v>
      </c>
      <c r="B2" s="101" t="n">
        <v>46632</v>
      </c>
      <c r="C2" s="101" t="n">
        <v>46632</v>
      </c>
      <c r="D2" s="101" t="n">
        <v>46632</v>
      </c>
      <c r="E2" s="101" t="n">
        <v>46632</v>
      </c>
      <c r="F2" s="101" t="n">
        <v>46632</v>
      </c>
      <c r="G2" s="191" t="n">
        <v>46632</v>
      </c>
      <c r="H2" s="2" t="n">
        <v>46632</v>
      </c>
    </row>
    <row r="3" customFormat="false" ht="12.8" hidden="false" customHeight="false" outlineLevel="0" collapsed="false">
      <c r="A3" s="192" t="s">
        <v>434</v>
      </c>
      <c r="B3" s="193" t="n">
        <v>5351</v>
      </c>
      <c r="C3" s="193" t="n">
        <v>5351</v>
      </c>
      <c r="D3" s="193" t="n">
        <v>5351</v>
      </c>
      <c r="E3" s="193" t="n">
        <v>5351</v>
      </c>
      <c r="F3" s="193" t="n">
        <v>5351</v>
      </c>
      <c r="G3" s="194" t="n">
        <v>5351</v>
      </c>
      <c r="H3" s="195" t="n">
        <v>5351</v>
      </c>
    </row>
    <row r="4" customFormat="false" ht="12.8" hidden="false" customHeight="false" outlineLevel="0" collapsed="false">
      <c r="A4" s="190" t="s">
        <v>435</v>
      </c>
      <c r="B4" s="196" t="n">
        <v>46445</v>
      </c>
      <c r="C4" s="196" t="n">
        <v>46445</v>
      </c>
      <c r="D4" s="196" t="n">
        <v>46445</v>
      </c>
      <c r="E4" s="196" t="n">
        <v>46445</v>
      </c>
      <c r="F4" s="196" t="n">
        <v>46445</v>
      </c>
      <c r="G4" s="197" t="n">
        <v>46445</v>
      </c>
      <c r="H4" s="198" t="n">
        <v>46445</v>
      </c>
    </row>
    <row r="5" customFormat="false" ht="12.8" hidden="false" customHeight="false" outlineLevel="0" collapsed="false">
      <c r="A5" s="192" t="s">
        <v>436</v>
      </c>
      <c r="B5" s="193" t="n">
        <v>4636</v>
      </c>
      <c r="C5" s="193" t="n">
        <v>4636</v>
      </c>
      <c r="D5" s="193" t="n">
        <v>4636</v>
      </c>
      <c r="E5" s="193" t="n">
        <v>4636</v>
      </c>
      <c r="F5" s="193" t="n">
        <v>4636</v>
      </c>
      <c r="G5" s="194" t="n">
        <v>4636</v>
      </c>
      <c r="H5" s="195" t="n">
        <v>4636</v>
      </c>
    </row>
    <row r="6" customFormat="false" ht="12.8" hidden="false" customHeight="false" outlineLevel="0" collapsed="false">
      <c r="A6" s="190" t="s">
        <v>437</v>
      </c>
      <c r="B6" s="196" t="n">
        <v>8914</v>
      </c>
      <c r="C6" s="196" t="n">
        <v>8914</v>
      </c>
      <c r="D6" s="196" t="n">
        <v>8914</v>
      </c>
      <c r="E6" s="196" t="n">
        <v>8914</v>
      </c>
      <c r="F6" s="196" t="n">
        <v>8914</v>
      </c>
      <c r="G6" s="197" t="n">
        <v>8914</v>
      </c>
      <c r="H6" s="195" t="n">
        <v>8914</v>
      </c>
    </row>
    <row r="7" s="143" customFormat="true" ht="12.8" hidden="false" customHeight="false" outlineLevel="0" collapsed="false">
      <c r="A7" s="199" t="s">
        <v>438</v>
      </c>
      <c r="B7" s="159" t="n">
        <f aca="false">SUM(B2:B6)</f>
        <v>111978</v>
      </c>
      <c r="C7" s="159" t="n">
        <f aca="false">SUM(C2:C6)</f>
        <v>111978</v>
      </c>
      <c r="D7" s="159" t="n">
        <f aca="false">SUM(D2:D6)</f>
        <v>111978</v>
      </c>
      <c r="E7" s="159" t="n">
        <f aca="false">SUM(E2:E6)</f>
        <v>111978</v>
      </c>
      <c r="F7" s="159" t="n">
        <f aca="false">SUM(F2:F6)</f>
        <v>111978</v>
      </c>
      <c r="G7" s="200" t="n">
        <f aca="false">SUM(G2:G6)</f>
        <v>111978</v>
      </c>
      <c r="H7" s="201" t="n">
        <f aca="false">SUM(H2:H6)</f>
        <v>111978</v>
      </c>
    </row>
    <row r="8" customFormat="false" ht="12.8" hidden="false" customHeight="false" outlineLevel="0" collapsed="false">
      <c r="A8" s="202" t="s">
        <v>439</v>
      </c>
      <c r="B8" s="101" t="n">
        <v>44615</v>
      </c>
      <c r="C8" s="101" t="n">
        <v>44615</v>
      </c>
      <c r="D8" s="101" t="n">
        <v>44716</v>
      </c>
      <c r="E8" s="101" t="n">
        <v>44971</v>
      </c>
      <c r="F8" s="101" t="n">
        <v>45297</v>
      </c>
      <c r="G8" s="191" t="n">
        <v>45396</v>
      </c>
      <c r="H8" s="7" t="n">
        <v>45473</v>
      </c>
    </row>
    <row r="9" customFormat="false" ht="12.8" hidden="false" customHeight="false" outlineLevel="0" collapsed="false">
      <c r="A9" s="203" t="s">
        <v>440</v>
      </c>
      <c r="B9" s="105" t="n">
        <v>5340</v>
      </c>
      <c r="C9" s="105" t="n">
        <v>5340</v>
      </c>
      <c r="D9" s="105" t="n">
        <v>5340</v>
      </c>
      <c r="E9" s="105" t="n">
        <v>5340</v>
      </c>
      <c r="F9" s="105" t="n">
        <v>5233</v>
      </c>
      <c r="G9" s="204" t="n">
        <v>5243</v>
      </c>
      <c r="H9" s="7" t="n">
        <v>5290</v>
      </c>
    </row>
    <row r="10" customFormat="false" ht="12.8" hidden="false" customHeight="false" outlineLevel="0" collapsed="false">
      <c r="A10" s="202" t="s">
        <v>441</v>
      </c>
      <c r="B10" s="101" t="n">
        <v>44693</v>
      </c>
      <c r="C10" s="101" t="n">
        <v>44693</v>
      </c>
      <c r="D10" s="101" t="n">
        <v>44759</v>
      </c>
      <c r="E10" s="101" t="n">
        <v>44804</v>
      </c>
      <c r="F10" s="101" t="n">
        <v>44754</v>
      </c>
      <c r="G10" s="191" t="n">
        <v>44774</v>
      </c>
      <c r="H10" s="7" t="n">
        <v>44529</v>
      </c>
    </row>
    <row r="11" customFormat="false" ht="12.8" hidden="false" customHeight="false" outlineLevel="0" collapsed="false">
      <c r="A11" s="203" t="s">
        <v>442</v>
      </c>
      <c r="B11" s="105" t="n">
        <v>3595</v>
      </c>
      <c r="C11" s="105" t="n">
        <v>3595</v>
      </c>
      <c r="D11" s="105" t="n">
        <v>3666</v>
      </c>
      <c r="E11" s="105" t="n">
        <v>3728</v>
      </c>
      <c r="F11" s="105" t="n">
        <v>3694</v>
      </c>
      <c r="G11" s="204" t="n">
        <v>3743</v>
      </c>
      <c r="H11" s="7" t="n">
        <v>3697</v>
      </c>
    </row>
    <row r="12" customFormat="false" ht="12.8" hidden="false" customHeight="false" outlineLevel="0" collapsed="false">
      <c r="A12" s="202" t="s">
        <v>443</v>
      </c>
      <c r="B12" s="101" t="n">
        <v>8674</v>
      </c>
      <c r="C12" s="101" t="n">
        <v>8674</v>
      </c>
      <c r="D12" s="101" t="n">
        <v>8734</v>
      </c>
      <c r="E12" s="101" t="n">
        <v>8850</v>
      </c>
      <c r="F12" s="101" t="n">
        <v>8861</v>
      </c>
      <c r="G12" s="191" t="n">
        <v>8916</v>
      </c>
      <c r="H12" s="7" t="n">
        <v>8917</v>
      </c>
    </row>
    <row r="13" s="143" customFormat="true" ht="12.8" hidden="false" customHeight="false" outlineLevel="0" collapsed="false">
      <c r="A13" s="205" t="s">
        <v>444</v>
      </c>
      <c r="B13" s="159" t="n">
        <v>106917</v>
      </c>
      <c r="C13" s="159" t="n">
        <v>106917</v>
      </c>
      <c r="D13" s="159" t="n">
        <v>107215</v>
      </c>
      <c r="E13" s="159" t="n">
        <v>107693</v>
      </c>
      <c r="F13" s="159" t="n">
        <v>107839</v>
      </c>
      <c r="G13" s="200" t="n">
        <v>108072</v>
      </c>
      <c r="H13" s="206" t="n">
        <v>107906</v>
      </c>
    </row>
    <row r="14" customFormat="false" ht="12.8" hidden="false" customHeight="false" outlineLevel="0" collapsed="false">
      <c r="A14" s="202" t="s">
        <v>445</v>
      </c>
      <c r="B14" s="107" t="n">
        <v>2791</v>
      </c>
      <c r="C14" s="107" t="n">
        <v>2659</v>
      </c>
      <c r="D14" s="101" t="n">
        <v>2327</v>
      </c>
      <c r="E14" s="101" t="n">
        <v>1411</v>
      </c>
      <c r="F14" s="101" t="n">
        <v>1183</v>
      </c>
      <c r="G14" s="191" t="n">
        <v>1259</v>
      </c>
      <c r="H14" s="7" t="n">
        <v>1141</v>
      </c>
    </row>
    <row r="15" customFormat="false" ht="12.8" hidden="false" customHeight="false" outlineLevel="0" collapsed="false">
      <c r="A15" s="203" t="s">
        <v>446</v>
      </c>
      <c r="B15" s="104" t="n">
        <v>401</v>
      </c>
      <c r="C15" s="104" t="n">
        <v>407</v>
      </c>
      <c r="D15" s="105" t="n">
        <v>234</v>
      </c>
      <c r="E15" s="105" t="n">
        <v>164</v>
      </c>
      <c r="F15" s="105" t="n">
        <v>109</v>
      </c>
      <c r="G15" s="204" t="n">
        <v>134</v>
      </c>
      <c r="H15" s="7" t="n">
        <v>140</v>
      </c>
    </row>
    <row r="16" customFormat="false" ht="12.8" hidden="false" customHeight="false" outlineLevel="0" collapsed="false">
      <c r="A16" s="202" t="s">
        <v>447</v>
      </c>
      <c r="B16" s="107" t="n">
        <v>2116</v>
      </c>
      <c r="C16" s="107" t="n">
        <v>2469</v>
      </c>
      <c r="D16" s="101" t="n">
        <v>2177</v>
      </c>
      <c r="E16" s="101" t="n">
        <v>1379</v>
      </c>
      <c r="F16" s="101" t="n">
        <v>1111</v>
      </c>
      <c r="G16" s="191" t="n">
        <v>1093</v>
      </c>
      <c r="H16" s="7" t="n">
        <v>1297</v>
      </c>
    </row>
    <row r="17" customFormat="false" ht="12.8" hidden="false" customHeight="false" outlineLevel="0" collapsed="false">
      <c r="A17" s="203" t="s">
        <v>448</v>
      </c>
      <c r="B17" s="104" t="n">
        <v>378</v>
      </c>
      <c r="C17" s="104" t="n">
        <v>312</v>
      </c>
      <c r="D17" s="105" t="n">
        <v>189</v>
      </c>
      <c r="E17" s="105" t="n">
        <v>244</v>
      </c>
      <c r="F17" s="105" t="n">
        <v>278</v>
      </c>
      <c r="G17" s="204" t="n">
        <v>221</v>
      </c>
      <c r="H17" s="7" t="n">
        <v>245</v>
      </c>
    </row>
    <row r="18" customFormat="false" ht="12.8" hidden="false" customHeight="false" outlineLevel="0" collapsed="false">
      <c r="A18" s="202" t="s">
        <v>449</v>
      </c>
      <c r="B18" s="107" t="n">
        <v>229</v>
      </c>
      <c r="C18" s="107" t="n">
        <v>275</v>
      </c>
      <c r="D18" s="101" t="n">
        <v>301</v>
      </c>
      <c r="E18" s="101" t="n">
        <v>283</v>
      </c>
      <c r="F18" s="101" t="n">
        <v>380</v>
      </c>
      <c r="G18" s="191" t="n">
        <v>307</v>
      </c>
      <c r="H18" s="7" t="n">
        <v>257</v>
      </c>
    </row>
    <row r="19" s="143" customFormat="true" ht="12.8" hidden="false" customHeight="false" outlineLevel="0" collapsed="false">
      <c r="A19" s="205" t="s">
        <v>16</v>
      </c>
      <c r="B19" s="207" t="n">
        <v>5915</v>
      </c>
      <c r="C19" s="207" t="n">
        <v>6122</v>
      </c>
      <c r="D19" s="159" t="n">
        <v>5228</v>
      </c>
      <c r="E19" s="159" t="n">
        <v>3481</v>
      </c>
      <c r="F19" s="159" t="n">
        <v>3061</v>
      </c>
      <c r="G19" s="200" t="n">
        <v>3014</v>
      </c>
      <c r="H19" s="206" t="n">
        <v>3080</v>
      </c>
    </row>
    <row r="20" customFormat="false" ht="12.8" hidden="false" customHeight="false" outlineLevel="0" collapsed="false">
      <c r="A20" s="208" t="s">
        <v>450</v>
      </c>
      <c r="B20" s="107" t="n">
        <v>38450</v>
      </c>
      <c r="C20" s="107" t="n">
        <v>38244</v>
      </c>
      <c r="D20" s="107" t="n">
        <v>38945</v>
      </c>
      <c r="E20" s="107" t="n">
        <v>40229</v>
      </c>
      <c r="F20" s="107" t="n">
        <v>40486</v>
      </c>
      <c r="G20" s="209" t="n">
        <v>40580</v>
      </c>
      <c r="H20" s="7" t="n">
        <v>40712</v>
      </c>
    </row>
    <row r="21" customFormat="false" ht="12.8" hidden="false" customHeight="false" outlineLevel="0" collapsed="false">
      <c r="A21" s="210" t="s">
        <v>451</v>
      </c>
      <c r="B21" s="104" t="n">
        <v>4586</v>
      </c>
      <c r="C21" s="104" t="n">
        <v>4515</v>
      </c>
      <c r="D21" s="104" t="n">
        <v>4667</v>
      </c>
      <c r="E21" s="104" t="n">
        <v>4686</v>
      </c>
      <c r="F21" s="104" t="n">
        <v>4829</v>
      </c>
      <c r="G21" s="211" t="n">
        <v>4774</v>
      </c>
      <c r="H21" s="7" t="n">
        <v>4756</v>
      </c>
    </row>
    <row r="22" customFormat="false" ht="12.8" hidden="false" customHeight="false" outlineLevel="0" collapsed="false">
      <c r="A22" s="208" t="s">
        <v>452</v>
      </c>
      <c r="B22" s="107" t="n">
        <v>33077</v>
      </c>
      <c r="C22" s="107" t="n">
        <v>32794</v>
      </c>
      <c r="D22" s="107" t="n">
        <v>33222</v>
      </c>
      <c r="E22" s="107" t="n">
        <v>34157</v>
      </c>
      <c r="F22" s="107" t="n">
        <v>34638</v>
      </c>
      <c r="G22" s="209" t="n">
        <v>34480</v>
      </c>
      <c r="H22" s="7" t="n">
        <v>34778</v>
      </c>
    </row>
    <row r="23" customFormat="false" ht="12.8" hidden="false" customHeight="false" outlineLevel="0" collapsed="false">
      <c r="A23" s="210" t="s">
        <v>453</v>
      </c>
      <c r="B23" s="104" t="n">
        <v>3195.955</v>
      </c>
      <c r="C23" s="104" t="n">
        <v>3282.235</v>
      </c>
      <c r="D23" s="104" t="n">
        <v>3475.368</v>
      </c>
      <c r="E23" s="104" t="n">
        <v>3485.68</v>
      </c>
      <c r="F23" s="104" t="n">
        <v>3416.95</v>
      </c>
      <c r="G23" s="211" t="n">
        <v>3522.163</v>
      </c>
      <c r="H23" s="212" t="n">
        <v>3452.998</v>
      </c>
    </row>
    <row r="24" customFormat="false" ht="12.8" hidden="false" customHeight="false" outlineLevel="0" collapsed="false">
      <c r="A24" s="208" t="s">
        <v>454</v>
      </c>
      <c r="B24" s="107" t="n">
        <v>8448.476</v>
      </c>
      <c r="C24" s="107" t="n">
        <v>8396.432</v>
      </c>
      <c r="D24" s="107" t="n">
        <v>8437.044</v>
      </c>
      <c r="E24" s="107" t="n">
        <v>8566.8</v>
      </c>
      <c r="F24" s="107" t="n">
        <v>8479.977</v>
      </c>
      <c r="G24" s="209" t="n">
        <v>8612.856</v>
      </c>
      <c r="H24" s="212" t="n">
        <v>8658.407</v>
      </c>
    </row>
    <row r="25" s="143" customFormat="true" ht="12.8" hidden="false" customHeight="false" outlineLevel="0" collapsed="false">
      <c r="A25" s="213" t="s">
        <v>455</v>
      </c>
      <c r="B25" s="207" t="n">
        <f aca="false">SUM(B20:B24)</f>
        <v>87757.431</v>
      </c>
      <c r="C25" s="207" t="n">
        <f aca="false">SUM(C20:C24)</f>
        <v>87231.667</v>
      </c>
      <c r="D25" s="207" t="n">
        <f aca="false">SUM(D20:D24)</f>
        <v>88746.412</v>
      </c>
      <c r="E25" s="207" t="n">
        <f aca="false">SUM(E20:E24)</f>
        <v>91124.48</v>
      </c>
      <c r="F25" s="207" t="n">
        <f aca="false">SUM(F20:F24)</f>
        <v>91849.927</v>
      </c>
      <c r="G25" s="214" t="n">
        <f aca="false">SUM(G20:G24)</f>
        <v>91969.019</v>
      </c>
      <c r="H25" s="215" t="n">
        <f aca="false">SUM(H20:H24)</f>
        <v>92357.405</v>
      </c>
    </row>
    <row r="26" customFormat="false" ht="12.8" hidden="false" customHeight="false" outlineLevel="0" collapsed="false">
      <c r="A26" s="208" t="s">
        <v>456</v>
      </c>
      <c r="B26" s="107" t="n">
        <f aca="false">+B8-B14-B20</f>
        <v>3374</v>
      </c>
      <c r="C26" s="107" t="n">
        <f aca="false">+C8-C14-C20</f>
        <v>3712</v>
      </c>
      <c r="D26" s="107" t="n">
        <f aca="false">+D8-D14-D20</f>
        <v>3444</v>
      </c>
      <c r="E26" s="107" t="n">
        <f aca="false">+E8-E14-E20</f>
        <v>3331</v>
      </c>
      <c r="F26" s="107" t="n">
        <f aca="false">+F8-F14-F20</f>
        <v>3628</v>
      </c>
      <c r="G26" s="209" t="n">
        <f aca="false">+G8-G14-G20</f>
        <v>3557</v>
      </c>
      <c r="H26" s="212" t="n">
        <f aca="false">+H8-H14-H20</f>
        <v>3620</v>
      </c>
    </row>
    <row r="27" customFormat="false" ht="12.8" hidden="false" customHeight="false" outlineLevel="0" collapsed="false">
      <c r="A27" s="210" t="s">
        <v>457</v>
      </c>
      <c r="B27" s="104" t="n">
        <f aca="false">+B9-B15-B21</f>
        <v>353</v>
      </c>
      <c r="C27" s="104" t="n">
        <f aca="false">+C9-C15-C21</f>
        <v>418</v>
      </c>
      <c r="D27" s="104" t="n">
        <f aca="false">+D9-D15-D21</f>
        <v>439</v>
      </c>
      <c r="E27" s="104" t="n">
        <f aca="false">+E9-E15-E21</f>
        <v>490</v>
      </c>
      <c r="F27" s="104" t="n">
        <f aca="false">+F9-F15-F21</f>
        <v>295</v>
      </c>
      <c r="G27" s="211" t="n">
        <f aca="false">+G9-G15-G21</f>
        <v>335</v>
      </c>
      <c r="H27" s="212" t="n">
        <f aca="false">+H9-H15-H21</f>
        <v>394</v>
      </c>
    </row>
    <row r="28" customFormat="false" ht="12.8" hidden="false" customHeight="false" outlineLevel="0" collapsed="false">
      <c r="A28" s="208" t="s">
        <v>458</v>
      </c>
      <c r="B28" s="107" t="n">
        <f aca="false">+B10-B16-B22</f>
        <v>9500</v>
      </c>
      <c r="C28" s="107" t="n">
        <f aca="false">+C10-C16-C22</f>
        <v>9430</v>
      </c>
      <c r="D28" s="107" t="n">
        <f aca="false">+D10-D16-D22</f>
        <v>9360</v>
      </c>
      <c r="E28" s="107" t="n">
        <f aca="false">+E10-E16-E22</f>
        <v>9268</v>
      </c>
      <c r="F28" s="107" t="n">
        <f aca="false">+F10-F16-F22</f>
        <v>9005</v>
      </c>
      <c r="G28" s="209" t="n">
        <f aca="false">+G10-G16-G22</f>
        <v>9201</v>
      </c>
      <c r="H28" s="212" t="n">
        <f aca="false">+H10-H16-H22</f>
        <v>8454</v>
      </c>
    </row>
    <row r="29" customFormat="false" ht="12.8" hidden="false" customHeight="false" outlineLevel="0" collapsed="false">
      <c r="A29" s="210" t="s">
        <v>459</v>
      </c>
      <c r="B29" s="104" t="n">
        <f aca="false">+B11-B17-B23</f>
        <v>21.0450000000001</v>
      </c>
      <c r="C29" s="104" t="n">
        <f aca="false">+C11-C17-C23</f>
        <v>0.764999999999873</v>
      </c>
      <c r="D29" s="104" t="n">
        <f aca="false">+D11-D17-D23</f>
        <v>1.63200000000006</v>
      </c>
      <c r="E29" s="104" t="n">
        <v>0</v>
      </c>
      <c r="F29" s="104" t="n">
        <v>0</v>
      </c>
      <c r="G29" s="211" t="n">
        <f aca="false">+G11-G17-G23</f>
        <v>-0.163000000000011</v>
      </c>
      <c r="H29" s="212" t="n">
        <v>0</v>
      </c>
    </row>
    <row r="30" customFormat="false" ht="12.8" hidden="false" customHeight="false" outlineLevel="0" collapsed="false">
      <c r="A30" s="208" t="s">
        <v>460</v>
      </c>
      <c r="B30" s="107" t="n">
        <v>0</v>
      </c>
      <c r="C30" s="107" t="n">
        <f aca="false">+C12-C18-C24</f>
        <v>2.5679999999993</v>
      </c>
      <c r="D30" s="107" t="n">
        <v>0</v>
      </c>
      <c r="E30" s="107" t="n">
        <f aca="false">+E12-E18-E24</f>
        <v>0.200000000000728</v>
      </c>
      <c r="F30" s="107" t="n">
        <f aca="false">+F12-F18-F24</f>
        <v>1.02299999999923</v>
      </c>
      <c r="G30" s="209" t="n">
        <v>0</v>
      </c>
      <c r="H30" s="212" t="n">
        <f aca="false">+H12-H18-H24</f>
        <v>1.59300000000076</v>
      </c>
    </row>
    <row r="31" customFormat="false" ht="12.8" hidden="false" customHeight="false" outlineLevel="0" collapsed="false">
      <c r="A31" s="213" t="s">
        <v>461</v>
      </c>
      <c r="B31" s="207" t="n">
        <f aca="false">+B13-B19-B25</f>
        <v>13244.569</v>
      </c>
      <c r="C31" s="207" t="n">
        <f aca="false">+C13-C19-C25</f>
        <v>13563.333</v>
      </c>
      <c r="D31" s="207" t="n">
        <f aca="false">+D13-D19-D25</f>
        <v>13240.588</v>
      </c>
      <c r="E31" s="207" t="n">
        <f aca="false">+E13-E19-E25</f>
        <v>13087.52</v>
      </c>
      <c r="F31" s="207" t="n">
        <f aca="false">+F13-F19-F25</f>
        <v>12928.073</v>
      </c>
      <c r="G31" s="214" t="n">
        <f aca="false">+G13-G19-G25</f>
        <v>13088.981</v>
      </c>
      <c r="H31" s="215" t="n">
        <f aca="false">+H13-H19-H25</f>
        <v>12468.595</v>
      </c>
    </row>
    <row r="32" customFormat="false" ht="12.8" hidden="false" customHeight="false" outlineLevel="0" collapsed="false">
      <c r="A32" s="216" t="s">
        <v>462</v>
      </c>
      <c r="B32" s="217" t="n">
        <f aca="false">+B2-B8</f>
        <v>2017</v>
      </c>
      <c r="C32" s="217" t="n">
        <f aca="false">+C2-C8</f>
        <v>2017</v>
      </c>
      <c r="D32" s="217" t="n">
        <f aca="false">+D2-D8</f>
        <v>1916</v>
      </c>
      <c r="E32" s="217" t="n">
        <f aca="false">+E2-E8</f>
        <v>1661</v>
      </c>
      <c r="F32" s="217" t="n">
        <f aca="false">+F2-F8</f>
        <v>1335</v>
      </c>
      <c r="G32" s="218" t="n">
        <f aca="false">+G2-G8</f>
        <v>1236</v>
      </c>
      <c r="H32" s="215" t="n">
        <f aca="false">+H2-H8</f>
        <v>1159</v>
      </c>
    </row>
    <row r="33" customFormat="false" ht="12.8" hidden="false" customHeight="false" outlineLevel="0" collapsed="false">
      <c r="A33" s="213" t="s">
        <v>463</v>
      </c>
      <c r="B33" s="207" t="n">
        <f aca="false">+B3-B9</f>
        <v>11</v>
      </c>
      <c r="C33" s="207" t="n">
        <f aca="false">+C3-C9</f>
        <v>11</v>
      </c>
      <c r="D33" s="207" t="n">
        <f aca="false">+D3-D9</f>
        <v>11</v>
      </c>
      <c r="E33" s="207" t="n">
        <f aca="false">+E3-E9</f>
        <v>11</v>
      </c>
      <c r="F33" s="207" t="n">
        <f aca="false">+F3-F9</f>
        <v>118</v>
      </c>
      <c r="G33" s="214" t="n">
        <f aca="false">+G3-G9</f>
        <v>108</v>
      </c>
      <c r="H33" s="215" t="n">
        <f aca="false">+H3-H9</f>
        <v>61</v>
      </c>
    </row>
    <row r="34" customFormat="false" ht="12.8" hidden="false" customHeight="false" outlineLevel="0" collapsed="false">
      <c r="A34" s="216" t="s">
        <v>464</v>
      </c>
      <c r="B34" s="217" t="n">
        <f aca="false">+B4-B10</f>
        <v>1752</v>
      </c>
      <c r="C34" s="217" t="n">
        <f aca="false">+C4-C10</f>
        <v>1752</v>
      </c>
      <c r="D34" s="217" t="n">
        <f aca="false">+D4-D10</f>
        <v>1686</v>
      </c>
      <c r="E34" s="217" t="n">
        <f aca="false">+E4-E10</f>
        <v>1641</v>
      </c>
      <c r="F34" s="217" t="n">
        <f aca="false">+F4-F10</f>
        <v>1691</v>
      </c>
      <c r="G34" s="218" t="n">
        <f aca="false">+G4-G10</f>
        <v>1671</v>
      </c>
      <c r="H34" s="215" t="n">
        <f aca="false">+H4-H10</f>
        <v>1916</v>
      </c>
    </row>
    <row r="35" customFormat="false" ht="12.8" hidden="false" customHeight="false" outlineLevel="0" collapsed="false">
      <c r="A35" s="213" t="s">
        <v>465</v>
      </c>
      <c r="B35" s="207" t="n">
        <f aca="false">+B5-B11</f>
        <v>1041</v>
      </c>
      <c r="C35" s="207" t="n">
        <f aca="false">+C5-C11</f>
        <v>1041</v>
      </c>
      <c r="D35" s="207" t="n">
        <f aca="false">+D5-D11</f>
        <v>970</v>
      </c>
      <c r="E35" s="207" t="n">
        <f aca="false">+E5-E11</f>
        <v>908</v>
      </c>
      <c r="F35" s="207" t="n">
        <f aca="false">+F5-F11</f>
        <v>942</v>
      </c>
      <c r="G35" s="214" t="n">
        <f aca="false">+G5-G11</f>
        <v>893</v>
      </c>
      <c r="H35" s="215" t="n">
        <f aca="false">+H5-H11</f>
        <v>939</v>
      </c>
    </row>
    <row r="36" customFormat="false" ht="12.8" hidden="false" customHeight="false" outlineLevel="0" collapsed="false">
      <c r="A36" s="216" t="s">
        <v>466</v>
      </c>
      <c r="B36" s="217" t="n">
        <f aca="false">+B6-B12</f>
        <v>240</v>
      </c>
      <c r="C36" s="217" t="n">
        <f aca="false">+C6-C12</f>
        <v>240</v>
      </c>
      <c r="D36" s="217" t="n">
        <f aca="false">+D6-D12</f>
        <v>180</v>
      </c>
      <c r="E36" s="217" t="n">
        <f aca="false">+E6-E12</f>
        <v>64</v>
      </c>
      <c r="F36" s="217" t="n">
        <f aca="false">+F6-F12</f>
        <v>53</v>
      </c>
      <c r="G36" s="218" t="n">
        <v>0</v>
      </c>
      <c r="H36" s="215" t="n">
        <v>0</v>
      </c>
    </row>
    <row r="37" customFormat="false" ht="12.8" hidden="false" customHeight="false" outlineLevel="0" collapsed="false">
      <c r="A37" s="213" t="s">
        <v>467</v>
      </c>
      <c r="B37" s="207" t="n">
        <f aca="false">+B7-B13</f>
        <v>5061</v>
      </c>
      <c r="C37" s="207" t="n">
        <f aca="false">+C7-C13</f>
        <v>5061</v>
      </c>
      <c r="D37" s="207" t="n">
        <f aca="false">+D7-D13</f>
        <v>4763</v>
      </c>
      <c r="E37" s="207" t="n">
        <f aca="false">+E7-E13</f>
        <v>4285</v>
      </c>
      <c r="F37" s="207" t="n">
        <f aca="false">+F7-F13</f>
        <v>4139</v>
      </c>
      <c r="G37" s="214" t="n">
        <f aca="false">+G7-G13</f>
        <v>3906</v>
      </c>
      <c r="H37" s="215" t="n">
        <f aca="false">+H7-H13</f>
        <v>4072</v>
      </c>
    </row>
    <row r="38" customFormat="false" ht="12.8" hidden="false" customHeight="false" outlineLevel="0" collapsed="false">
      <c r="A38" s="216" t="s">
        <v>468</v>
      </c>
      <c r="B38" s="217" t="n">
        <f aca="false">+B32+B26</f>
        <v>5391</v>
      </c>
      <c r="C38" s="217" t="n">
        <f aca="false">+C32+C26</f>
        <v>5729</v>
      </c>
      <c r="D38" s="217" t="n">
        <f aca="false">+D32+D26</f>
        <v>5360</v>
      </c>
      <c r="E38" s="217" t="n">
        <f aca="false">+E32+E26</f>
        <v>4992</v>
      </c>
      <c r="F38" s="217" t="n">
        <f aca="false">+F32+F26</f>
        <v>4963</v>
      </c>
      <c r="G38" s="218" t="n">
        <f aca="false">+G32+G26</f>
        <v>4793</v>
      </c>
      <c r="H38" s="215" t="n">
        <f aca="false">+H32+H26</f>
        <v>4779</v>
      </c>
    </row>
    <row r="39" customFormat="false" ht="12.8" hidden="false" customHeight="false" outlineLevel="0" collapsed="false">
      <c r="A39" s="213" t="s">
        <v>469</v>
      </c>
      <c r="B39" s="207" t="n">
        <f aca="false">+B33+B27</f>
        <v>364</v>
      </c>
      <c r="C39" s="207" t="n">
        <f aca="false">+C33+C27</f>
        <v>429</v>
      </c>
      <c r="D39" s="207" t="n">
        <f aca="false">+D33+D27</f>
        <v>450</v>
      </c>
      <c r="E39" s="207" t="n">
        <f aca="false">+E33+E27</f>
        <v>501</v>
      </c>
      <c r="F39" s="207" t="n">
        <f aca="false">+F33+F27</f>
        <v>413</v>
      </c>
      <c r="G39" s="214" t="n">
        <f aca="false">+G33+G27</f>
        <v>443</v>
      </c>
      <c r="H39" s="215" t="n">
        <f aca="false">+H33+H27</f>
        <v>455</v>
      </c>
    </row>
    <row r="40" customFormat="false" ht="12.8" hidden="false" customHeight="false" outlineLevel="0" collapsed="false">
      <c r="A40" s="216" t="s">
        <v>470</v>
      </c>
      <c r="B40" s="217" t="n">
        <f aca="false">+B34+B28</f>
        <v>11252</v>
      </c>
      <c r="C40" s="217" t="n">
        <f aca="false">+C34+C28</f>
        <v>11182</v>
      </c>
      <c r="D40" s="217" t="n">
        <f aca="false">+D34+D28</f>
        <v>11046</v>
      </c>
      <c r="E40" s="217" t="n">
        <f aca="false">+E34+E28</f>
        <v>10909</v>
      </c>
      <c r="F40" s="217" t="n">
        <f aca="false">+F34+F28</f>
        <v>10696</v>
      </c>
      <c r="G40" s="218" t="n">
        <f aca="false">+G34+G28</f>
        <v>10872</v>
      </c>
      <c r="H40" s="215" t="n">
        <f aca="false">+H34+H28</f>
        <v>10370</v>
      </c>
    </row>
    <row r="41" customFormat="false" ht="12.8" hidden="false" customHeight="false" outlineLevel="0" collapsed="false">
      <c r="A41" s="213" t="s">
        <v>471</v>
      </c>
      <c r="B41" s="207" t="n">
        <f aca="false">+B35+B29</f>
        <v>1062.045</v>
      </c>
      <c r="C41" s="207" t="n">
        <f aca="false">+C35+C29</f>
        <v>1041.765</v>
      </c>
      <c r="D41" s="207" t="n">
        <f aca="false">+D35+D29</f>
        <v>971.632</v>
      </c>
      <c r="E41" s="207" t="n">
        <f aca="false">+E35+E29</f>
        <v>908</v>
      </c>
      <c r="F41" s="207" t="n">
        <f aca="false">+F35+F29</f>
        <v>942</v>
      </c>
      <c r="G41" s="214" t="n">
        <f aca="false">+G35+G29</f>
        <v>892.837</v>
      </c>
      <c r="H41" s="215" t="n">
        <f aca="false">+H35+H29</f>
        <v>939</v>
      </c>
    </row>
    <row r="42" customFormat="false" ht="12.8" hidden="false" customHeight="false" outlineLevel="0" collapsed="false">
      <c r="A42" s="216" t="s">
        <v>472</v>
      </c>
      <c r="B42" s="217" t="n">
        <f aca="false">+B36+B30</f>
        <v>240</v>
      </c>
      <c r="C42" s="217" t="n">
        <f aca="false">+C36+C30</f>
        <v>242.567999999999</v>
      </c>
      <c r="D42" s="217" t="n">
        <f aca="false">+D36+D30</f>
        <v>180</v>
      </c>
      <c r="E42" s="217" t="n">
        <f aca="false">+E36+E30</f>
        <v>64.2000000000007</v>
      </c>
      <c r="F42" s="217" t="n">
        <f aca="false">+F36+F30</f>
        <v>54.0229999999992</v>
      </c>
      <c r="G42" s="218" t="n">
        <f aca="false">+G36+G30</f>
        <v>0</v>
      </c>
      <c r="H42" s="215" t="n">
        <f aca="false">+H36+H30</f>
        <v>1.59300000000076</v>
      </c>
    </row>
    <row r="43" customFormat="false" ht="12.8" hidden="false" customHeight="false" outlineLevel="0" collapsed="false">
      <c r="A43" s="213" t="s">
        <v>473</v>
      </c>
      <c r="B43" s="207" t="n">
        <f aca="false">+B37+B31</f>
        <v>18305.569</v>
      </c>
      <c r="C43" s="207" t="n">
        <f aca="false">+C37+C31</f>
        <v>18624.333</v>
      </c>
      <c r="D43" s="207" t="n">
        <f aca="false">+D37+D31</f>
        <v>18003.588</v>
      </c>
      <c r="E43" s="207" t="n">
        <f aca="false">+E37+E31</f>
        <v>17372.52</v>
      </c>
      <c r="F43" s="207" t="n">
        <f aca="false">+F37+F31</f>
        <v>17067.073</v>
      </c>
      <c r="G43" s="214" t="n">
        <f aca="false">+G37+G31</f>
        <v>16994.981</v>
      </c>
      <c r="H43" s="215" t="n">
        <f aca="false">+H37+H31</f>
        <v>16540.595</v>
      </c>
    </row>
    <row r="44" customFormat="false" ht="12.8" hidden="false" customHeight="false" outlineLevel="0" collapsed="false">
      <c r="A44" s="208" t="s">
        <v>474</v>
      </c>
      <c r="B44" s="152" t="n">
        <f aca="false">+B8/B2</f>
        <v>0.956746440212729</v>
      </c>
      <c r="C44" s="152" t="n">
        <f aca="false">+C8/C2</f>
        <v>0.956746440212729</v>
      </c>
      <c r="D44" s="152" t="n">
        <f aca="false">+D8/D2</f>
        <v>0.958912334877337</v>
      </c>
      <c r="E44" s="152" t="n">
        <f aca="false">+E8/E2</f>
        <v>0.964380682792932</v>
      </c>
      <c r="F44" s="152" t="n">
        <f aca="false">+F8/F2</f>
        <v>0.971371590324241</v>
      </c>
      <c r="G44" s="219" t="n">
        <f aca="false">+G8/G2</f>
        <v>0.973494595985589</v>
      </c>
      <c r="H44" s="184" t="n">
        <f aca="false">+H8/H2</f>
        <v>0.975145822611082</v>
      </c>
    </row>
    <row r="45" customFormat="false" ht="12.8" hidden="false" customHeight="false" outlineLevel="0" collapsed="false">
      <c r="A45" s="210" t="s">
        <v>475</v>
      </c>
      <c r="B45" s="158" t="n">
        <f aca="false">+B9/B3</f>
        <v>0.997944309474864</v>
      </c>
      <c r="C45" s="158" t="n">
        <f aca="false">+C9/C3</f>
        <v>0.997944309474864</v>
      </c>
      <c r="D45" s="158" t="n">
        <f aca="false">+D9/D3</f>
        <v>0.997944309474864</v>
      </c>
      <c r="E45" s="158" t="n">
        <f aca="false">+E9/E3</f>
        <v>0.997944309474864</v>
      </c>
      <c r="F45" s="158" t="n">
        <f aca="false">+F9/F3</f>
        <v>0.977948047094001</v>
      </c>
      <c r="G45" s="220" t="n">
        <f aca="false">+G9/G3</f>
        <v>0.979816856662306</v>
      </c>
      <c r="H45" s="184" t="n">
        <f aca="false">+H9/H3</f>
        <v>0.988600261633339</v>
      </c>
    </row>
    <row r="46" customFormat="false" ht="12.8" hidden="false" customHeight="false" outlineLevel="0" collapsed="false">
      <c r="A46" s="208" t="s">
        <v>476</v>
      </c>
      <c r="B46" s="152" t="n">
        <f aca="false">+B10/B4</f>
        <v>0.962277963182259</v>
      </c>
      <c r="C46" s="152" t="n">
        <f aca="false">+C10/C4</f>
        <v>0.962277963182259</v>
      </c>
      <c r="D46" s="152" t="n">
        <f aca="false">+D10/D4</f>
        <v>0.963698998815804</v>
      </c>
      <c r="E46" s="152" t="n">
        <f aca="false">+E10/E4</f>
        <v>0.964667886747766</v>
      </c>
      <c r="F46" s="152" t="n">
        <f aca="false">+F10/F4</f>
        <v>0.963591344601141</v>
      </c>
      <c r="G46" s="219" t="n">
        <f aca="false">+G10/G4</f>
        <v>0.964021961459791</v>
      </c>
      <c r="H46" s="184" t="n">
        <f aca="false">+H10/H4</f>
        <v>0.958746904941328</v>
      </c>
    </row>
    <row r="47" customFormat="false" ht="12.8" hidden="false" customHeight="false" outlineLevel="0" collapsed="false">
      <c r="A47" s="210" t="s">
        <v>477</v>
      </c>
      <c r="B47" s="158" t="n">
        <f aca="false">+B11/B5</f>
        <v>0.775452976704055</v>
      </c>
      <c r="C47" s="158" t="n">
        <f aca="false">+C11/C5</f>
        <v>0.775452976704055</v>
      </c>
      <c r="D47" s="158" t="n">
        <f aca="false">+D11/D5</f>
        <v>0.79076790336497</v>
      </c>
      <c r="E47" s="158" t="n">
        <f aca="false">+E11/E5</f>
        <v>0.804141501294219</v>
      </c>
      <c r="F47" s="158" t="n">
        <f aca="false">+F11/F5</f>
        <v>0.796807592752373</v>
      </c>
      <c r="G47" s="220" t="n">
        <f aca="false">+G11/G5</f>
        <v>0.807377049180328</v>
      </c>
      <c r="H47" s="184" t="n">
        <f aca="false">+H11/H5</f>
        <v>0.797454702329594</v>
      </c>
    </row>
    <row r="48" customFormat="false" ht="12.8" hidden="false" customHeight="false" outlineLevel="0" collapsed="false">
      <c r="A48" s="208" t="s">
        <v>478</v>
      </c>
      <c r="B48" s="152" t="n">
        <f aca="false">+B12/B6</f>
        <v>0.973076060130132</v>
      </c>
      <c r="C48" s="152" t="n">
        <f aca="false">+C12/C6</f>
        <v>0.973076060130132</v>
      </c>
      <c r="D48" s="152" t="n">
        <f aca="false">+D12/D6</f>
        <v>0.979807045097599</v>
      </c>
      <c r="E48" s="152" t="n">
        <f aca="false">+E12/E6</f>
        <v>0.992820282701369</v>
      </c>
      <c r="F48" s="152" t="n">
        <f aca="false">+F12/F6</f>
        <v>0.994054296612071</v>
      </c>
      <c r="G48" s="219" t="n">
        <f aca="false">+G12/G6</f>
        <v>1.00022436616558</v>
      </c>
      <c r="H48" s="184" t="n">
        <f aca="false">+H12/H6</f>
        <v>1.00033654924837</v>
      </c>
    </row>
    <row r="49" customFormat="false" ht="12.8" hidden="false" customHeight="false" outlineLevel="0" collapsed="false">
      <c r="A49" s="210" t="s">
        <v>479</v>
      </c>
      <c r="B49" s="158" t="n">
        <f aca="false">+B13/B7</f>
        <v>0.954803622140063</v>
      </c>
      <c r="C49" s="158" t="n">
        <f aca="false">+C13/C7</f>
        <v>0.954803622140063</v>
      </c>
      <c r="D49" s="158" t="n">
        <f aca="false">+D13/D7</f>
        <v>0.957464859168765</v>
      </c>
      <c r="E49" s="158" t="n">
        <f aca="false">+E13/E7</f>
        <v>0.961733554805408</v>
      </c>
      <c r="F49" s="158" t="n">
        <f aca="false">+F13/F7</f>
        <v>0.96303738234296</v>
      </c>
      <c r="G49" s="220" t="n">
        <f aca="false">+G13/G7</f>
        <v>0.965118148207684</v>
      </c>
      <c r="H49" s="184" t="n">
        <f aca="false">+H13/H7</f>
        <v>0.963635714158138</v>
      </c>
    </row>
    <row r="50" customFormat="false" ht="12.8" hidden="false" customHeight="false" outlineLevel="0" collapsed="false">
      <c r="A50" s="208" t="s">
        <v>480</v>
      </c>
      <c r="B50" s="152" t="n">
        <f aca="false">+B20/B2</f>
        <v>0.824541087665123</v>
      </c>
      <c r="C50" s="152" t="n">
        <f aca="false">+C20/C2</f>
        <v>0.820123520329388</v>
      </c>
      <c r="D50" s="152" t="n">
        <f aca="false">+D20/D2</f>
        <v>0.835156115971865</v>
      </c>
      <c r="E50" s="152" t="n">
        <f aca="false">+E20/E2</f>
        <v>0.862690856064505</v>
      </c>
      <c r="F50" s="152" t="n">
        <f aca="false">+F20/F2</f>
        <v>0.868202092983359</v>
      </c>
      <c r="G50" s="219" t="n">
        <f aca="false">+G20/G2</f>
        <v>0.870217876136559</v>
      </c>
      <c r="H50" s="184" t="n">
        <f aca="false">+H20/H2</f>
        <v>0.87304855035169</v>
      </c>
    </row>
    <row r="51" customFormat="false" ht="12.8" hidden="false" customHeight="false" outlineLevel="0" collapsed="false">
      <c r="A51" s="210" t="s">
        <v>481</v>
      </c>
      <c r="B51" s="158" t="n">
        <f aca="false">+B21/B3</f>
        <v>0.857036068024668</v>
      </c>
      <c r="C51" s="158" t="n">
        <f aca="false">+C21/C3</f>
        <v>0.843767520089703</v>
      </c>
      <c r="D51" s="158" t="n">
        <f aca="false">+D21/D3</f>
        <v>0.872173425527939</v>
      </c>
      <c r="E51" s="158" t="n">
        <f aca="false">+E21/E3</f>
        <v>0.875724163707718</v>
      </c>
      <c r="F51" s="158" t="n">
        <f aca="false">+F21/F3</f>
        <v>0.902448140534479</v>
      </c>
      <c r="G51" s="220" t="n">
        <f aca="false">+G21/G3</f>
        <v>0.892169687908802</v>
      </c>
      <c r="H51" s="184" t="n">
        <f aca="false">+H21/H3</f>
        <v>0.888805830685853</v>
      </c>
    </row>
    <row r="52" customFormat="false" ht="12.8" hidden="false" customHeight="false" outlineLevel="0" collapsed="false">
      <c r="A52" s="208" t="s">
        <v>482</v>
      </c>
      <c r="B52" s="152" t="n">
        <f aca="false">+B22/B4</f>
        <v>0.712175691678329</v>
      </c>
      <c r="C52" s="152" t="n">
        <f aca="false">+C22/C4</f>
        <v>0.706082463128432</v>
      </c>
      <c r="D52" s="152" t="n">
        <f aca="false">+D22/D4</f>
        <v>0.715297663903542</v>
      </c>
      <c r="E52" s="152" t="n">
        <f aca="false">+E22/E4</f>
        <v>0.73542900204543</v>
      </c>
      <c r="F52" s="152" t="n">
        <f aca="false">+F22/F4</f>
        <v>0.745785337495963</v>
      </c>
      <c r="G52" s="219" t="n">
        <f aca="false">+G22/G4</f>
        <v>0.742383464312628</v>
      </c>
      <c r="H52" s="184" t="n">
        <f aca="false">+H22/H4</f>
        <v>0.748799655506513</v>
      </c>
    </row>
    <row r="53" customFormat="false" ht="12.8" hidden="false" customHeight="false" outlineLevel="0" collapsed="false">
      <c r="A53" s="210" t="s">
        <v>483</v>
      </c>
      <c r="B53" s="158" t="n">
        <f aca="false">+B23/B5</f>
        <v>0.689377696289905</v>
      </c>
      <c r="C53" s="158" t="n">
        <f aca="false">+C23/C5</f>
        <v>0.707988567730802</v>
      </c>
      <c r="D53" s="158" t="n">
        <f aca="false">+D23/D5</f>
        <v>0.749647972389991</v>
      </c>
      <c r="E53" s="158" t="n">
        <f aca="false">+E23/E5</f>
        <v>0.751872303710095</v>
      </c>
      <c r="F53" s="158" t="n">
        <f aca="false">+F23/F5</f>
        <v>0.737047023295945</v>
      </c>
      <c r="G53" s="220" t="n">
        <f aca="false">+G23/G5</f>
        <v>0.759741803278689</v>
      </c>
      <c r="H53" s="184" t="n">
        <f aca="false">+H23/H5</f>
        <v>0.744822691975841</v>
      </c>
    </row>
    <row r="54" customFormat="false" ht="12.8" hidden="false" customHeight="false" outlineLevel="0" collapsed="false">
      <c r="A54" s="208" t="s">
        <v>484</v>
      </c>
      <c r="B54" s="152" t="n">
        <f aca="false">+B24/B6</f>
        <v>0.947776082566749</v>
      </c>
      <c r="C54" s="152" t="n">
        <f aca="false">+C24/C6</f>
        <v>0.941937626205968</v>
      </c>
      <c r="D54" s="152" t="n">
        <f aca="false">+D24/D6</f>
        <v>0.946493605564281</v>
      </c>
      <c r="E54" s="152" t="n">
        <f aca="false">+E24/E6</f>
        <v>0.961050033654925</v>
      </c>
      <c r="F54" s="152" t="n">
        <f aca="false">+F24/F6</f>
        <v>0.951309961857752</v>
      </c>
      <c r="G54" s="219" t="n">
        <f aca="false">+G24/G6</f>
        <v>0.966216737715952</v>
      </c>
      <c r="H54" s="184" t="n">
        <f aca="false">+H24/H6</f>
        <v>0.971326789320171</v>
      </c>
    </row>
    <row r="55" customFormat="false" ht="12.8" hidden="false" customHeight="false" outlineLevel="0" collapsed="false">
      <c r="A55" s="221" t="s">
        <v>485</v>
      </c>
      <c r="B55" s="222" t="n">
        <f aca="false">+B25/B7</f>
        <v>0.783702432620693</v>
      </c>
      <c r="C55" s="222" t="n">
        <f aca="false">+C25/C7</f>
        <v>0.779007188912108</v>
      </c>
      <c r="D55" s="222" t="n">
        <f aca="false">+D25/D7</f>
        <v>0.792534354962582</v>
      </c>
      <c r="E55" s="222" t="n">
        <f aca="false">+E25/E7</f>
        <v>0.813771276500741</v>
      </c>
      <c r="F55" s="222" t="n">
        <f aca="false">+F25/F7</f>
        <v>0.820249754416046</v>
      </c>
      <c r="G55" s="223" t="n">
        <f aca="false">+G25/G7</f>
        <v>0.821313284752362</v>
      </c>
      <c r="H55" s="184" t="n">
        <f aca="false">+H25/H7</f>
        <v>0.824781698190716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56"/>
  <sheetViews>
    <sheetView showFormulas="false" showGridLines="true" showRowColHeaders="true" showZeros="true" rightToLeft="false" tabSelected="false" showOutlineSymbols="true" defaultGridColor="true" view="normal" topLeftCell="C18" colorId="64" zoomScale="225" zoomScaleNormal="225" zoomScalePageLayoutView="100" workbookViewId="0">
      <selection pane="topLeft" activeCell="C7" activeCellId="0" sqref="C7"/>
    </sheetView>
  </sheetViews>
  <sheetFormatPr defaultColWidth="11.640625" defaultRowHeight="12.8" zeroHeight="false" outlineLevelRow="0" outlineLevelCol="0"/>
  <cols>
    <col collapsed="false" customWidth="true" hidden="false" outlineLevel="0" max="21" min="1" style="2" width="11.52"/>
    <col collapsed="false" customWidth="true" hidden="false" outlineLevel="0" max="22" min="22" style="2" width="23.15"/>
    <col collapsed="false" customWidth="true" hidden="false" outlineLevel="0" max="25" min="23" style="2" width="11.52"/>
  </cols>
  <sheetData>
    <row r="1" customFormat="false" ht="12.8" hidden="false" customHeight="false" outlineLevel="0" collapsed="false">
      <c r="A1" s="224" t="s">
        <v>353</v>
      </c>
      <c r="B1" s="225" t="s">
        <v>486</v>
      </c>
      <c r="C1" s="225" t="s">
        <v>487</v>
      </c>
      <c r="D1" s="225" t="s">
        <v>488</v>
      </c>
      <c r="E1" s="225" t="s">
        <v>444</v>
      </c>
      <c r="F1" s="226" t="s">
        <v>489</v>
      </c>
      <c r="G1" s="226" t="s">
        <v>451</v>
      </c>
      <c r="H1" s="226" t="s">
        <v>452</v>
      </c>
      <c r="I1" s="226" t="s">
        <v>490</v>
      </c>
      <c r="J1" s="226" t="s">
        <v>22</v>
      </c>
      <c r="K1" s="226" t="s">
        <v>375</v>
      </c>
      <c r="L1" s="226" t="s">
        <v>24</v>
      </c>
      <c r="M1" s="226" t="s">
        <v>66</v>
      </c>
      <c r="N1" s="226" t="s">
        <v>26</v>
      </c>
      <c r="O1" s="226" t="s">
        <v>27</v>
      </c>
      <c r="P1" s="226" t="s">
        <v>28</v>
      </c>
      <c r="Q1" s="226" t="s">
        <v>379</v>
      </c>
      <c r="R1" s="226" t="s">
        <v>38</v>
      </c>
      <c r="S1" s="226" t="s">
        <v>39</v>
      </c>
      <c r="T1" s="226" t="s">
        <v>40</v>
      </c>
      <c r="U1" s="226" t="s">
        <v>491</v>
      </c>
      <c r="V1" s="226" t="s">
        <v>492</v>
      </c>
      <c r="W1" s="226" t="s">
        <v>493</v>
      </c>
      <c r="X1" s="226" t="s">
        <v>494</v>
      </c>
      <c r="Y1" s="227" t="s">
        <v>495</v>
      </c>
    </row>
    <row r="2" customFormat="false" ht="12.8" hidden="true" customHeight="false" outlineLevel="0" collapsed="false">
      <c r="A2" s="228" t="n">
        <v>43800</v>
      </c>
      <c r="B2" s="229"/>
      <c r="C2" s="229"/>
      <c r="D2" s="229"/>
      <c r="E2" s="229"/>
      <c r="F2" s="21" t="n">
        <v>39446</v>
      </c>
      <c r="G2" s="21" t="n">
        <v>4751</v>
      </c>
      <c r="H2" s="21" t="n">
        <v>36908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30"/>
    </row>
    <row r="3" customFormat="false" ht="12.8" hidden="false" customHeight="false" outlineLevel="0" collapsed="false">
      <c r="A3" s="231" t="n">
        <v>43831</v>
      </c>
      <c r="B3" s="89" t="n">
        <v>41814</v>
      </c>
      <c r="C3" s="89" t="n">
        <v>5002</v>
      </c>
      <c r="D3" s="89" t="n">
        <v>29316</v>
      </c>
      <c r="E3" s="89" t="n">
        <v>82285</v>
      </c>
      <c r="F3" s="89" t="n">
        <v>40049</v>
      </c>
      <c r="G3" s="89" t="n">
        <v>4723</v>
      </c>
      <c r="H3" s="89" t="n">
        <v>27734</v>
      </c>
      <c r="I3" s="89" t="n">
        <v>78167</v>
      </c>
      <c r="J3" s="89" t="n">
        <v>6211</v>
      </c>
      <c r="K3" s="89" t="n">
        <v>476</v>
      </c>
      <c r="L3" s="89" t="n">
        <v>4023</v>
      </c>
      <c r="M3" s="89" t="n">
        <v>11820</v>
      </c>
      <c r="N3" s="89" t="n">
        <v>2811</v>
      </c>
      <c r="O3" s="89" t="n">
        <v>299</v>
      </c>
      <c r="P3" s="89" t="n">
        <v>1563</v>
      </c>
      <c r="Q3" s="89" t="n">
        <v>4965</v>
      </c>
      <c r="R3" s="105" t="n">
        <f aca="false">+F3-J3-N3</f>
        <v>31027</v>
      </c>
      <c r="S3" s="105" t="n">
        <f aca="false">+G3-K2-N3</f>
        <v>1912</v>
      </c>
      <c r="T3" s="105" t="n">
        <f aca="false">+H3-L2-O3</f>
        <v>27435</v>
      </c>
      <c r="U3" s="105" t="n">
        <f aca="false">SUM(R3:T3)</f>
        <v>60374</v>
      </c>
      <c r="V3" s="105" t="n">
        <f aca="false">U3-W3</f>
        <v>53557</v>
      </c>
      <c r="W3" s="89" t="n">
        <v>6817</v>
      </c>
      <c r="X3" s="30" t="n">
        <v>160750</v>
      </c>
      <c r="Y3" s="220" t="n">
        <f aca="false">+U3/X3</f>
        <v>0.375576982892691</v>
      </c>
    </row>
    <row r="4" customFormat="false" ht="12.8" hidden="false" customHeight="false" outlineLevel="0" collapsed="false">
      <c r="A4" s="232" t="n">
        <v>43862</v>
      </c>
      <c r="B4" s="20" t="n">
        <v>41505</v>
      </c>
      <c r="C4" s="20" t="n">
        <v>4961</v>
      </c>
      <c r="D4" s="20" t="n">
        <v>32423</v>
      </c>
      <c r="E4" s="20" t="n">
        <v>81814</v>
      </c>
      <c r="F4" s="20" t="n">
        <v>40258</v>
      </c>
      <c r="G4" s="20" t="n">
        <v>4719</v>
      </c>
      <c r="H4" s="20" t="n">
        <v>30881</v>
      </c>
      <c r="I4" s="20" t="n">
        <v>78483</v>
      </c>
      <c r="J4" s="20" t="n">
        <v>6092</v>
      </c>
      <c r="K4" s="20" t="n">
        <v>459</v>
      </c>
      <c r="L4" s="20" t="n">
        <v>4578</v>
      </c>
      <c r="M4" s="20" t="n">
        <v>11616</v>
      </c>
      <c r="N4" s="20" t="n">
        <v>2783</v>
      </c>
      <c r="O4" s="20" t="n">
        <v>103</v>
      </c>
      <c r="P4" s="20" t="n">
        <v>1754</v>
      </c>
      <c r="Q4" s="20" t="n">
        <v>4925</v>
      </c>
      <c r="R4" s="101" t="n">
        <f aca="false">+F4-J4-N4</f>
        <v>31383</v>
      </c>
      <c r="S4" s="101" t="n">
        <f aca="false">+G4-K3-N4</f>
        <v>1460</v>
      </c>
      <c r="T4" s="101" t="n">
        <f aca="false">+H4-L3-O4</f>
        <v>26755</v>
      </c>
      <c r="U4" s="101" t="n">
        <f aca="false">SUM(R4:T4)</f>
        <v>59598</v>
      </c>
      <c r="V4" s="101" t="n">
        <f aca="false">U4-W4</f>
        <v>52877</v>
      </c>
      <c r="W4" s="20" t="n">
        <v>6721</v>
      </c>
      <c r="X4" s="21" t="n">
        <v>163685</v>
      </c>
      <c r="Y4" s="219" t="n">
        <f aca="false">+U4/X4</f>
        <v>0.364101780859578</v>
      </c>
    </row>
    <row r="5" customFormat="false" ht="12.8" hidden="false" customHeight="false" outlineLevel="0" collapsed="false">
      <c r="A5" s="231" t="n">
        <v>43891</v>
      </c>
      <c r="B5" s="89" t="n">
        <v>41679</v>
      </c>
      <c r="C5" s="89" t="n">
        <v>4956</v>
      </c>
      <c r="D5" s="89" t="n">
        <v>32593</v>
      </c>
      <c r="E5" s="89" t="n">
        <v>81755</v>
      </c>
      <c r="F5" s="89" t="n">
        <v>40370</v>
      </c>
      <c r="G5" s="89" t="n">
        <v>4721</v>
      </c>
      <c r="H5" s="89" t="n">
        <v>31524</v>
      </c>
      <c r="I5" s="89" t="n">
        <v>78959</v>
      </c>
      <c r="J5" s="89" t="n">
        <v>6147</v>
      </c>
      <c r="K5" s="89" t="n">
        <v>467</v>
      </c>
      <c r="L5" s="89" t="n">
        <v>4690</v>
      </c>
      <c r="M5" s="89" t="n">
        <v>11722</v>
      </c>
      <c r="N5" s="89" t="n">
        <v>2891</v>
      </c>
      <c r="O5" s="89" t="n">
        <v>296</v>
      </c>
      <c r="P5" s="89" t="n">
        <v>1903</v>
      </c>
      <c r="Q5" s="89" t="n">
        <v>5177</v>
      </c>
      <c r="R5" s="105" t="n">
        <f aca="false">+F5-J5-N5</f>
        <v>31332</v>
      </c>
      <c r="S5" s="105" t="n">
        <f aca="false">+G5-K4-N5</f>
        <v>1371</v>
      </c>
      <c r="T5" s="105" t="n">
        <f aca="false">+H5-L4-O5</f>
        <v>26650</v>
      </c>
      <c r="U5" s="105" t="n">
        <f aca="false">SUM(R5:T5)</f>
        <v>59353</v>
      </c>
      <c r="V5" s="105" t="n">
        <f aca="false">U5-W5</f>
        <v>52588</v>
      </c>
      <c r="W5" s="89" t="n">
        <v>6765</v>
      </c>
      <c r="X5" s="30" t="n">
        <v>163550</v>
      </c>
      <c r="Y5" s="220" t="n">
        <f aca="false">+U5/X5</f>
        <v>0.362904310608377</v>
      </c>
    </row>
    <row r="6" customFormat="false" ht="12.8" hidden="false" customHeight="false" outlineLevel="0" collapsed="false">
      <c r="A6" s="232" t="n">
        <v>43922</v>
      </c>
      <c r="B6" s="20" t="n">
        <v>41683</v>
      </c>
      <c r="C6" s="20" t="n">
        <v>4901</v>
      </c>
      <c r="D6" s="20" t="n">
        <v>32887</v>
      </c>
      <c r="E6" s="20" t="n">
        <v>81929</v>
      </c>
      <c r="F6" s="20" t="n">
        <v>40840</v>
      </c>
      <c r="G6" s="20" t="n">
        <v>4764</v>
      </c>
      <c r="H6" s="20" t="n">
        <v>32193</v>
      </c>
      <c r="I6" s="20" t="n">
        <v>80105</v>
      </c>
      <c r="J6" s="20" t="n">
        <v>6016</v>
      </c>
      <c r="K6" s="20" t="n">
        <v>455</v>
      </c>
      <c r="L6" s="20" t="n">
        <v>4554</v>
      </c>
      <c r="M6" s="20" t="n">
        <v>11426</v>
      </c>
      <c r="N6" s="20" t="n">
        <v>2746</v>
      </c>
      <c r="O6" s="20" t="n">
        <v>291</v>
      </c>
      <c r="P6" s="20" t="n">
        <v>1836</v>
      </c>
      <c r="Q6" s="20" t="n">
        <v>4958</v>
      </c>
      <c r="R6" s="101" t="n">
        <f aca="false">+F6-J6-N6</f>
        <v>32078</v>
      </c>
      <c r="S6" s="101" t="n">
        <f aca="false">+G6-K5-N6</f>
        <v>1551</v>
      </c>
      <c r="T6" s="101" t="n">
        <f aca="false">+H6-L5-O6</f>
        <v>27212</v>
      </c>
      <c r="U6" s="101" t="n">
        <f aca="false">SUM(R6:T6)</f>
        <v>60841</v>
      </c>
      <c r="V6" s="101" t="n">
        <f aca="false">U6-W6</f>
        <v>54059</v>
      </c>
      <c r="W6" s="20" t="n">
        <v>6782</v>
      </c>
      <c r="X6" s="21" t="n">
        <v>163385</v>
      </c>
      <c r="Y6" s="219" t="n">
        <f aca="false">+U6/X6</f>
        <v>0.372378125286899</v>
      </c>
    </row>
    <row r="7" customFormat="false" ht="12.8" hidden="false" customHeight="false" outlineLevel="0" collapsed="false">
      <c r="A7" s="231" t="n">
        <v>43952</v>
      </c>
      <c r="B7" s="89" t="n">
        <v>41617</v>
      </c>
      <c r="C7" s="89" t="n">
        <v>4852</v>
      </c>
      <c r="D7" s="89" t="n">
        <v>32762</v>
      </c>
      <c r="E7" s="89" t="n">
        <v>81598</v>
      </c>
      <c r="F7" s="89" t="n">
        <v>40870</v>
      </c>
      <c r="G7" s="89" t="n">
        <v>4675</v>
      </c>
      <c r="H7" s="89" t="n">
        <v>32212</v>
      </c>
      <c r="I7" s="89" t="n">
        <v>79996</v>
      </c>
      <c r="J7" s="89" t="n">
        <v>4919</v>
      </c>
      <c r="K7" s="89" t="n">
        <v>365</v>
      </c>
      <c r="L7" s="89" t="n">
        <v>3896</v>
      </c>
      <c r="M7" s="89" t="n">
        <v>9488</v>
      </c>
      <c r="N7" s="89" t="n">
        <v>2646</v>
      </c>
      <c r="O7" s="89" t="n">
        <v>268</v>
      </c>
      <c r="P7" s="89" t="n">
        <v>1710</v>
      </c>
      <c r="Q7" s="89" t="n">
        <v>4708</v>
      </c>
      <c r="R7" s="105" t="n">
        <f aca="false">+F7-J7-N7</f>
        <v>33305</v>
      </c>
      <c r="S7" s="105" t="n">
        <f aca="false">+G7-K6-N7</f>
        <v>1574</v>
      </c>
      <c r="T7" s="105" t="n">
        <f aca="false">+H7-L6-O7</f>
        <v>27390</v>
      </c>
      <c r="U7" s="105" t="n">
        <f aca="false">SUM(R7:T7)</f>
        <v>62269</v>
      </c>
      <c r="V7" s="105" t="n">
        <f aca="false">U7-W7</f>
        <v>55875</v>
      </c>
      <c r="W7" s="89" t="n">
        <v>6394</v>
      </c>
      <c r="X7" s="30" t="n">
        <v>165650</v>
      </c>
      <c r="Y7" s="220" t="n">
        <f aca="false">+U7/X7</f>
        <v>0.375907032900694</v>
      </c>
    </row>
    <row r="8" customFormat="false" ht="12.8" hidden="false" customHeight="false" outlineLevel="0" collapsed="false">
      <c r="A8" s="232" t="n">
        <v>43983</v>
      </c>
      <c r="B8" s="20" t="n">
        <v>41837</v>
      </c>
      <c r="C8" s="20" t="n">
        <v>4848</v>
      </c>
      <c r="D8" s="20" t="n">
        <v>33627</v>
      </c>
      <c r="E8" s="20" t="n">
        <v>82133</v>
      </c>
      <c r="F8" s="20" t="n">
        <v>41090</v>
      </c>
      <c r="G8" s="20" t="n">
        <v>4637</v>
      </c>
      <c r="H8" s="20" t="n">
        <v>32792</v>
      </c>
      <c r="I8" s="20" t="n">
        <v>80279</v>
      </c>
      <c r="J8" s="20" t="n">
        <v>5128</v>
      </c>
      <c r="K8" s="20" t="n">
        <v>407</v>
      </c>
      <c r="L8" s="20" t="n">
        <v>4244</v>
      </c>
      <c r="M8" s="20" t="n">
        <v>10081</v>
      </c>
      <c r="N8" s="20" t="n">
        <v>2686</v>
      </c>
      <c r="O8" s="20" t="n">
        <v>275</v>
      </c>
      <c r="P8" s="20" t="n">
        <v>1765</v>
      </c>
      <c r="Q8" s="20" t="n">
        <v>4799</v>
      </c>
      <c r="R8" s="101" t="n">
        <f aca="false">+F8-J8-N8</f>
        <v>33276</v>
      </c>
      <c r="S8" s="101" t="n">
        <f aca="false">+G8-K7-N8</f>
        <v>1586</v>
      </c>
      <c r="T8" s="101" t="n">
        <f aca="false">+H8-L7-O8</f>
        <v>28621</v>
      </c>
      <c r="U8" s="101" t="n">
        <f aca="false">SUM(R8:T8)</f>
        <v>63483</v>
      </c>
      <c r="V8" s="101" t="n">
        <f aca="false">U8-W8</f>
        <v>57591</v>
      </c>
      <c r="W8" s="20" t="n">
        <v>5892</v>
      </c>
      <c r="X8" s="21" t="n">
        <v>161805</v>
      </c>
      <c r="Y8" s="219" t="n">
        <f aca="false">+U8/X8</f>
        <v>0.392342634652823</v>
      </c>
    </row>
    <row r="9" customFormat="false" ht="12.8" hidden="false" customHeight="false" outlineLevel="0" collapsed="false">
      <c r="A9" s="231" t="n">
        <v>44013</v>
      </c>
      <c r="B9" s="89" t="n">
        <v>43233</v>
      </c>
      <c r="C9" s="89" t="n">
        <v>5279</v>
      </c>
      <c r="D9" s="89" t="n">
        <v>36278</v>
      </c>
      <c r="E9" s="89" t="n">
        <v>85879</v>
      </c>
      <c r="F9" s="89" t="n">
        <v>42485</v>
      </c>
      <c r="G9" s="89" t="n">
        <v>4785</v>
      </c>
      <c r="H9" s="89" t="n">
        <v>34383</v>
      </c>
      <c r="I9" s="89" t="n">
        <v>82481</v>
      </c>
      <c r="J9" s="89" t="n">
        <v>5937</v>
      </c>
      <c r="K9" s="89" t="n">
        <v>450</v>
      </c>
      <c r="L9" s="89" t="n">
        <v>5216</v>
      </c>
      <c r="M9" s="89" t="n">
        <v>11714</v>
      </c>
      <c r="N9" s="89" t="n">
        <v>3080</v>
      </c>
      <c r="O9" s="89" t="n">
        <v>312</v>
      </c>
      <c r="P9" s="89" t="n">
        <v>2013</v>
      </c>
      <c r="Q9" s="89" t="n">
        <v>5463</v>
      </c>
      <c r="R9" s="105" t="n">
        <f aca="false">+F9-J9-N9</f>
        <v>33468</v>
      </c>
      <c r="S9" s="105" t="n">
        <f aca="false">+G9-K8-N9</f>
        <v>1298</v>
      </c>
      <c r="T9" s="105" t="n">
        <f aca="false">+H9-L8-O9</f>
        <v>29827</v>
      </c>
      <c r="U9" s="105" t="n">
        <f aca="false">SUM(R9:T9)</f>
        <v>64593</v>
      </c>
      <c r="V9" s="105" t="n">
        <f aca="false">U9-W9</f>
        <v>59119</v>
      </c>
      <c r="W9" s="89" t="n">
        <v>5474</v>
      </c>
      <c r="X9" s="30" t="n">
        <v>161085</v>
      </c>
      <c r="Y9" s="220" t="n">
        <f aca="false">+U9/X9</f>
        <v>0.400987056522954</v>
      </c>
    </row>
    <row r="10" customFormat="false" ht="12.8" hidden="false" customHeight="false" outlineLevel="0" collapsed="false">
      <c r="A10" s="232" t="n">
        <v>44044</v>
      </c>
      <c r="B10" s="20" t="n">
        <v>41859</v>
      </c>
      <c r="C10" s="20" t="n">
        <v>4890</v>
      </c>
      <c r="D10" s="20" t="n">
        <v>34955</v>
      </c>
      <c r="E10" s="20" t="n">
        <v>82095</v>
      </c>
      <c r="F10" s="20" t="n">
        <v>41574</v>
      </c>
      <c r="G10" s="20" t="n">
        <v>4717</v>
      </c>
      <c r="H10" s="20" t="n">
        <v>34612</v>
      </c>
      <c r="I10" s="20" t="n">
        <v>81334</v>
      </c>
      <c r="J10" s="20" t="n">
        <v>5465</v>
      </c>
      <c r="K10" s="20" t="n">
        <v>389</v>
      </c>
      <c r="L10" s="20" t="n">
        <v>4988</v>
      </c>
      <c r="M10" s="20" t="n">
        <v>10842</v>
      </c>
      <c r="N10" s="20" t="n">
        <v>2923</v>
      </c>
      <c r="O10" s="20" t="n">
        <v>298</v>
      </c>
      <c r="P10" s="20" t="n">
        <v>1998</v>
      </c>
      <c r="Q10" s="20" t="n">
        <v>5239</v>
      </c>
      <c r="R10" s="101" t="n">
        <f aca="false">+F10-J10-N10</f>
        <v>33186</v>
      </c>
      <c r="S10" s="101" t="n">
        <f aca="false">+G10-K9-N10</f>
        <v>1344</v>
      </c>
      <c r="T10" s="101" t="n">
        <f aca="false">+H10-L9-O10</f>
        <v>29098</v>
      </c>
      <c r="U10" s="101" t="n">
        <f aca="false">SUM(R10:T10)</f>
        <v>63628</v>
      </c>
      <c r="V10" s="101" t="n">
        <f aca="false">U10-W10</f>
        <v>58575</v>
      </c>
      <c r="W10" s="20" t="n">
        <v>5053</v>
      </c>
      <c r="X10" s="21" t="n">
        <v>158435</v>
      </c>
      <c r="Y10" s="219" t="n">
        <f aca="false">+U10/X10</f>
        <v>0.401603181115284</v>
      </c>
    </row>
    <row r="11" customFormat="false" ht="12.8" hidden="false" customHeight="false" outlineLevel="0" collapsed="false">
      <c r="A11" s="231" t="n">
        <v>44075</v>
      </c>
      <c r="B11" s="89" t="n">
        <v>41382</v>
      </c>
      <c r="C11" s="89" t="n">
        <v>4852</v>
      </c>
      <c r="D11" s="89" t="n">
        <v>34955</v>
      </c>
      <c r="E11" s="89" t="n">
        <v>81189</v>
      </c>
      <c r="F11" s="89" t="n">
        <v>40342</v>
      </c>
      <c r="G11" s="89" t="n">
        <v>4620</v>
      </c>
      <c r="H11" s="89" t="n">
        <v>34119</v>
      </c>
      <c r="I11" s="89" t="n">
        <v>79081</v>
      </c>
      <c r="J11" s="89" t="n">
        <v>6398</v>
      </c>
      <c r="K11" s="89" t="n">
        <v>487</v>
      </c>
      <c r="L11" s="89" t="n">
        <v>5296</v>
      </c>
      <c r="M11" s="89" t="n">
        <v>12421</v>
      </c>
      <c r="N11" s="89" t="n">
        <v>2569</v>
      </c>
      <c r="O11" s="89" t="n">
        <v>255</v>
      </c>
      <c r="P11" s="89" t="n">
        <v>1817</v>
      </c>
      <c r="Q11" s="89" t="n">
        <v>4641</v>
      </c>
      <c r="R11" s="105" t="n">
        <f aca="false">+F11-J11-N11</f>
        <v>31375</v>
      </c>
      <c r="S11" s="105" t="n">
        <f aca="false">+G11-K10-N11</f>
        <v>1662</v>
      </c>
      <c r="T11" s="105" t="n">
        <f aca="false">+H11-L10-O11</f>
        <v>28876</v>
      </c>
      <c r="U11" s="105" t="n">
        <f aca="false">SUM(R11:T11)</f>
        <v>61913</v>
      </c>
      <c r="V11" s="105" t="n">
        <f aca="false">U11-W11</f>
        <v>57443</v>
      </c>
      <c r="W11" s="89" t="n">
        <v>4470</v>
      </c>
      <c r="X11" s="30" t="n">
        <v>154325</v>
      </c>
      <c r="Y11" s="220" t="n">
        <f aca="false">+U11/X11</f>
        <v>0.401185809168962</v>
      </c>
    </row>
    <row r="12" customFormat="false" ht="12.8" hidden="false" customHeight="false" outlineLevel="0" collapsed="false">
      <c r="A12" s="232" t="n">
        <v>44105</v>
      </c>
      <c r="B12" s="20" t="n">
        <v>41396</v>
      </c>
      <c r="C12" s="20" t="n">
        <v>4841</v>
      </c>
      <c r="D12" s="20" t="n">
        <v>34882</v>
      </c>
      <c r="E12" s="20" t="n">
        <v>81119</v>
      </c>
      <c r="F12" s="20" t="n">
        <v>40495</v>
      </c>
      <c r="G12" s="20" t="n">
        <v>4597</v>
      </c>
      <c r="H12" s="20" t="n">
        <v>33822</v>
      </c>
      <c r="I12" s="20" t="n">
        <v>78914</v>
      </c>
      <c r="J12" s="20" t="n">
        <v>5668</v>
      </c>
      <c r="K12" s="20" t="n">
        <v>408</v>
      </c>
      <c r="L12" s="20" t="n">
        <v>5132</v>
      </c>
      <c r="M12" s="20" t="n">
        <v>11208</v>
      </c>
      <c r="N12" s="20" t="n">
        <v>2791</v>
      </c>
      <c r="O12" s="20" t="n">
        <v>265</v>
      </c>
      <c r="P12" s="20" t="n">
        <v>1856</v>
      </c>
      <c r="Q12" s="20" t="n">
        <v>4912</v>
      </c>
      <c r="R12" s="101" t="n">
        <f aca="false">+F12-J12-N12</f>
        <v>32036</v>
      </c>
      <c r="S12" s="101" t="n">
        <f aca="false">+G12-K12-N12</f>
        <v>1398</v>
      </c>
      <c r="T12" s="101" t="n">
        <f aca="false">+H12-L12-O12</f>
        <v>28425</v>
      </c>
      <c r="U12" s="101" t="n">
        <f aca="false">SUM(R12:T12)</f>
        <v>61859</v>
      </c>
      <c r="V12" s="101" t="n">
        <f aca="false">U12-W12</f>
        <v>57697</v>
      </c>
      <c r="W12" s="20" t="n">
        <v>4162</v>
      </c>
      <c r="X12" s="21" t="n">
        <v>154275</v>
      </c>
      <c r="Y12" s="219" t="n">
        <f aca="false">+U12/X12</f>
        <v>0.400965807810728</v>
      </c>
    </row>
    <row r="13" customFormat="false" ht="12.8" hidden="false" customHeight="false" outlineLevel="0" collapsed="false">
      <c r="A13" s="231" t="n">
        <v>44136</v>
      </c>
      <c r="B13" s="89" t="n">
        <v>41461</v>
      </c>
      <c r="C13" s="89" t="n">
        <v>4906</v>
      </c>
      <c r="D13" s="89" t="n">
        <v>35114</v>
      </c>
      <c r="E13" s="89" t="n">
        <v>81481</v>
      </c>
      <c r="F13" s="89" t="n">
        <v>40453</v>
      </c>
      <c r="G13" s="89" t="n">
        <v>4666</v>
      </c>
      <c r="H13" s="89" t="n">
        <v>34127</v>
      </c>
      <c r="I13" s="89" t="n">
        <v>79246</v>
      </c>
      <c r="J13" s="89" t="n">
        <v>5891</v>
      </c>
      <c r="K13" s="89" t="n">
        <v>428</v>
      </c>
      <c r="L13" s="89" t="n">
        <v>5346</v>
      </c>
      <c r="M13" s="89" t="n">
        <v>11665</v>
      </c>
      <c r="N13" s="89" t="n">
        <v>3045</v>
      </c>
      <c r="O13" s="89" t="n">
        <v>298</v>
      </c>
      <c r="P13" s="89" t="n">
        <v>2043</v>
      </c>
      <c r="Q13" s="89" t="n">
        <v>5386</v>
      </c>
      <c r="R13" s="105" t="n">
        <f aca="false">+F13-J13-N13</f>
        <v>31517</v>
      </c>
      <c r="S13" s="105" t="n">
        <f aca="false">+G13-K13-N13</f>
        <v>1193</v>
      </c>
      <c r="T13" s="105" t="n">
        <f aca="false">+H13-L13-O13</f>
        <v>28483</v>
      </c>
      <c r="U13" s="105" t="n">
        <f aca="false">SUM(R13:T13)</f>
        <v>61193</v>
      </c>
      <c r="V13" s="105" t="n">
        <f aca="false">U13-W13</f>
        <v>57058</v>
      </c>
      <c r="W13" s="89" t="n">
        <v>4135</v>
      </c>
      <c r="X13" s="30" t="n">
        <v>151450</v>
      </c>
      <c r="Y13" s="220" t="n">
        <f aca="false">+U13/X13</f>
        <v>0.40404754044239</v>
      </c>
    </row>
    <row r="14" customFormat="false" ht="12.8" hidden="false" customHeight="false" outlineLevel="0" collapsed="false">
      <c r="A14" s="232" t="n">
        <v>44166</v>
      </c>
      <c r="B14" s="233"/>
      <c r="C14" s="233"/>
      <c r="D14" s="233"/>
      <c r="E14" s="233"/>
      <c r="F14" s="20" t="n">
        <v>40131</v>
      </c>
      <c r="G14" s="20" t="n">
        <v>4761</v>
      </c>
      <c r="H14" s="20" t="n">
        <v>33941</v>
      </c>
      <c r="I14" s="20" t="n">
        <v>78833</v>
      </c>
      <c r="J14" s="20" t="n">
        <v>6168</v>
      </c>
      <c r="K14" s="20" t="n">
        <v>470</v>
      </c>
      <c r="L14" s="20" t="n">
        <v>5400</v>
      </c>
      <c r="M14" s="20" t="n">
        <v>12038</v>
      </c>
      <c r="N14" s="20" t="n">
        <v>3246</v>
      </c>
      <c r="O14" s="20" t="n">
        <v>313</v>
      </c>
      <c r="P14" s="20" t="n">
        <v>2147</v>
      </c>
      <c r="Q14" s="20" t="n">
        <v>5706</v>
      </c>
      <c r="R14" s="101" t="n">
        <f aca="false">+F14-J14-N14</f>
        <v>30717</v>
      </c>
      <c r="S14" s="101" t="n">
        <f aca="false">+G14-K14-N14</f>
        <v>1045</v>
      </c>
      <c r="T14" s="101" t="n">
        <f aca="false">+H14-L14-O14</f>
        <v>28228</v>
      </c>
      <c r="U14" s="101" t="n">
        <f aca="false">SUM(R14:T14)</f>
        <v>59990</v>
      </c>
      <c r="V14" s="101" t="n">
        <f aca="false">U14-W14</f>
        <v>55779</v>
      </c>
      <c r="W14" s="20" t="n">
        <v>4211</v>
      </c>
      <c r="X14" s="21" t="n">
        <v>151200</v>
      </c>
      <c r="Y14" s="219" t="n">
        <f aca="false">+U14/X14</f>
        <v>0.396759259259259</v>
      </c>
    </row>
    <row r="15" customFormat="false" ht="12.8" hidden="false" customHeight="false" outlineLevel="0" collapsed="false">
      <c r="A15" s="234" t="n">
        <v>44197</v>
      </c>
      <c r="B15" s="235"/>
      <c r="C15" s="235"/>
      <c r="D15" s="235"/>
      <c r="E15" s="235"/>
      <c r="F15" s="89" t="n">
        <v>39673</v>
      </c>
      <c r="G15" s="89" t="n">
        <v>4708</v>
      </c>
      <c r="H15" s="89" t="n">
        <v>33717</v>
      </c>
      <c r="I15" s="89" t="n">
        <v>78098</v>
      </c>
      <c r="J15" s="89" t="n">
        <v>6297</v>
      </c>
      <c r="K15" s="89" t="n">
        <v>458</v>
      </c>
      <c r="L15" s="89" t="n">
        <v>5497</v>
      </c>
      <c r="M15" s="89" t="n">
        <v>12252</v>
      </c>
      <c r="N15" s="89" t="n">
        <v>3264</v>
      </c>
      <c r="O15" s="89" t="n">
        <v>320</v>
      </c>
      <c r="P15" s="89" t="n">
        <v>2144</v>
      </c>
      <c r="Q15" s="89" t="n">
        <v>5728</v>
      </c>
      <c r="R15" s="89" t="n">
        <f aca="false">+F15-J15-N15</f>
        <v>30112</v>
      </c>
      <c r="S15" s="89" t="n">
        <f aca="false">+G15-K15-O15</f>
        <v>3930</v>
      </c>
      <c r="T15" s="89" t="n">
        <f aca="false">+H15-L15-P15</f>
        <v>26076</v>
      </c>
      <c r="U15" s="89" t="n">
        <f aca="false">+I15-M15-Q15</f>
        <v>60118</v>
      </c>
      <c r="V15" s="105" t="n">
        <f aca="false">U15-W15</f>
        <v>55914</v>
      </c>
      <c r="W15" s="89" t="n">
        <v>4204</v>
      </c>
      <c r="X15" s="30" t="n">
        <v>148855</v>
      </c>
      <c r="Y15" s="220" t="n">
        <f aca="false">+U15/X15</f>
        <v>0.403869537469349</v>
      </c>
    </row>
    <row r="16" customFormat="false" ht="12.8" hidden="false" customHeight="false" outlineLevel="0" collapsed="false">
      <c r="A16" s="228" t="n">
        <v>44228</v>
      </c>
      <c r="B16" s="229"/>
      <c r="C16" s="229"/>
      <c r="D16" s="229"/>
      <c r="E16" s="229"/>
      <c r="F16" s="20" t="n">
        <v>39417</v>
      </c>
      <c r="G16" s="20" t="n">
        <v>4655</v>
      </c>
      <c r="H16" s="20" t="n">
        <v>33704</v>
      </c>
      <c r="I16" s="20" t="n">
        <v>77776</v>
      </c>
      <c r="J16" s="20" t="n">
        <v>6847</v>
      </c>
      <c r="K16" s="20" t="n">
        <v>473</v>
      </c>
      <c r="L16" s="20" t="n">
        <v>5849</v>
      </c>
      <c r="M16" s="20" t="n">
        <v>13169</v>
      </c>
      <c r="N16" s="20" t="n">
        <v>3473</v>
      </c>
      <c r="O16" s="20" t="n">
        <v>314</v>
      </c>
      <c r="P16" s="20" t="n">
        <v>2307</v>
      </c>
      <c r="Q16" s="20" t="n">
        <v>6094</v>
      </c>
      <c r="R16" s="20" t="n">
        <f aca="false">+F16-J16-N16</f>
        <v>29097</v>
      </c>
      <c r="S16" s="20" t="n">
        <f aca="false">+G16-K16-O16</f>
        <v>3868</v>
      </c>
      <c r="T16" s="20" t="n">
        <f aca="false">+H16-L16-P16</f>
        <v>25548</v>
      </c>
      <c r="U16" s="20" t="n">
        <f aca="false">+I16-M16-Q16</f>
        <v>58513</v>
      </c>
      <c r="V16" s="101" t="n">
        <f aca="false">U16-W16</f>
        <v>54209</v>
      </c>
      <c r="W16" s="20" t="n">
        <v>4304</v>
      </c>
      <c r="X16" s="21" t="n">
        <v>147715</v>
      </c>
      <c r="Y16" s="219" t="n">
        <f aca="false">+U16/X16</f>
        <v>0.396120908506245</v>
      </c>
    </row>
    <row r="17" customFormat="false" ht="12.8" hidden="false" customHeight="false" outlineLevel="0" collapsed="false">
      <c r="A17" s="234" t="n">
        <v>44256</v>
      </c>
      <c r="B17" s="235"/>
      <c r="C17" s="235"/>
      <c r="D17" s="235"/>
      <c r="E17" s="235"/>
      <c r="F17" s="89" t="n">
        <v>38993</v>
      </c>
      <c r="G17" s="89" t="n">
        <v>4608</v>
      </c>
      <c r="H17" s="89" t="n">
        <v>33785</v>
      </c>
      <c r="I17" s="89" t="n">
        <v>77386</v>
      </c>
      <c r="J17" s="89" t="n">
        <v>6996</v>
      </c>
      <c r="K17" s="89" t="n">
        <v>513</v>
      </c>
      <c r="L17" s="89" t="n">
        <v>6076</v>
      </c>
      <c r="M17" s="89" t="n">
        <v>13585</v>
      </c>
      <c r="N17" s="89" t="n">
        <v>3478</v>
      </c>
      <c r="O17" s="89" t="n">
        <v>300</v>
      </c>
      <c r="P17" s="89" t="n">
        <v>2444</v>
      </c>
      <c r="Q17" s="89" t="n">
        <v>6222</v>
      </c>
      <c r="R17" s="89" t="n">
        <f aca="false">+F17-J17-N17</f>
        <v>28519</v>
      </c>
      <c r="S17" s="89" t="n">
        <f aca="false">+G17-K17-O17</f>
        <v>3795</v>
      </c>
      <c r="T17" s="89" t="n">
        <f aca="false">+H17-L17-P17</f>
        <v>25265</v>
      </c>
      <c r="U17" s="89" t="n">
        <f aca="false">+I17-M17-Q17</f>
        <v>57579</v>
      </c>
      <c r="V17" s="105" t="n">
        <f aca="false">U17-W17</f>
        <v>53262</v>
      </c>
      <c r="W17" s="89" t="n">
        <v>4317</v>
      </c>
      <c r="X17" s="30" t="n">
        <v>145680</v>
      </c>
      <c r="Y17" s="220" t="n">
        <f aca="false">+U17/X17</f>
        <v>0.395242998352554</v>
      </c>
    </row>
    <row r="18" customFormat="false" ht="12.8" hidden="false" customHeight="false" outlineLevel="0" collapsed="false">
      <c r="A18" s="228" t="n">
        <v>44287</v>
      </c>
      <c r="B18" s="229"/>
      <c r="C18" s="229"/>
      <c r="D18" s="229"/>
      <c r="E18" s="229"/>
      <c r="F18" s="20" t="n">
        <v>38555</v>
      </c>
      <c r="G18" s="20" t="n">
        <v>4511</v>
      </c>
      <c r="H18" s="20" t="n">
        <v>33368</v>
      </c>
      <c r="I18" s="20" t="n">
        <v>76434</v>
      </c>
      <c r="J18" s="20" t="n">
        <v>7425</v>
      </c>
      <c r="K18" s="20" t="n">
        <v>557</v>
      </c>
      <c r="L18" s="20" t="n">
        <v>6332</v>
      </c>
      <c r="M18" s="20" t="n">
        <v>14314</v>
      </c>
      <c r="N18" s="20" t="n">
        <v>3560</v>
      </c>
      <c r="O18" s="20" t="n">
        <v>306</v>
      </c>
      <c r="P18" s="20" t="n">
        <v>2462</v>
      </c>
      <c r="Q18" s="20" t="n">
        <v>6328</v>
      </c>
      <c r="R18" s="20" t="n">
        <f aca="false">+F18-J18-N18</f>
        <v>27570</v>
      </c>
      <c r="S18" s="20" t="n">
        <f aca="false">+G18-K18-O18</f>
        <v>3648</v>
      </c>
      <c r="T18" s="20" t="n">
        <f aca="false">+H18-L18-P18</f>
        <v>24574</v>
      </c>
      <c r="U18" s="20" t="n">
        <f aca="false">+I18-M18-Q18</f>
        <v>55792</v>
      </c>
      <c r="V18" s="101" t="n">
        <f aca="false">U18-W18</f>
        <v>51540</v>
      </c>
      <c r="W18" s="20" t="n">
        <v>4252</v>
      </c>
      <c r="X18" s="21" t="n">
        <v>144570</v>
      </c>
      <c r="Y18" s="219" t="n">
        <f aca="false">+U18/X18</f>
        <v>0.385916856885938</v>
      </c>
    </row>
    <row r="19" customFormat="false" ht="12.8" hidden="false" customHeight="false" outlineLevel="0" collapsed="false">
      <c r="A19" s="234" t="n">
        <v>44317</v>
      </c>
      <c r="B19" s="235"/>
      <c r="C19" s="235"/>
      <c r="D19" s="235"/>
      <c r="E19" s="235"/>
      <c r="F19" s="89" t="n">
        <v>38603</v>
      </c>
      <c r="G19" s="89" t="n">
        <v>4513</v>
      </c>
      <c r="H19" s="89" t="n">
        <v>33388</v>
      </c>
      <c r="I19" s="89" t="n">
        <v>76504</v>
      </c>
      <c r="J19" s="89" t="n">
        <v>7855</v>
      </c>
      <c r="K19" s="89" t="n">
        <v>574</v>
      </c>
      <c r="L19" s="89" t="n">
        <v>6557</v>
      </c>
      <c r="M19" s="89" t="n">
        <v>14986</v>
      </c>
      <c r="N19" s="89" t="n">
        <v>3443</v>
      </c>
      <c r="O19" s="89" t="n">
        <v>304</v>
      </c>
      <c r="P19" s="89" t="n">
        <v>2434</v>
      </c>
      <c r="Q19" s="89" t="n">
        <v>6181</v>
      </c>
      <c r="R19" s="89" t="n">
        <f aca="false">+F19-J19-N19</f>
        <v>27305</v>
      </c>
      <c r="S19" s="89" t="n">
        <f aca="false">+G19-K19-O19</f>
        <v>3635</v>
      </c>
      <c r="T19" s="89" t="n">
        <f aca="false">+H19-L19-P19</f>
        <v>24397</v>
      </c>
      <c r="U19" s="89" t="n">
        <f aca="false">+I19-M19-Q19</f>
        <v>55337</v>
      </c>
      <c r="V19" s="105" t="n">
        <f aca="false">U19-W19</f>
        <v>50946</v>
      </c>
      <c r="W19" s="89" t="n">
        <v>4391</v>
      </c>
      <c r="X19" s="30" t="n">
        <v>144280</v>
      </c>
      <c r="Y19" s="220" t="n">
        <f aca="false">+U19/X19</f>
        <v>0.383538952037704</v>
      </c>
    </row>
    <row r="20" customFormat="false" ht="12.8" hidden="false" customHeight="false" outlineLevel="0" collapsed="false">
      <c r="A20" s="228" t="n">
        <v>44348</v>
      </c>
      <c r="B20" s="21" t="n">
        <v>44615</v>
      </c>
      <c r="C20" s="21" t="n">
        <v>5340</v>
      </c>
      <c r="D20" s="21" t="n">
        <v>44693</v>
      </c>
      <c r="E20" s="20" t="n">
        <f aca="false">SUM(B20:D20)</f>
        <v>94648</v>
      </c>
      <c r="F20" s="20" t="n">
        <v>38450</v>
      </c>
      <c r="G20" s="20" t="n">
        <v>4586</v>
      </c>
      <c r="H20" s="20" t="n">
        <v>33077</v>
      </c>
      <c r="I20" s="20" t="n">
        <v>76113</v>
      </c>
      <c r="J20" s="20" t="n">
        <v>8170</v>
      </c>
      <c r="K20" s="20" t="n">
        <v>621</v>
      </c>
      <c r="L20" s="20" t="n">
        <v>6839</v>
      </c>
      <c r="M20" s="20" t="n">
        <v>15630</v>
      </c>
      <c r="N20" s="20" t="n">
        <v>3358</v>
      </c>
      <c r="O20" s="20" t="n">
        <v>303</v>
      </c>
      <c r="P20" s="20" t="n">
        <v>2340</v>
      </c>
      <c r="Q20" s="20" t="n">
        <v>6001</v>
      </c>
      <c r="R20" s="20" t="n">
        <f aca="false">+F20-J20-N20</f>
        <v>26922</v>
      </c>
      <c r="S20" s="20" t="n">
        <f aca="false">+G20-K20-O20</f>
        <v>3662</v>
      </c>
      <c r="T20" s="20" t="n">
        <f aca="false">+H20-L20-P20</f>
        <v>23898</v>
      </c>
      <c r="U20" s="20" t="n">
        <f aca="false">+I20-M20-Q20</f>
        <v>54482</v>
      </c>
      <c r="V20" s="101" t="n">
        <f aca="false">U20-W20</f>
        <v>49880</v>
      </c>
      <c r="W20" s="20" t="n">
        <v>4602</v>
      </c>
      <c r="X20" s="21" t="n">
        <v>142210</v>
      </c>
      <c r="Y20" s="219" t="n">
        <f aca="false">+U20/X20</f>
        <v>0.383109485971451</v>
      </c>
    </row>
    <row r="21" customFormat="false" ht="12.8" hidden="false" customHeight="false" outlineLevel="0" collapsed="false">
      <c r="A21" s="234" t="n">
        <v>44378</v>
      </c>
      <c r="B21" s="30" t="n">
        <v>44615</v>
      </c>
      <c r="C21" s="30" t="n">
        <v>5340</v>
      </c>
      <c r="D21" s="30" t="n">
        <v>44693</v>
      </c>
      <c r="E21" s="89" t="n">
        <f aca="false">SUM(B21:D21)</f>
        <v>94648</v>
      </c>
      <c r="F21" s="89" t="n">
        <v>38244</v>
      </c>
      <c r="G21" s="89" t="n">
        <v>4515</v>
      </c>
      <c r="H21" s="89" t="n">
        <v>32794</v>
      </c>
      <c r="I21" s="89" t="n">
        <v>75553</v>
      </c>
      <c r="J21" s="89" t="n">
        <v>8176</v>
      </c>
      <c r="K21" s="89" t="n">
        <v>628</v>
      </c>
      <c r="L21" s="89" t="n">
        <v>7039</v>
      </c>
      <c r="M21" s="89" t="n">
        <v>15843</v>
      </c>
      <c r="N21" s="89" t="n">
        <v>3348</v>
      </c>
      <c r="O21" s="89" t="n">
        <v>293</v>
      </c>
      <c r="P21" s="89" t="n">
        <v>2451</v>
      </c>
      <c r="Q21" s="89" t="n">
        <v>6092</v>
      </c>
      <c r="R21" s="89" t="n">
        <f aca="false">+F21-J21-N21</f>
        <v>26720</v>
      </c>
      <c r="S21" s="89" t="n">
        <f aca="false">+G21-K21-O21</f>
        <v>3594</v>
      </c>
      <c r="T21" s="89" t="n">
        <f aca="false">+H21-L21-P21</f>
        <v>23304</v>
      </c>
      <c r="U21" s="89" t="n">
        <f aca="false">+I21-M21-Q21</f>
        <v>53618</v>
      </c>
      <c r="V21" s="105" t="n">
        <f aca="false">U21-W21</f>
        <v>48899</v>
      </c>
      <c r="W21" s="89" t="n">
        <v>4719</v>
      </c>
      <c r="X21" s="30" t="n">
        <v>137090</v>
      </c>
      <c r="Y21" s="220" t="n">
        <f aca="false">+U21/X21</f>
        <v>0.391115325698446</v>
      </c>
    </row>
    <row r="22" customFormat="false" ht="12.8" hidden="false" customHeight="false" outlineLevel="0" collapsed="false">
      <c r="A22" s="228" t="n">
        <v>44409</v>
      </c>
      <c r="B22" s="21" t="n">
        <v>44716</v>
      </c>
      <c r="C22" s="21" t="n">
        <v>5340</v>
      </c>
      <c r="D22" s="21" t="n">
        <v>44759</v>
      </c>
      <c r="E22" s="20" t="n">
        <f aca="false">SUM(B22:D22)</f>
        <v>94815</v>
      </c>
      <c r="F22" s="20" t="n">
        <v>38945</v>
      </c>
      <c r="G22" s="20" t="n">
        <v>4667</v>
      </c>
      <c r="H22" s="20" t="n">
        <v>33222</v>
      </c>
      <c r="I22" s="20" t="n">
        <v>76834</v>
      </c>
      <c r="J22" s="20" t="n">
        <v>8096</v>
      </c>
      <c r="K22" s="20" t="n">
        <v>624</v>
      </c>
      <c r="L22" s="20" t="n">
        <v>7163</v>
      </c>
      <c r="M22" s="20" t="n">
        <v>15883</v>
      </c>
      <c r="N22" s="20" t="n">
        <v>3073</v>
      </c>
      <c r="O22" s="20" t="n">
        <v>260</v>
      </c>
      <c r="P22" s="20" t="n">
        <v>2251</v>
      </c>
      <c r="Q22" s="20" t="n">
        <v>5584</v>
      </c>
      <c r="R22" s="20" t="n">
        <f aca="false">+F22-J22-N22</f>
        <v>27776</v>
      </c>
      <c r="S22" s="20" t="n">
        <f aca="false">+G22-K22-O22</f>
        <v>3783</v>
      </c>
      <c r="T22" s="20" t="n">
        <f aca="false">+H22-L22-P22</f>
        <v>23808</v>
      </c>
      <c r="U22" s="20" t="n">
        <f aca="false">+I22-M22-Q22</f>
        <v>55367</v>
      </c>
      <c r="V22" s="101" t="n">
        <f aca="false">U22-W22</f>
        <v>50153</v>
      </c>
      <c r="W22" s="20" t="n">
        <v>5214</v>
      </c>
      <c r="X22" s="21" t="n">
        <v>138175</v>
      </c>
      <c r="Y22" s="219" t="n">
        <f aca="false">+U22/X22</f>
        <v>0.400702008322779</v>
      </c>
    </row>
    <row r="23" customFormat="false" ht="12.8" hidden="false" customHeight="false" outlineLevel="0" collapsed="false">
      <c r="A23" s="234" t="n">
        <v>44440</v>
      </c>
      <c r="B23" s="30" t="n">
        <v>44971</v>
      </c>
      <c r="C23" s="30" t="n">
        <v>5340</v>
      </c>
      <c r="D23" s="30" t="n">
        <v>44804</v>
      </c>
      <c r="E23" s="89" t="n">
        <f aca="false">SUM(B23:D23)</f>
        <v>95115</v>
      </c>
      <c r="F23" s="89" t="n">
        <v>40229</v>
      </c>
      <c r="G23" s="89" t="n">
        <v>4686</v>
      </c>
      <c r="H23" s="89" t="n">
        <v>34157</v>
      </c>
      <c r="I23" s="89" t="n">
        <v>79072</v>
      </c>
      <c r="J23" s="89" t="n">
        <v>8149</v>
      </c>
      <c r="K23" s="89" t="n">
        <v>625</v>
      </c>
      <c r="L23" s="89" t="n">
        <v>7405</v>
      </c>
      <c r="M23" s="89" t="n">
        <v>16179</v>
      </c>
      <c r="N23" s="89" t="n">
        <v>3054</v>
      </c>
      <c r="O23" s="89" t="n">
        <v>266</v>
      </c>
      <c r="P23" s="89" t="n">
        <v>2289</v>
      </c>
      <c r="Q23" s="89" t="n">
        <v>5609</v>
      </c>
      <c r="R23" s="89" t="n">
        <f aca="false">+F23-J23-N23</f>
        <v>29026</v>
      </c>
      <c r="S23" s="89" t="n">
        <f aca="false">+G23-K23-O23</f>
        <v>3795</v>
      </c>
      <c r="T23" s="89" t="n">
        <f aca="false">+H23-L23-P23</f>
        <v>24463</v>
      </c>
      <c r="U23" s="89" t="n">
        <f aca="false">+I23-M23-Q23</f>
        <v>57284</v>
      </c>
      <c r="V23" s="105" t="n">
        <f aca="false">U23-W23</f>
        <v>51866</v>
      </c>
      <c r="W23" s="89" t="n">
        <v>5418</v>
      </c>
      <c r="X23" s="30" t="n">
        <v>139210</v>
      </c>
      <c r="Y23" s="220" t="n">
        <f aca="false">+U23/X23</f>
        <v>0.411493427196322</v>
      </c>
    </row>
    <row r="24" customFormat="false" ht="12.8" hidden="false" customHeight="false" outlineLevel="0" collapsed="false">
      <c r="A24" s="228" t="n">
        <v>44470</v>
      </c>
      <c r="B24" s="21" t="n">
        <v>45297</v>
      </c>
      <c r="C24" s="21" t="n">
        <v>5233</v>
      </c>
      <c r="D24" s="21" t="n">
        <v>44754</v>
      </c>
      <c r="E24" s="20" t="n">
        <f aca="false">SUM(B24:D24)</f>
        <v>95284</v>
      </c>
      <c r="F24" s="20" t="n">
        <v>40486</v>
      </c>
      <c r="G24" s="20" t="n">
        <v>4829</v>
      </c>
      <c r="H24" s="20" t="n">
        <v>34638</v>
      </c>
      <c r="I24" s="20" t="n">
        <v>79953</v>
      </c>
      <c r="J24" s="20" t="n">
        <v>8441</v>
      </c>
      <c r="K24" s="20" t="n">
        <v>650</v>
      </c>
      <c r="L24" s="20" t="n">
        <v>7836</v>
      </c>
      <c r="M24" s="20" t="n">
        <v>16927</v>
      </c>
      <c r="N24" s="20" t="n">
        <v>3307</v>
      </c>
      <c r="O24" s="20" t="n">
        <v>319</v>
      </c>
      <c r="P24" s="20" t="n">
        <v>2409</v>
      </c>
      <c r="Q24" s="20" t="n">
        <v>6035</v>
      </c>
      <c r="R24" s="20" t="n">
        <f aca="false">+F24-J24-N24</f>
        <v>28738</v>
      </c>
      <c r="S24" s="20" t="n">
        <f aca="false">+G24-K24-O24</f>
        <v>3860</v>
      </c>
      <c r="T24" s="20" t="n">
        <f aca="false">+H24-L24-P24</f>
        <v>24393</v>
      </c>
      <c r="U24" s="20" t="n">
        <f aca="false">+I24-M24-Q24</f>
        <v>56991</v>
      </c>
      <c r="V24" s="101" t="n">
        <f aca="false">U24-W24</f>
        <v>51319</v>
      </c>
      <c r="W24" s="20" t="n">
        <v>5672</v>
      </c>
      <c r="X24" s="21" t="n">
        <v>142590</v>
      </c>
      <c r="Y24" s="219" t="n">
        <f aca="false">+U24/X24</f>
        <v>0.399684409846413</v>
      </c>
    </row>
    <row r="25" customFormat="false" ht="12.8" hidden="false" customHeight="false" outlineLevel="0" collapsed="false">
      <c r="A25" s="234" t="n">
        <v>44501</v>
      </c>
      <c r="B25" s="30" t="n">
        <v>45396</v>
      </c>
      <c r="C25" s="30" t="n">
        <v>5243</v>
      </c>
      <c r="D25" s="30" t="n">
        <v>44774</v>
      </c>
      <c r="E25" s="89" t="n">
        <f aca="false">SUM(B25:D25)</f>
        <v>95413</v>
      </c>
      <c r="F25" s="89" t="n">
        <v>40580</v>
      </c>
      <c r="G25" s="89" t="n">
        <v>4774</v>
      </c>
      <c r="H25" s="89" t="n">
        <v>34480</v>
      </c>
      <c r="I25" s="89" t="n">
        <v>79834</v>
      </c>
      <c r="J25" s="89" t="n">
        <v>8516</v>
      </c>
      <c r="K25" s="89" t="n">
        <v>634</v>
      </c>
      <c r="L25" s="89" t="n">
        <v>7873</v>
      </c>
      <c r="M25" s="89" t="n">
        <v>17023</v>
      </c>
      <c r="N25" s="89" t="n">
        <v>3232</v>
      </c>
      <c r="O25" s="89" t="n">
        <v>333</v>
      </c>
      <c r="P25" s="89" t="n">
        <v>2401</v>
      </c>
      <c r="Q25" s="89" t="n">
        <v>5966</v>
      </c>
      <c r="R25" s="89" t="n">
        <f aca="false">+F25-J25-N25</f>
        <v>28832</v>
      </c>
      <c r="S25" s="89" t="n">
        <f aca="false">+G25-K25-O25</f>
        <v>3807</v>
      </c>
      <c r="T25" s="89" t="n">
        <f aca="false">+H25-L25-P25</f>
        <v>24206</v>
      </c>
      <c r="U25" s="89" t="n">
        <f aca="false">+I25-M25-Q25</f>
        <v>56845</v>
      </c>
      <c r="V25" s="105" t="n">
        <f aca="false">U25-W25</f>
        <v>51084</v>
      </c>
      <c r="W25" s="89" t="n">
        <v>5761</v>
      </c>
      <c r="X25" s="30" t="n">
        <v>142235</v>
      </c>
      <c r="Y25" s="220" t="n">
        <f aca="false">+U25/X25</f>
        <v>0.399655499701199</v>
      </c>
    </row>
    <row r="26" customFormat="false" ht="12.8" hidden="false" customHeight="false" outlineLevel="0" collapsed="false">
      <c r="A26" s="236" t="n">
        <v>44531</v>
      </c>
      <c r="B26" s="237" t="n">
        <v>45473</v>
      </c>
      <c r="C26" s="237" t="n">
        <v>5290</v>
      </c>
      <c r="D26" s="237" t="n">
        <v>44529</v>
      </c>
      <c r="E26" s="238" t="n">
        <f aca="false">SUM(B26:D26)</f>
        <v>95292</v>
      </c>
      <c r="F26" s="237" t="n">
        <v>40712</v>
      </c>
      <c r="G26" s="237" t="n">
        <v>4756</v>
      </c>
      <c r="H26" s="237" t="n">
        <v>34778</v>
      </c>
      <c r="I26" s="237" t="n">
        <v>80246</v>
      </c>
      <c r="J26" s="237" t="n">
        <v>8250</v>
      </c>
      <c r="K26" s="237" t="n">
        <v>563</v>
      </c>
      <c r="L26" s="237" t="n">
        <v>7624</v>
      </c>
      <c r="M26" s="237" t="n">
        <v>16437</v>
      </c>
      <c r="N26" s="237" t="n">
        <v>2913</v>
      </c>
      <c r="O26" s="237" t="n">
        <v>272</v>
      </c>
      <c r="P26" s="237" t="n">
        <v>2224</v>
      </c>
      <c r="Q26" s="237" t="n">
        <v>5409</v>
      </c>
      <c r="R26" s="237" t="n">
        <f aca="false">+F26-J26-N26</f>
        <v>29549</v>
      </c>
      <c r="S26" s="237" t="n">
        <f aca="false">+G26-K26-O26</f>
        <v>3921</v>
      </c>
      <c r="T26" s="237" t="n">
        <f aca="false">+H26-L26-P26</f>
        <v>24930</v>
      </c>
      <c r="U26" s="237" t="n">
        <f aca="false">+I26-M26-Q26</f>
        <v>58400</v>
      </c>
      <c r="V26" s="239" t="n">
        <f aca="false">U26-W26</f>
        <v>52266</v>
      </c>
      <c r="W26" s="240" t="n">
        <v>6134</v>
      </c>
      <c r="X26" s="241" t="n">
        <v>145515</v>
      </c>
      <c r="Y26" s="223" t="n">
        <f aca="false">+U26/X26</f>
        <v>0.401333195890458</v>
      </c>
    </row>
    <row r="27" customFormat="false" ht="12.8" hidden="false" customHeight="false" outlineLevel="0" collapsed="false">
      <c r="W27" s="7"/>
    </row>
    <row r="30" customFormat="false" ht="12.8" hidden="false" customHeight="false" outlineLevel="0" collapsed="false">
      <c r="F30" s="242"/>
      <c r="G30" s="7" t="n">
        <v>41814</v>
      </c>
      <c r="H30" s="7" t="n">
        <v>5002</v>
      </c>
      <c r="I30" s="7" t="n">
        <v>29316</v>
      </c>
      <c r="J30" s="7" t="n">
        <v>82285</v>
      </c>
    </row>
    <row r="31" customFormat="false" ht="12.8" hidden="false" customHeight="false" outlineLevel="0" collapsed="false">
      <c r="F31" s="242"/>
      <c r="G31" s="7" t="n">
        <v>41505</v>
      </c>
      <c r="H31" s="7" t="n">
        <v>4961</v>
      </c>
      <c r="I31" s="7" t="n">
        <v>32423</v>
      </c>
      <c r="J31" s="7" t="n">
        <v>81814</v>
      </c>
    </row>
    <row r="32" customFormat="false" ht="12.8" hidden="false" customHeight="false" outlineLevel="0" collapsed="false">
      <c r="F32" s="243"/>
      <c r="G32" s="7" t="n">
        <v>41679</v>
      </c>
      <c r="H32" s="7" t="n">
        <v>4956</v>
      </c>
      <c r="I32" s="7" t="n">
        <v>32593</v>
      </c>
      <c r="J32" s="7" t="n">
        <v>81755</v>
      </c>
    </row>
    <row r="33" customFormat="false" ht="12.8" hidden="false" customHeight="false" outlineLevel="0" collapsed="false">
      <c r="F33" s="243"/>
      <c r="G33" s="7" t="n">
        <v>41683</v>
      </c>
      <c r="H33" s="7" t="n">
        <v>4901</v>
      </c>
      <c r="I33" s="7" t="n">
        <v>32887</v>
      </c>
      <c r="J33" s="7" t="n">
        <v>81929</v>
      </c>
    </row>
    <row r="34" customFormat="false" ht="12.8" hidden="false" customHeight="false" outlineLevel="0" collapsed="false">
      <c r="F34" s="243"/>
      <c r="G34" s="7" t="n">
        <v>41617</v>
      </c>
      <c r="H34" s="7" t="n">
        <v>4852</v>
      </c>
      <c r="I34" s="7" t="n">
        <v>32762</v>
      </c>
      <c r="J34" s="7" t="n">
        <v>81598</v>
      </c>
    </row>
    <row r="35" customFormat="false" ht="12.8" hidden="false" customHeight="false" outlineLevel="0" collapsed="false">
      <c r="F35" s="243"/>
      <c r="G35" s="7" t="n">
        <v>41837</v>
      </c>
      <c r="H35" s="7" t="n">
        <v>4848</v>
      </c>
      <c r="I35" s="7" t="n">
        <v>33627</v>
      </c>
      <c r="J35" s="7" t="n">
        <v>82133</v>
      </c>
    </row>
    <row r="36" customFormat="false" ht="12.8" hidden="false" customHeight="false" outlineLevel="0" collapsed="false">
      <c r="F36" s="243"/>
      <c r="G36" s="7" t="n">
        <v>43233</v>
      </c>
      <c r="H36" s="7" t="n">
        <v>5279</v>
      </c>
      <c r="I36" s="7" t="n">
        <v>36278</v>
      </c>
      <c r="J36" s="7" t="n">
        <v>85879</v>
      </c>
    </row>
    <row r="37" customFormat="false" ht="12.8" hidden="false" customHeight="false" outlineLevel="0" collapsed="false">
      <c r="F37" s="243"/>
      <c r="G37" s="7" t="n">
        <v>41859</v>
      </c>
      <c r="H37" s="7" t="n">
        <v>4890</v>
      </c>
      <c r="I37" s="7" t="n">
        <v>34955</v>
      </c>
      <c r="J37" s="7" t="n">
        <v>82095</v>
      </c>
    </row>
    <row r="38" customFormat="false" ht="12.8" hidden="false" customHeight="false" outlineLevel="0" collapsed="false">
      <c r="F38" s="242"/>
      <c r="G38" s="7" t="n">
        <v>41382</v>
      </c>
      <c r="H38" s="7" t="n">
        <v>4852</v>
      </c>
      <c r="I38" s="7" t="n">
        <v>34955</v>
      </c>
      <c r="J38" s="7" t="n">
        <v>81189</v>
      </c>
    </row>
    <row r="39" customFormat="false" ht="12.8" hidden="false" customHeight="false" outlineLevel="0" collapsed="false">
      <c r="F39" s="243"/>
      <c r="G39" s="7" t="n">
        <v>41396</v>
      </c>
      <c r="H39" s="7" t="n">
        <v>4841</v>
      </c>
      <c r="I39" s="7" t="n">
        <v>34882</v>
      </c>
      <c r="J39" s="7" t="n">
        <v>81119</v>
      </c>
    </row>
    <row r="40" customFormat="false" ht="12.8" hidden="false" customHeight="false" outlineLevel="0" collapsed="false">
      <c r="F40" s="242"/>
      <c r="G40" s="7" t="n">
        <v>41461</v>
      </c>
      <c r="H40" s="7" t="n">
        <v>4906</v>
      </c>
      <c r="I40" s="7" t="n">
        <v>35114</v>
      </c>
      <c r="J40" s="7" t="n">
        <v>81481</v>
      </c>
    </row>
    <row r="41" customFormat="false" ht="12.8" hidden="false" customHeight="false" outlineLevel="0" collapsed="false">
      <c r="F41" s="7"/>
    </row>
    <row r="42" customFormat="false" ht="12.8" hidden="false" customHeight="false" outlineLevel="0" collapsed="false">
      <c r="F42" s="7"/>
    </row>
    <row r="43" customFormat="false" ht="12.8" hidden="false" customHeight="false" outlineLevel="0" collapsed="false">
      <c r="F43" s="7"/>
    </row>
    <row r="44" customFormat="false" ht="12.8" hidden="false" customHeight="false" outlineLevel="0" collapsed="false">
      <c r="F44" s="7"/>
    </row>
    <row r="45" customFormat="false" ht="12.8" hidden="false" customHeight="false" outlineLevel="0" collapsed="false">
      <c r="F45" s="7"/>
    </row>
    <row r="46" customFormat="false" ht="12.8" hidden="false" customHeight="false" outlineLevel="0" collapsed="false">
      <c r="F46" s="7"/>
    </row>
    <row r="47" customFormat="false" ht="12.8" hidden="false" customHeight="false" outlineLevel="0" collapsed="false">
      <c r="F47" s="7"/>
    </row>
    <row r="48" customFormat="false" ht="12.8" hidden="false" customHeight="false" outlineLevel="0" collapsed="false">
      <c r="F48" s="7"/>
    </row>
    <row r="53" customFormat="false" ht="12.8" hidden="false" customHeight="false" outlineLevel="0" collapsed="false">
      <c r="F53" s="7"/>
    </row>
    <row r="54" customFormat="false" ht="12.8" hidden="false" customHeight="false" outlineLevel="0" collapsed="false">
      <c r="F54" s="7"/>
    </row>
    <row r="55" customFormat="false" ht="12.8" hidden="false" customHeight="false" outlineLevel="0" collapsed="false">
      <c r="F55" s="7"/>
    </row>
    <row r="56" customFormat="false" ht="12.8" hidden="false" customHeight="false" outlineLevel="0" collapsed="false">
      <c r="F56" s="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6"/>
  <sheetViews>
    <sheetView showFormulas="false" showGridLines="true" showRowColHeaders="true" showZeros="true" rightToLeft="false" tabSelected="false" showOutlineSymbols="true" defaultGridColor="true" view="normal" topLeftCell="G1" colorId="64" zoomScale="175" zoomScaleNormal="175" zoomScalePageLayoutView="100" workbookViewId="0">
      <selection pane="topLeft" activeCell="M2" activeCellId="0" sqref="M2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42"/>
      <c r="B1" s="43" t="s">
        <v>191</v>
      </c>
      <c r="C1" s="44"/>
      <c r="D1" s="44"/>
      <c r="E1" s="44"/>
      <c r="F1" s="44"/>
      <c r="G1" s="44"/>
      <c r="H1" s="44"/>
      <c r="I1" s="45"/>
    </row>
    <row r="2" customFormat="false" ht="12.8" hidden="false" customHeight="false" outlineLevel="0" collapsed="false">
      <c r="A2" s="46" t="s">
        <v>1</v>
      </c>
      <c r="B2" s="47" t="s">
        <v>192</v>
      </c>
      <c r="C2" s="48" t="s">
        <v>193</v>
      </c>
      <c r="D2" s="48" t="s">
        <v>194</v>
      </c>
      <c r="E2" s="48" t="s">
        <v>195</v>
      </c>
      <c r="F2" s="48" t="s">
        <v>196</v>
      </c>
      <c r="G2" s="48" t="s">
        <v>197</v>
      </c>
      <c r="H2" s="48" t="s">
        <v>198</v>
      </c>
      <c r="I2" s="49" t="s">
        <v>199</v>
      </c>
      <c r="J2" s="0" t="s">
        <v>200</v>
      </c>
      <c r="K2" s="0" t="s">
        <v>201</v>
      </c>
      <c r="L2" s="0" t="s">
        <v>202</v>
      </c>
      <c r="M2" s="0" t="s">
        <v>203</v>
      </c>
    </row>
    <row r="3" customFormat="false" ht="12.8" hidden="false" customHeight="false" outlineLevel="0" collapsed="false">
      <c r="A3" s="50" t="n">
        <v>11</v>
      </c>
      <c r="B3" s="51" t="n">
        <v>5845</v>
      </c>
      <c r="C3" s="52" t="n">
        <v>578</v>
      </c>
      <c r="D3" s="52" t="n">
        <v>11310</v>
      </c>
      <c r="E3" s="52" t="n">
        <v>17733</v>
      </c>
      <c r="F3" s="53" t="n">
        <v>5211</v>
      </c>
      <c r="G3" s="53" t="n">
        <v>565</v>
      </c>
      <c r="H3" s="53" t="n">
        <v>10416</v>
      </c>
      <c r="I3" s="54" t="n">
        <v>16192</v>
      </c>
      <c r="J3" s="55" t="n">
        <f aca="false">+F3/B3</f>
        <v>0.89153122326775</v>
      </c>
      <c r="K3" s="55" t="n">
        <f aca="false">+G3/C3</f>
        <v>0.977508650519031</v>
      </c>
      <c r="L3" s="55" t="n">
        <f aca="false">+H3/D3</f>
        <v>0.920954907161804</v>
      </c>
      <c r="M3" s="55" t="n">
        <f aca="false">+I3/E3</f>
        <v>0.913099870298314</v>
      </c>
    </row>
    <row r="4" customFormat="false" ht="12.8" hidden="false" customHeight="false" outlineLevel="0" collapsed="false">
      <c r="A4" s="56" t="n">
        <v>24</v>
      </c>
      <c r="B4" s="57" t="n">
        <v>2429</v>
      </c>
      <c r="C4" s="58" t="n">
        <v>206</v>
      </c>
      <c r="D4" s="58" t="n">
        <v>1469</v>
      </c>
      <c r="E4" s="58" t="n">
        <v>4104</v>
      </c>
      <c r="F4" s="59" t="n">
        <v>2085</v>
      </c>
      <c r="G4" s="59" t="n">
        <v>199</v>
      </c>
      <c r="H4" s="59" t="n">
        <v>1283</v>
      </c>
      <c r="I4" s="60" t="n">
        <v>3567</v>
      </c>
      <c r="J4" s="55" t="n">
        <f aca="false">+F4/B4</f>
        <v>0.858377933305887</v>
      </c>
      <c r="K4" s="55" t="n">
        <f aca="false">+G4/C4</f>
        <v>0.966019417475728</v>
      </c>
      <c r="L4" s="55" t="n">
        <f aca="false">+H4/D4</f>
        <v>0.873383253914227</v>
      </c>
      <c r="M4" s="55" t="n">
        <f aca="false">+I4/E4</f>
        <v>0.869152046783626</v>
      </c>
    </row>
    <row r="5" customFormat="false" ht="12.8" hidden="false" customHeight="false" outlineLevel="0" collapsed="false">
      <c r="A5" s="56" t="n">
        <v>27</v>
      </c>
      <c r="B5" s="57" t="n">
        <v>3278</v>
      </c>
      <c r="C5" s="58" t="n">
        <v>339</v>
      </c>
      <c r="D5" s="58" t="n">
        <v>2247</v>
      </c>
      <c r="E5" s="58" t="n">
        <v>5864</v>
      </c>
      <c r="F5" s="59" t="n">
        <v>2848</v>
      </c>
      <c r="G5" s="59" t="n">
        <v>298</v>
      </c>
      <c r="H5" s="59" t="n">
        <v>1877</v>
      </c>
      <c r="I5" s="60" t="n">
        <v>5023</v>
      </c>
      <c r="J5" s="55" t="n">
        <f aca="false">+F5/B5</f>
        <v>0.86882245271507</v>
      </c>
      <c r="K5" s="55" t="n">
        <f aca="false">+G5/C5</f>
        <v>0.87905604719764</v>
      </c>
      <c r="L5" s="55" t="n">
        <f aca="false">+H5/D5</f>
        <v>0.835336003560303</v>
      </c>
      <c r="M5" s="55" t="n">
        <f aca="false">+I5/E5</f>
        <v>0.856582537517053</v>
      </c>
    </row>
    <row r="6" customFormat="false" ht="12.8" hidden="false" customHeight="false" outlineLevel="0" collapsed="false">
      <c r="A6" s="56" t="n">
        <v>28</v>
      </c>
      <c r="B6" s="57" t="n">
        <v>2562</v>
      </c>
      <c r="C6" s="58" t="n">
        <v>282</v>
      </c>
      <c r="D6" s="58" t="n">
        <v>2214</v>
      </c>
      <c r="E6" s="58" t="n">
        <v>5058</v>
      </c>
      <c r="F6" s="59" t="n">
        <v>2378</v>
      </c>
      <c r="G6" s="59" t="n">
        <v>236</v>
      </c>
      <c r="H6" s="59" t="n">
        <v>1890</v>
      </c>
      <c r="I6" s="60" t="n">
        <v>4504</v>
      </c>
      <c r="J6" s="55" t="n">
        <f aca="false">+F6/B6</f>
        <v>0.928181108508977</v>
      </c>
      <c r="K6" s="55" t="n">
        <f aca="false">+G6/C6</f>
        <v>0.836879432624114</v>
      </c>
      <c r="L6" s="55" t="n">
        <f aca="false">+H6/D6</f>
        <v>0.853658536585366</v>
      </c>
      <c r="M6" s="55" t="n">
        <f aca="false">+I6/E6</f>
        <v>0.890470541716093</v>
      </c>
    </row>
    <row r="7" customFormat="false" ht="12.8" hidden="false" customHeight="false" outlineLevel="0" collapsed="false">
      <c r="A7" s="56" t="n">
        <v>32</v>
      </c>
      <c r="B7" s="57" t="n">
        <v>2929</v>
      </c>
      <c r="C7" s="58" t="n">
        <v>312</v>
      </c>
      <c r="D7" s="58" t="n">
        <v>2545</v>
      </c>
      <c r="E7" s="58" t="n">
        <v>5786</v>
      </c>
      <c r="F7" s="59" t="n">
        <v>2509</v>
      </c>
      <c r="G7" s="59" t="n">
        <v>221</v>
      </c>
      <c r="H7" s="59" t="n">
        <v>2257</v>
      </c>
      <c r="I7" s="60" t="n">
        <v>4987</v>
      </c>
      <c r="J7" s="55" t="n">
        <f aca="false">+F7/B7</f>
        <v>0.856606350290201</v>
      </c>
      <c r="K7" s="55" t="n">
        <f aca="false">+G7/C7</f>
        <v>0.708333333333333</v>
      </c>
      <c r="L7" s="55" t="n">
        <f aca="false">+H7/D7</f>
        <v>0.886836935166994</v>
      </c>
      <c r="M7" s="55" t="n">
        <f aca="false">+I7/E7</f>
        <v>0.861908053923263</v>
      </c>
    </row>
    <row r="8" customFormat="false" ht="12.8" hidden="false" customHeight="false" outlineLevel="0" collapsed="false">
      <c r="A8" s="56" t="n">
        <v>44</v>
      </c>
      <c r="B8" s="57" t="n">
        <v>5590</v>
      </c>
      <c r="C8" s="58" t="n">
        <v>806</v>
      </c>
      <c r="D8" s="58" t="n">
        <v>8089</v>
      </c>
      <c r="E8" s="58" t="n">
        <v>14485</v>
      </c>
      <c r="F8" s="59" t="n">
        <v>4737</v>
      </c>
      <c r="G8" s="59" t="n">
        <v>727</v>
      </c>
      <c r="H8" s="59" t="n">
        <v>5366</v>
      </c>
      <c r="I8" s="60" t="n">
        <v>10830</v>
      </c>
      <c r="J8" s="55" t="n">
        <f aca="false">+F8/B8</f>
        <v>0.847406082289803</v>
      </c>
      <c r="K8" s="55" t="n">
        <f aca="false">+G8/C8</f>
        <v>0.901985111662531</v>
      </c>
      <c r="L8" s="55" t="n">
        <f aca="false">+H8/D8</f>
        <v>0.663370008653727</v>
      </c>
      <c r="M8" s="55" t="n">
        <f aca="false">+I8/E8</f>
        <v>0.747670003451847</v>
      </c>
    </row>
    <row r="9" customFormat="false" ht="12.8" hidden="false" customHeight="false" outlineLevel="0" collapsed="false">
      <c r="A9" s="56" t="n">
        <v>52</v>
      </c>
      <c r="B9" s="57" t="n">
        <v>2882</v>
      </c>
      <c r="C9" s="58" t="n">
        <v>228</v>
      </c>
      <c r="D9" s="58" t="n">
        <v>2728</v>
      </c>
      <c r="E9" s="58" t="n">
        <v>5838</v>
      </c>
      <c r="F9" s="59" t="n">
        <v>2561</v>
      </c>
      <c r="G9" s="59" t="n">
        <v>139</v>
      </c>
      <c r="H9" s="59" t="n">
        <v>2337</v>
      </c>
      <c r="I9" s="60" t="n">
        <v>5037</v>
      </c>
      <c r="J9" s="55" t="n">
        <f aca="false">+F9/B9</f>
        <v>0.888619014573213</v>
      </c>
      <c r="K9" s="55" t="n">
        <f aca="false">+G9/C9</f>
        <v>0.609649122807018</v>
      </c>
      <c r="L9" s="55" t="n">
        <f aca="false">+H9/D9</f>
        <v>0.856671554252199</v>
      </c>
      <c r="M9" s="55" t="n">
        <f aca="false">+I9/E9</f>
        <v>0.862795477903392</v>
      </c>
    </row>
    <row r="10" customFormat="false" ht="12.8" hidden="false" customHeight="false" outlineLevel="0" collapsed="false">
      <c r="A10" s="56" t="n">
        <v>53</v>
      </c>
      <c r="B10" s="57" t="n">
        <v>2443</v>
      </c>
      <c r="C10" s="58" t="n">
        <v>348</v>
      </c>
      <c r="D10" s="58" t="n">
        <v>1365</v>
      </c>
      <c r="E10" s="58" t="n">
        <v>4156</v>
      </c>
      <c r="F10" s="59" t="n">
        <v>2204</v>
      </c>
      <c r="G10" s="59" t="n">
        <v>330</v>
      </c>
      <c r="H10" s="59" t="n">
        <v>1067</v>
      </c>
      <c r="I10" s="60" t="n">
        <v>3601</v>
      </c>
      <c r="J10" s="55" t="n">
        <f aca="false">+F10/B10</f>
        <v>0.902169463774048</v>
      </c>
      <c r="K10" s="55" t="n">
        <f aca="false">+G10/C10</f>
        <v>0.948275862068966</v>
      </c>
      <c r="L10" s="55" t="n">
        <f aca="false">+H10/D10</f>
        <v>0.781684981684982</v>
      </c>
      <c r="M10" s="55" t="n">
        <f aca="false">+I10/E10</f>
        <v>0.866458132820019</v>
      </c>
    </row>
    <row r="11" customFormat="false" ht="12.8" hidden="false" customHeight="false" outlineLevel="0" collapsed="false">
      <c r="A11" s="56" t="n">
        <v>75</v>
      </c>
      <c r="B11" s="57" t="n">
        <v>4989</v>
      </c>
      <c r="C11" s="58" t="n">
        <v>640</v>
      </c>
      <c r="D11" s="58" t="n">
        <v>2876</v>
      </c>
      <c r="E11" s="58" t="n">
        <v>8505</v>
      </c>
      <c r="F11" s="59" t="n">
        <v>3988</v>
      </c>
      <c r="G11" s="59" t="n">
        <v>598</v>
      </c>
      <c r="H11" s="59" t="n">
        <v>2228</v>
      </c>
      <c r="I11" s="60" t="n">
        <v>6814</v>
      </c>
      <c r="J11" s="55" t="n">
        <f aca="false">+F11/B11</f>
        <v>0.79935858889557</v>
      </c>
      <c r="K11" s="55" t="n">
        <f aca="false">+G11/C11</f>
        <v>0.934375</v>
      </c>
      <c r="L11" s="55" t="n">
        <f aca="false">+H11/D11</f>
        <v>0.774687065368567</v>
      </c>
      <c r="M11" s="55" t="n">
        <f aca="false">+I11/E11</f>
        <v>0.801175778953557</v>
      </c>
    </row>
    <row r="12" customFormat="false" ht="12.8" hidden="false" customHeight="false" outlineLevel="0" collapsed="false">
      <c r="A12" s="56" t="n">
        <v>76</v>
      </c>
      <c r="B12" s="57" t="n">
        <v>4574</v>
      </c>
      <c r="C12" s="58" t="n">
        <v>621</v>
      </c>
      <c r="D12" s="58" t="n">
        <v>2561</v>
      </c>
      <c r="E12" s="58" t="n">
        <v>7756</v>
      </c>
      <c r="F12" s="59" t="n">
        <v>3947</v>
      </c>
      <c r="G12" s="59" t="n">
        <v>567</v>
      </c>
      <c r="H12" s="59" t="n">
        <v>2258</v>
      </c>
      <c r="I12" s="60" t="n">
        <v>6772</v>
      </c>
      <c r="J12" s="55" t="n">
        <f aca="false">+F12/B12</f>
        <v>0.862920857017927</v>
      </c>
      <c r="K12" s="55" t="n">
        <f aca="false">+G12/C12</f>
        <v>0.91304347826087</v>
      </c>
      <c r="L12" s="55" t="n">
        <f aca="false">+H12/D12</f>
        <v>0.881686841077704</v>
      </c>
      <c r="M12" s="55" t="n">
        <f aca="false">+I12/E12</f>
        <v>0.873130479628675</v>
      </c>
    </row>
    <row r="13" customFormat="false" ht="12.8" hidden="false" customHeight="false" outlineLevel="0" collapsed="false">
      <c r="A13" s="56" t="n">
        <v>84</v>
      </c>
      <c r="B13" s="57" t="n">
        <v>6202</v>
      </c>
      <c r="C13" s="58" t="n">
        <v>670</v>
      </c>
      <c r="D13" s="58" t="n">
        <v>5127</v>
      </c>
      <c r="E13" s="58" t="n">
        <v>11999</v>
      </c>
      <c r="F13" s="59" t="n">
        <v>5447</v>
      </c>
      <c r="G13" s="59" t="n">
        <v>615</v>
      </c>
      <c r="H13" s="59" t="n">
        <v>4148</v>
      </c>
      <c r="I13" s="60" t="n">
        <v>10210</v>
      </c>
      <c r="J13" s="55" t="n">
        <f aca="false">+F13/B13</f>
        <v>0.878265075782006</v>
      </c>
      <c r="K13" s="55" t="n">
        <f aca="false">+G13/C13</f>
        <v>0.917910447761194</v>
      </c>
      <c r="L13" s="55" t="n">
        <f aca="false">+H13/D13</f>
        <v>0.809050126779793</v>
      </c>
      <c r="M13" s="55" t="n">
        <f aca="false">+I13/E13</f>
        <v>0.850904242020168</v>
      </c>
    </row>
    <row r="14" customFormat="false" ht="12.8" hidden="false" customHeight="false" outlineLevel="0" collapsed="false">
      <c r="A14" s="56" t="n">
        <v>93</v>
      </c>
      <c r="B14" s="61" t="n">
        <v>3268</v>
      </c>
      <c r="C14" s="62" t="n">
        <v>277</v>
      </c>
      <c r="D14" s="62" t="n">
        <v>2839</v>
      </c>
      <c r="E14" s="62" t="n">
        <v>6384</v>
      </c>
      <c r="F14" s="63" t="n">
        <v>2797</v>
      </c>
      <c r="G14" s="63" t="n">
        <v>241</v>
      </c>
      <c r="H14" s="63" t="n">
        <v>2158</v>
      </c>
      <c r="I14" s="64" t="n">
        <v>5196</v>
      </c>
      <c r="J14" s="55" t="n">
        <f aca="false">+F14/B14</f>
        <v>0.855875152998776</v>
      </c>
      <c r="K14" s="55" t="n">
        <f aca="false">+G14/C14</f>
        <v>0.870036101083032</v>
      </c>
      <c r="L14" s="55" t="n">
        <f aca="false">+H14/D14</f>
        <v>0.760126805213103</v>
      </c>
      <c r="M14" s="55" t="n">
        <f aca="false">+I14/E14</f>
        <v>0.81390977443609</v>
      </c>
    </row>
    <row r="15" customFormat="false" ht="12.8" hidden="false" customHeight="false" outlineLevel="0" collapsed="false">
      <c r="A15" s="65" t="s">
        <v>204</v>
      </c>
      <c r="B15" s="66" t="n">
        <v>46991</v>
      </c>
      <c r="C15" s="67" t="n">
        <v>5307</v>
      </c>
      <c r="D15" s="67" t="n">
        <v>45370</v>
      </c>
      <c r="E15" s="67" t="n">
        <v>97668</v>
      </c>
      <c r="F15" s="68" t="n">
        <v>40712</v>
      </c>
      <c r="G15" s="68" t="n">
        <v>4736</v>
      </c>
      <c r="H15" s="68" t="n">
        <v>37285</v>
      </c>
      <c r="I15" s="69" t="n">
        <v>82733</v>
      </c>
      <c r="J15" s="55" t="n">
        <f aca="false">+F15/B15</f>
        <v>0.866378668255623</v>
      </c>
      <c r="K15" s="55" t="n">
        <f aca="false">+G15/C15</f>
        <v>0.892406255888449</v>
      </c>
      <c r="L15" s="55" t="n">
        <f aca="false">+H15/D15</f>
        <v>0.821798545294247</v>
      </c>
      <c r="M15" s="55" t="n">
        <f aca="false">+I15/E15</f>
        <v>0.847083998853258</v>
      </c>
    </row>
    <row r="16" customFormat="false" ht="12.8" hidden="false" customHeight="false" outlineLevel="0" collapsed="false">
      <c r="J16" s="55"/>
      <c r="K16" s="55"/>
      <c r="L16" s="55"/>
      <c r="M16" s="5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F17"/>
  <sheetViews>
    <sheetView showFormulas="false" showGridLines="true" showRowColHeaders="true" showZeros="true" rightToLeft="false" tabSelected="false" showOutlineSymbols="true" defaultGridColor="true" view="normal" topLeftCell="A1" colorId="64" zoomScale="175" zoomScaleNormal="175" zoomScalePageLayoutView="100" workbookViewId="0">
      <selection pane="topLeft" activeCell="C5" activeCellId="0" sqref="C5"/>
    </sheetView>
  </sheetViews>
  <sheetFormatPr defaultColWidth="11.55078125" defaultRowHeight="12.8" zeroHeight="false" outlineLevelRow="0" outlineLevelCol="0"/>
  <sheetData>
    <row r="3" customFormat="false" ht="12.8" hidden="false" customHeight="false" outlineLevel="0" collapsed="false">
      <c r="A3" s="42"/>
      <c r="B3" s="43" t="s">
        <v>191</v>
      </c>
      <c r="C3" s="44"/>
      <c r="D3" s="44"/>
      <c r="E3" s="44"/>
      <c r="F3" s="45"/>
    </row>
    <row r="4" customFormat="false" ht="12.8" hidden="false" customHeight="false" outlineLevel="0" collapsed="false">
      <c r="A4" s="46" t="s">
        <v>1</v>
      </c>
      <c r="B4" s="47" t="s">
        <v>205</v>
      </c>
      <c r="C4" s="48" t="s">
        <v>206</v>
      </c>
      <c r="D4" s="48" t="s">
        <v>207</v>
      </c>
      <c r="E4" s="48" t="s">
        <v>208</v>
      </c>
      <c r="F4" s="49" t="s">
        <v>209</v>
      </c>
    </row>
    <row r="5" customFormat="false" ht="12.8" hidden="false" customHeight="false" outlineLevel="0" collapsed="false">
      <c r="A5" s="50" t="n">
        <v>11</v>
      </c>
      <c r="B5" s="70" t="n">
        <v>0.30799170867091</v>
      </c>
      <c r="C5" s="71" t="n">
        <v>0.0662476451011077</v>
      </c>
      <c r="D5" s="71" t="n">
        <v>0.625760646227982</v>
      </c>
      <c r="E5" s="53" t="n">
        <v>263</v>
      </c>
      <c r="F5" s="54" t="n">
        <v>433</v>
      </c>
    </row>
    <row r="6" customFormat="false" ht="12.8" hidden="false" customHeight="false" outlineLevel="0" collapsed="false">
      <c r="A6" s="56" t="n">
        <v>24</v>
      </c>
      <c r="B6" s="72" t="n">
        <v>0.167331478175766</v>
      </c>
      <c r="C6" s="73" t="n">
        <v>0.0530366299682936</v>
      </c>
      <c r="D6" s="73" t="n">
        <v>0.779631891855941</v>
      </c>
      <c r="E6" s="59" t="n">
        <v>79</v>
      </c>
      <c r="F6" s="60" t="n">
        <v>170</v>
      </c>
    </row>
    <row r="7" customFormat="false" ht="12.8" hidden="false" customHeight="false" outlineLevel="0" collapsed="false">
      <c r="A7" s="56" t="n">
        <v>27</v>
      </c>
      <c r="B7" s="72" t="n">
        <v>0.209154763800536</v>
      </c>
      <c r="C7" s="73" t="n">
        <v>0.0438546042578176</v>
      </c>
      <c r="D7" s="73" t="n">
        <v>0.746990631941647</v>
      </c>
      <c r="E7" s="59" t="n">
        <v>67</v>
      </c>
      <c r="F7" s="60" t="n">
        <v>243</v>
      </c>
    </row>
    <row r="8" customFormat="false" ht="12.8" hidden="false" customHeight="false" outlineLevel="0" collapsed="false">
      <c r="A8" s="56" t="n">
        <v>28</v>
      </c>
      <c r="B8" s="72" t="n">
        <v>0.190908485982422</v>
      </c>
      <c r="C8" s="73" t="n">
        <v>0.0481720999860154</v>
      </c>
      <c r="D8" s="73" t="n">
        <v>0.760919414031562</v>
      </c>
      <c r="E8" s="59" t="n">
        <v>49</v>
      </c>
      <c r="F8" s="60" t="n">
        <v>158</v>
      </c>
    </row>
    <row r="9" customFormat="false" ht="12.8" hidden="false" customHeight="false" outlineLevel="0" collapsed="false">
      <c r="A9" s="56" t="n">
        <v>32</v>
      </c>
      <c r="B9" s="72" t="n">
        <v>0.165355554873886</v>
      </c>
      <c r="C9" s="73" t="n">
        <v>0.0485517853804417</v>
      </c>
      <c r="D9" s="73" t="n">
        <v>0.786092659745672</v>
      </c>
      <c r="E9" s="59" t="n">
        <v>233</v>
      </c>
      <c r="F9" s="60" t="n">
        <v>261</v>
      </c>
    </row>
    <row r="10" customFormat="false" ht="12.8" hidden="false" customHeight="false" outlineLevel="0" collapsed="false">
      <c r="A10" s="56" t="n">
        <v>44</v>
      </c>
      <c r="B10" s="72" t="n">
        <v>0.157628857112278</v>
      </c>
      <c r="C10" s="73" t="n">
        <v>0.0739640987186053</v>
      </c>
      <c r="D10" s="73" t="n">
        <v>0.768407044169116</v>
      </c>
      <c r="E10" s="59" t="n">
        <v>568</v>
      </c>
      <c r="F10" s="60" t="n">
        <v>556</v>
      </c>
    </row>
    <row r="11" customFormat="false" ht="12.8" hidden="false" customHeight="false" outlineLevel="0" collapsed="false">
      <c r="A11" s="56" t="n">
        <v>52</v>
      </c>
      <c r="B11" s="72" t="n">
        <v>0.229353640308585</v>
      </c>
      <c r="C11" s="73" t="n">
        <v>0.100245622374347</v>
      </c>
      <c r="D11" s="73" t="n">
        <v>0.670400737317067</v>
      </c>
      <c r="E11" s="59" t="n">
        <v>132</v>
      </c>
      <c r="F11" s="60" t="n">
        <v>46</v>
      </c>
    </row>
    <row r="12" customFormat="false" ht="12.8" hidden="false" customHeight="false" outlineLevel="0" collapsed="false">
      <c r="A12" s="56" t="n">
        <v>53</v>
      </c>
      <c r="B12" s="72" t="n">
        <v>0.188899524840175</v>
      </c>
      <c r="C12" s="73" t="n">
        <v>0.0397058700222194</v>
      </c>
      <c r="D12" s="73" t="n">
        <v>0.771394605137606</v>
      </c>
      <c r="E12" s="59" t="n">
        <v>56</v>
      </c>
      <c r="F12" s="60" t="n">
        <v>21</v>
      </c>
    </row>
    <row r="13" customFormat="false" ht="12.8" hidden="false" customHeight="false" outlineLevel="0" collapsed="false">
      <c r="A13" s="56" t="n">
        <v>75</v>
      </c>
      <c r="B13" s="72" t="n">
        <v>0.176473387978107</v>
      </c>
      <c r="C13" s="73" t="n">
        <v>0.0491317640686042</v>
      </c>
      <c r="D13" s="73" t="n">
        <v>0.774394847953289</v>
      </c>
      <c r="E13" s="59" t="n">
        <v>169</v>
      </c>
      <c r="F13" s="60" t="n">
        <v>240</v>
      </c>
    </row>
    <row r="14" customFormat="false" ht="12.8" hidden="false" customHeight="false" outlineLevel="0" collapsed="false">
      <c r="A14" s="56" t="n">
        <v>76</v>
      </c>
      <c r="B14" s="72" t="n">
        <v>0.170209998266155</v>
      </c>
      <c r="C14" s="73" t="n">
        <v>0.0423539942107279</v>
      </c>
      <c r="D14" s="73" t="n">
        <v>0.787436007523116</v>
      </c>
      <c r="E14" s="59" t="n">
        <v>236</v>
      </c>
      <c r="F14" s="60" t="n">
        <v>81</v>
      </c>
    </row>
    <row r="15" customFormat="false" ht="12.8" hidden="false" customHeight="false" outlineLevel="0" collapsed="false">
      <c r="A15" s="56" t="n">
        <v>84</v>
      </c>
      <c r="B15" s="72" t="n">
        <v>0.147281090894686</v>
      </c>
      <c r="C15" s="73" t="n">
        <v>0.0542793182854883</v>
      </c>
      <c r="D15" s="73" t="n">
        <v>0.798439590819826</v>
      </c>
      <c r="E15" s="59" t="n">
        <v>198</v>
      </c>
      <c r="F15" s="60" t="n">
        <v>199</v>
      </c>
    </row>
    <row r="16" customFormat="false" ht="12.8" hidden="false" customHeight="false" outlineLevel="0" collapsed="false">
      <c r="A16" s="56" t="n">
        <v>93</v>
      </c>
      <c r="B16" s="74" t="n">
        <v>0.15084619181387</v>
      </c>
      <c r="C16" s="75" t="n">
        <v>0.07528659075813</v>
      </c>
      <c r="D16" s="75" t="n">
        <v>0.773867217428</v>
      </c>
      <c r="E16" s="63" t="n">
        <v>156</v>
      </c>
      <c r="F16" s="64" t="n">
        <v>157</v>
      </c>
    </row>
    <row r="17" customFormat="false" ht="12.8" hidden="false" customHeight="false" outlineLevel="0" collapsed="false">
      <c r="A17" s="65" t="s">
        <v>204</v>
      </c>
      <c r="B17" s="76" t="n">
        <v>0.185148899999477</v>
      </c>
      <c r="C17" s="77" t="n">
        <v>0.0566553642361433</v>
      </c>
      <c r="D17" s="77" t="n">
        <v>0.758195735764379</v>
      </c>
      <c r="E17" s="68" t="n">
        <v>2206</v>
      </c>
      <c r="F17" s="69" t="n">
        <v>2565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6"/>
  <sheetViews>
    <sheetView showFormulas="false" showGridLines="true" showRowColHeaders="true" showZeros="true" rightToLeft="false" tabSelected="false" showOutlineSymbols="true" defaultGridColor="true" view="normal" topLeftCell="C1" colorId="64" zoomScale="225" zoomScaleNormal="225" zoomScalePageLayoutView="100" workbookViewId="0">
      <selection pane="topLeft" activeCell="H1" activeCellId="0" sqref="H1"/>
    </sheetView>
  </sheetViews>
  <sheetFormatPr defaultColWidth="11.6875" defaultRowHeight="12.8" zeroHeight="false" outlineLevelRow="0" outlineLevelCol="0"/>
  <cols>
    <col collapsed="false" customWidth="true" hidden="false" outlineLevel="0" max="1" min="1" style="1" width="11.52"/>
    <col collapsed="false" customWidth="true" hidden="false" outlineLevel="0" max="14" min="2" style="2" width="11.52"/>
  </cols>
  <sheetData>
    <row r="1" customFormat="false" ht="12.8" hidden="false" customHeight="false" outlineLevel="0" collapsed="false">
      <c r="A1" s="78" t="s">
        <v>0</v>
      </c>
      <c r="B1" s="79" t="s">
        <v>1</v>
      </c>
      <c r="C1" s="79" t="s">
        <v>47</v>
      </c>
      <c r="D1" s="79" t="s">
        <v>48</v>
      </c>
      <c r="E1" s="79" t="s">
        <v>49</v>
      </c>
      <c r="F1" s="79" t="s">
        <v>50</v>
      </c>
      <c r="G1" s="79" t="s">
        <v>51</v>
      </c>
      <c r="H1" s="79" t="s">
        <v>52</v>
      </c>
      <c r="I1" s="79" t="s">
        <v>53</v>
      </c>
      <c r="J1" s="79" t="s">
        <v>54</v>
      </c>
      <c r="K1" s="80" t="s">
        <v>55</v>
      </c>
      <c r="L1" s="79" t="s">
        <v>56</v>
      </c>
      <c r="M1" s="79" t="s">
        <v>57</v>
      </c>
      <c r="N1" s="79" t="s">
        <v>58</v>
      </c>
      <c r="O1" s="81" t="s">
        <v>210</v>
      </c>
      <c r="P1" s="81" t="s">
        <v>211</v>
      </c>
      <c r="Q1" s="81" t="s">
        <v>212</v>
      </c>
      <c r="R1" s="82" t="s">
        <v>213</v>
      </c>
    </row>
    <row r="2" customFormat="false" ht="12.8" hidden="false" customHeight="false" outlineLevel="0" collapsed="false">
      <c r="A2" s="83" t="n">
        <v>1</v>
      </c>
      <c r="B2" s="21" t="n">
        <v>84</v>
      </c>
      <c r="C2" s="84" t="n">
        <v>91</v>
      </c>
      <c r="D2" s="84" t="n">
        <v>69</v>
      </c>
      <c r="E2" s="84" t="n">
        <v>184</v>
      </c>
      <c r="F2" s="21" t="n">
        <f aca="false">SUM(C2:E2)</f>
        <v>344</v>
      </c>
      <c r="G2" s="22" t="n">
        <f aca="false">+K2-C2</f>
        <v>173</v>
      </c>
      <c r="H2" s="22" t="n">
        <f aca="false">+L2-D2</f>
        <v>51</v>
      </c>
      <c r="I2" s="22" t="n">
        <f aca="false">+M2-E2</f>
        <v>226</v>
      </c>
      <c r="J2" s="22" t="n">
        <f aca="false">+N2-F2</f>
        <v>450</v>
      </c>
      <c r="K2" s="20" t="n">
        <v>264</v>
      </c>
      <c r="L2" s="21" t="n">
        <v>120</v>
      </c>
      <c r="M2" s="21" t="n">
        <v>410</v>
      </c>
      <c r="N2" s="21" t="n">
        <f aca="false">SUM(K2:M2)</f>
        <v>794</v>
      </c>
      <c r="O2" s="85" t="n">
        <f aca="false">+G2/K2</f>
        <v>0.65530303030303</v>
      </c>
      <c r="P2" s="85" t="n">
        <f aca="false">+H2/L2</f>
        <v>0.425</v>
      </c>
      <c r="Q2" s="85" t="n">
        <f aca="false">+I2/M2</f>
        <v>0.551219512195122</v>
      </c>
      <c r="R2" s="86" t="n">
        <f aca="false">+J2/N2</f>
        <v>0.566750629722922</v>
      </c>
    </row>
    <row r="3" customFormat="false" ht="12.8" hidden="false" customHeight="false" outlineLevel="0" collapsed="false">
      <c r="A3" s="83" t="n">
        <v>2</v>
      </c>
      <c r="B3" s="21" t="n">
        <v>32</v>
      </c>
      <c r="C3" s="84" t="n">
        <v>62</v>
      </c>
      <c r="D3" s="21"/>
      <c r="E3" s="84" t="n">
        <v>160</v>
      </c>
      <c r="F3" s="21" t="n">
        <f aca="false">SUM(C3:E3)</f>
        <v>222</v>
      </c>
      <c r="G3" s="22" t="n">
        <f aca="false">+K3-C3</f>
        <v>228</v>
      </c>
      <c r="H3" s="22" t="n">
        <f aca="false">+L3-D3</f>
        <v>0</v>
      </c>
      <c r="I3" s="22" t="n">
        <f aca="false">+M3-E3</f>
        <v>222</v>
      </c>
      <c r="J3" s="22" t="n">
        <f aca="false">+N3-F3</f>
        <v>450</v>
      </c>
      <c r="K3" s="21" t="n">
        <v>290</v>
      </c>
      <c r="L3" s="21"/>
      <c r="M3" s="21" t="n">
        <v>382</v>
      </c>
      <c r="N3" s="21" t="n">
        <f aca="false">SUM(K3:M3)</f>
        <v>672</v>
      </c>
      <c r="O3" s="85" t="n">
        <f aca="false">+G3/K3</f>
        <v>0.786206896551724</v>
      </c>
      <c r="P3" s="85"/>
      <c r="Q3" s="85" t="n">
        <f aca="false">+I3/M3</f>
        <v>0.581151832460733</v>
      </c>
      <c r="R3" s="86" t="n">
        <f aca="false">+J3/N3</f>
        <v>0.669642857142857</v>
      </c>
    </row>
    <row r="4" customFormat="false" ht="12.8" hidden="false" customHeight="false" outlineLevel="0" collapsed="false">
      <c r="A4" s="87" t="n">
        <v>3</v>
      </c>
      <c r="B4" s="30" t="n">
        <v>84</v>
      </c>
      <c r="C4" s="88" t="n">
        <v>143</v>
      </c>
      <c r="D4" s="88" t="n">
        <v>32</v>
      </c>
      <c r="E4" s="88" t="n">
        <v>55</v>
      </c>
      <c r="F4" s="30" t="n">
        <f aca="false">SUM(C4:E4)</f>
        <v>230</v>
      </c>
      <c r="G4" s="31" t="n">
        <f aca="false">+K4-C4</f>
        <v>230</v>
      </c>
      <c r="H4" s="31" t="n">
        <f aca="false">+L4-D4</f>
        <v>46</v>
      </c>
      <c r="I4" s="31" t="n">
        <f aca="false">+M4-E4</f>
        <v>25</v>
      </c>
      <c r="J4" s="31" t="n">
        <f aca="false">+N4-F4</f>
        <v>301</v>
      </c>
      <c r="K4" s="89" t="n">
        <v>373</v>
      </c>
      <c r="L4" s="30" t="n">
        <v>78</v>
      </c>
      <c r="M4" s="30" t="n">
        <v>80</v>
      </c>
      <c r="N4" s="30" t="n">
        <f aca="false">SUM(K4:M4)</f>
        <v>531</v>
      </c>
      <c r="O4" s="90" t="n">
        <f aca="false">+G4/K4</f>
        <v>0.616621983914209</v>
      </c>
      <c r="P4" s="90" t="n">
        <f aca="false">+H4/L4</f>
        <v>0.58974358974359</v>
      </c>
      <c r="Q4" s="90" t="n">
        <f aca="false">+I4/M4</f>
        <v>0.3125</v>
      </c>
      <c r="R4" s="91" t="n">
        <f aca="false">+J4/N4</f>
        <v>0.566854990583804</v>
      </c>
    </row>
    <row r="5" customFormat="false" ht="12.8" hidden="false" customHeight="false" outlineLevel="0" collapsed="false">
      <c r="A5" s="83" t="n">
        <v>4</v>
      </c>
      <c r="B5" s="21" t="n">
        <v>93</v>
      </c>
      <c r="C5" s="21" t="n">
        <v>64</v>
      </c>
      <c r="D5" s="21"/>
      <c r="E5" s="21" t="n">
        <v>80</v>
      </c>
      <c r="F5" s="21" t="n">
        <f aca="false">SUM(C5:E5)</f>
        <v>144</v>
      </c>
      <c r="G5" s="22" t="n">
        <f aca="false">+K5-C5</f>
        <v>83</v>
      </c>
      <c r="H5" s="22" t="n">
        <f aca="false">+L5-D5</f>
        <v>0</v>
      </c>
      <c r="I5" s="22" t="n">
        <f aca="false">+M5-E5</f>
        <v>14</v>
      </c>
      <c r="J5" s="22" t="n">
        <f aca="false">+N5-F5</f>
        <v>97</v>
      </c>
      <c r="K5" s="21" t="n">
        <v>147</v>
      </c>
      <c r="L5" s="21"/>
      <c r="M5" s="21" t="n">
        <v>94</v>
      </c>
      <c r="N5" s="21" t="n">
        <f aca="false">SUM(K5:M5)</f>
        <v>241</v>
      </c>
      <c r="O5" s="85" t="n">
        <f aca="false">+G5/K5</f>
        <v>0.564625850340136</v>
      </c>
      <c r="P5" s="85"/>
      <c r="Q5" s="85" t="n">
        <f aca="false">+I5/M5</f>
        <v>0.148936170212766</v>
      </c>
      <c r="R5" s="86" t="n">
        <f aca="false">+J5/N5</f>
        <v>0.402489626556017</v>
      </c>
    </row>
    <row r="6" customFormat="false" ht="12.8" hidden="false" customHeight="false" outlineLevel="0" collapsed="false">
      <c r="A6" s="87" t="n">
        <v>5</v>
      </c>
      <c r="B6" s="30" t="n">
        <v>93</v>
      </c>
      <c r="C6" s="30" t="n">
        <v>24</v>
      </c>
      <c r="D6" s="30"/>
      <c r="E6" s="30"/>
      <c r="F6" s="30" t="n">
        <f aca="false">SUM(C6:E6)</f>
        <v>24</v>
      </c>
      <c r="G6" s="31" t="n">
        <f aca="false">+K6-C6</f>
        <v>85</v>
      </c>
      <c r="H6" s="31" t="n">
        <f aca="false">+L6-D6</f>
        <v>0</v>
      </c>
      <c r="I6" s="31" t="n">
        <f aca="false">+M6-E6</f>
        <v>5</v>
      </c>
      <c r="J6" s="31" t="n">
        <f aca="false">+N6-F6</f>
        <v>90</v>
      </c>
      <c r="K6" s="30" t="n">
        <v>109</v>
      </c>
      <c r="L6" s="30"/>
      <c r="M6" s="30" t="n">
        <v>5</v>
      </c>
      <c r="N6" s="30" t="n">
        <f aca="false">SUM(K6:M6)</f>
        <v>114</v>
      </c>
      <c r="O6" s="90" t="n">
        <f aca="false">+G6/K6</f>
        <v>0.779816513761468</v>
      </c>
      <c r="P6" s="90"/>
      <c r="Q6" s="90" t="n">
        <f aca="false">+I6/M6</f>
        <v>1</v>
      </c>
      <c r="R6" s="91" t="n">
        <f aca="false">+J6/N6</f>
        <v>0.789473684210526</v>
      </c>
    </row>
    <row r="7" customFormat="false" ht="12.8" hidden="false" customHeight="false" outlineLevel="0" collapsed="false">
      <c r="A7" s="87" t="n">
        <v>6</v>
      </c>
      <c r="B7" s="30" t="n">
        <v>93</v>
      </c>
      <c r="C7" s="30" t="n">
        <v>29</v>
      </c>
      <c r="D7" s="30"/>
      <c r="E7" s="30" t="n">
        <v>42</v>
      </c>
      <c r="F7" s="30" t="n">
        <f aca="false">SUM(C7:E7)</f>
        <v>71</v>
      </c>
      <c r="G7" s="31" t="n">
        <f aca="false">+K7-C7</f>
        <v>167</v>
      </c>
      <c r="H7" s="31" t="n">
        <f aca="false">+L7-D7</f>
        <v>0</v>
      </c>
      <c r="I7" s="31" t="n">
        <f aca="false">+M7-E7</f>
        <v>391</v>
      </c>
      <c r="J7" s="31" t="n">
        <f aca="false">+N7-F7</f>
        <v>558</v>
      </c>
      <c r="K7" s="30" t="n">
        <v>196</v>
      </c>
      <c r="L7" s="30"/>
      <c r="M7" s="30" t="n">
        <v>433</v>
      </c>
      <c r="N7" s="30" t="n">
        <f aca="false">SUM(K7:M7)</f>
        <v>629</v>
      </c>
      <c r="O7" s="90" t="n">
        <f aca="false">+G7/K7</f>
        <v>0.852040816326531</v>
      </c>
      <c r="P7" s="90"/>
      <c r="Q7" s="90" t="n">
        <f aca="false">+I7/M7</f>
        <v>0.903002309468822</v>
      </c>
      <c r="R7" s="91" t="n">
        <f aca="false">+J7/N7</f>
        <v>0.887122416534181</v>
      </c>
    </row>
    <row r="8" customFormat="false" ht="12.8" hidden="false" customHeight="false" outlineLevel="0" collapsed="false">
      <c r="A8" s="83" t="n">
        <v>7</v>
      </c>
      <c r="B8" s="21" t="n">
        <v>84</v>
      </c>
      <c r="C8" s="84" t="n">
        <v>55</v>
      </c>
      <c r="D8" s="21"/>
      <c r="E8" s="84" t="n">
        <v>7</v>
      </c>
      <c r="F8" s="21" t="n">
        <f aca="false">SUM(C8:E8)</f>
        <v>62</v>
      </c>
      <c r="G8" s="22" t="n">
        <f aca="false">+K8-C8</f>
        <v>104</v>
      </c>
      <c r="H8" s="22" t="n">
        <f aca="false">+L8-D8</f>
        <v>0</v>
      </c>
      <c r="I8" s="22" t="n">
        <f aca="false">+M8-E8</f>
        <v>9</v>
      </c>
      <c r="J8" s="22" t="n">
        <f aca="false">+N8-F8</f>
        <v>113</v>
      </c>
      <c r="K8" s="20" t="n">
        <v>159</v>
      </c>
      <c r="L8" s="21"/>
      <c r="M8" s="21" t="n">
        <v>16</v>
      </c>
      <c r="N8" s="21" t="n">
        <f aca="false">SUM(K8:M8)</f>
        <v>175</v>
      </c>
      <c r="O8" s="85" t="n">
        <f aca="false">+G8/K8</f>
        <v>0.654088050314465</v>
      </c>
      <c r="P8" s="85"/>
      <c r="Q8" s="85" t="n">
        <f aca="false">+I8/M8</f>
        <v>0.5625</v>
      </c>
      <c r="R8" s="86" t="n">
        <f aca="false">+J8/N8</f>
        <v>0.645714285714286</v>
      </c>
    </row>
    <row r="9" customFormat="false" ht="12.8" hidden="false" customHeight="false" outlineLevel="0" collapsed="false">
      <c r="A9" s="83" t="n">
        <v>8</v>
      </c>
      <c r="B9" s="21" t="n">
        <v>44</v>
      </c>
      <c r="C9" s="84" t="n">
        <v>82</v>
      </c>
      <c r="D9" s="21"/>
      <c r="E9" s="84" t="n">
        <v>52</v>
      </c>
      <c r="F9" s="21" t="n">
        <f aca="false">SUM(C9:E9)</f>
        <v>134</v>
      </c>
      <c r="G9" s="22" t="n">
        <f aca="false">+K9-C9</f>
        <v>132</v>
      </c>
      <c r="H9" s="22" t="n">
        <f aca="false">+L9-D9</f>
        <v>0</v>
      </c>
      <c r="I9" s="22" t="n">
        <f aca="false">+M9-E9</f>
        <v>83</v>
      </c>
      <c r="J9" s="22" t="n">
        <f aca="false">+N9-F9</f>
        <v>215</v>
      </c>
      <c r="K9" s="21" t="n">
        <v>214</v>
      </c>
      <c r="L9" s="21"/>
      <c r="M9" s="20" t="n">
        <v>135</v>
      </c>
      <c r="N9" s="21" t="n">
        <f aca="false">SUM(K9:M9)</f>
        <v>349</v>
      </c>
      <c r="O9" s="85" t="n">
        <f aca="false">+G9/K9</f>
        <v>0.616822429906542</v>
      </c>
      <c r="P9" s="85"/>
      <c r="Q9" s="85" t="n">
        <f aca="false">+I9/M9</f>
        <v>0.614814814814815</v>
      </c>
      <c r="R9" s="86" t="n">
        <f aca="false">+J9/N9</f>
        <v>0.616045845272206</v>
      </c>
    </row>
    <row r="10" customFormat="false" ht="12.8" hidden="false" customHeight="false" outlineLevel="0" collapsed="false">
      <c r="A10" s="83" t="n">
        <v>9</v>
      </c>
      <c r="B10" s="21" t="n">
        <v>76</v>
      </c>
      <c r="C10" s="21" t="n">
        <v>33</v>
      </c>
      <c r="D10" s="21"/>
      <c r="E10" s="21" t="n">
        <v>7</v>
      </c>
      <c r="F10" s="21" t="n">
        <f aca="false">SUM(C10:E10)</f>
        <v>40</v>
      </c>
      <c r="G10" s="22" t="n">
        <f aca="false">+K10-C10</f>
        <v>150</v>
      </c>
      <c r="H10" s="22" t="n">
        <f aca="false">+L10-D10</f>
        <v>0</v>
      </c>
      <c r="I10" s="22" t="n">
        <f aca="false">+M10-E10</f>
        <v>17</v>
      </c>
      <c r="J10" s="22" t="n">
        <f aca="false">+N10-F10</f>
        <v>167</v>
      </c>
      <c r="K10" s="21" t="n">
        <v>183</v>
      </c>
      <c r="L10" s="21"/>
      <c r="M10" s="21" t="n">
        <v>24</v>
      </c>
      <c r="N10" s="21" t="n">
        <f aca="false">SUM(K10:M10)</f>
        <v>207</v>
      </c>
      <c r="O10" s="85" t="n">
        <f aca="false">+G10/K10</f>
        <v>0.819672131147541</v>
      </c>
      <c r="P10" s="85"/>
      <c r="Q10" s="85" t="n">
        <f aca="false">+I10/M10</f>
        <v>0.708333333333333</v>
      </c>
      <c r="R10" s="86" t="n">
        <f aca="false">+J10/N10</f>
        <v>0.806763285024155</v>
      </c>
    </row>
    <row r="11" customFormat="false" ht="12.8" hidden="false" customHeight="false" outlineLevel="0" collapsed="false">
      <c r="A11" s="87" t="n">
        <v>10</v>
      </c>
      <c r="B11" s="30" t="n">
        <v>44</v>
      </c>
      <c r="C11" s="88" t="n">
        <v>95</v>
      </c>
      <c r="D11" s="88" t="n">
        <v>69</v>
      </c>
      <c r="E11" s="88" t="n">
        <v>135</v>
      </c>
      <c r="F11" s="30" t="n">
        <f aca="false">SUM(C11:E11)</f>
        <v>299</v>
      </c>
      <c r="G11" s="31" t="n">
        <f aca="false">+K11-C11</f>
        <v>112</v>
      </c>
      <c r="H11" s="31" t="n">
        <f aca="false">+L11-D11</f>
        <v>23</v>
      </c>
      <c r="I11" s="31" t="n">
        <f aca="false">+M11-E11</f>
        <v>186</v>
      </c>
      <c r="J11" s="31" t="n">
        <f aca="false">+N11-F11</f>
        <v>321</v>
      </c>
      <c r="K11" s="30" t="n">
        <v>207</v>
      </c>
      <c r="L11" s="89" t="n">
        <v>92</v>
      </c>
      <c r="M11" s="89" t="n">
        <v>321</v>
      </c>
      <c r="N11" s="30" t="n">
        <f aca="false">SUM(K11:M11)</f>
        <v>620</v>
      </c>
      <c r="O11" s="90" t="n">
        <f aca="false">+G11/K11</f>
        <v>0.541062801932367</v>
      </c>
      <c r="P11" s="90" t="n">
        <f aca="false">+H11/L11</f>
        <v>0.25</v>
      </c>
      <c r="Q11" s="90" t="n">
        <f aca="false">+I11/M11</f>
        <v>0.579439252336449</v>
      </c>
      <c r="R11" s="91" t="n">
        <f aca="false">+J11/N11</f>
        <v>0.517741935483871</v>
      </c>
    </row>
    <row r="12" customFormat="false" ht="12.8" hidden="false" customHeight="false" outlineLevel="0" collapsed="false">
      <c r="A12" s="87" t="n">
        <v>11</v>
      </c>
      <c r="B12" s="30" t="n">
        <v>76</v>
      </c>
      <c r="C12" s="30" t="n">
        <v>133</v>
      </c>
      <c r="D12" s="30"/>
      <c r="E12" s="30" t="n">
        <v>54</v>
      </c>
      <c r="F12" s="30" t="n">
        <f aca="false">SUM(C12:E12)</f>
        <v>187</v>
      </c>
      <c r="G12" s="31" t="n">
        <f aca="false">+K12-C12</f>
        <v>69</v>
      </c>
      <c r="H12" s="31" t="n">
        <f aca="false">+L12-D12</f>
        <v>0</v>
      </c>
      <c r="I12" s="31" t="n">
        <f aca="false">+M12-E12</f>
        <v>31</v>
      </c>
      <c r="J12" s="31" t="n">
        <f aca="false">+N12-F12</f>
        <v>100</v>
      </c>
      <c r="K12" s="30" t="n">
        <v>202</v>
      </c>
      <c r="L12" s="30"/>
      <c r="M12" s="30" t="n">
        <v>85</v>
      </c>
      <c r="N12" s="30" t="n">
        <f aca="false">SUM(K12:M12)</f>
        <v>287</v>
      </c>
      <c r="O12" s="90" t="n">
        <f aca="false">+G12/K12</f>
        <v>0.341584158415842</v>
      </c>
      <c r="P12" s="90"/>
      <c r="Q12" s="90" t="n">
        <f aca="false">+I12/M12</f>
        <v>0.364705882352941</v>
      </c>
      <c r="R12" s="91" t="n">
        <f aca="false">+J12/N12</f>
        <v>0.348432055749129</v>
      </c>
    </row>
    <row r="13" customFormat="false" ht="12.8" hidden="false" customHeight="false" outlineLevel="0" collapsed="false">
      <c r="A13" s="83" t="n">
        <v>12</v>
      </c>
      <c r="B13" s="21" t="n">
        <v>76</v>
      </c>
      <c r="C13" s="21" t="n">
        <v>44</v>
      </c>
      <c r="D13" s="21"/>
      <c r="E13" s="21" t="n">
        <v>21</v>
      </c>
      <c r="F13" s="21" t="n">
        <f aca="false">SUM(C13:E13)</f>
        <v>65</v>
      </c>
      <c r="G13" s="22" t="n">
        <f aca="false">+K13-C13</f>
        <v>109</v>
      </c>
      <c r="H13" s="22" t="n">
        <f aca="false">+L13-D13</f>
        <v>0</v>
      </c>
      <c r="I13" s="22" t="n">
        <f aca="false">+M13-E13</f>
        <v>0</v>
      </c>
      <c r="J13" s="22" t="n">
        <f aca="false">+N13-F13</f>
        <v>109</v>
      </c>
      <c r="K13" s="21" t="n">
        <v>153</v>
      </c>
      <c r="L13" s="21"/>
      <c r="M13" s="21" t="n">
        <v>21</v>
      </c>
      <c r="N13" s="21" t="n">
        <f aca="false">SUM(K13:M13)</f>
        <v>174</v>
      </c>
      <c r="O13" s="85" t="n">
        <f aca="false">+G13/K13</f>
        <v>0.712418300653595</v>
      </c>
      <c r="P13" s="85"/>
      <c r="Q13" s="85" t="n">
        <f aca="false">+I13/M13</f>
        <v>0</v>
      </c>
      <c r="R13" s="86" t="n">
        <f aca="false">+J13/N13</f>
        <v>0.626436781609195</v>
      </c>
    </row>
    <row r="14" customFormat="false" ht="12.8" hidden="false" customHeight="false" outlineLevel="0" collapsed="false">
      <c r="A14" s="83" t="n">
        <v>13</v>
      </c>
      <c r="B14" s="21" t="n">
        <v>93</v>
      </c>
      <c r="C14" s="21" t="n">
        <v>237</v>
      </c>
      <c r="D14" s="21" t="n">
        <v>147</v>
      </c>
      <c r="E14" s="21" t="n">
        <v>402</v>
      </c>
      <c r="F14" s="21" t="n">
        <f aca="false">SUM(C14:E14)</f>
        <v>786</v>
      </c>
      <c r="G14" s="22" t="n">
        <f aca="false">+K14-C14</f>
        <v>559</v>
      </c>
      <c r="H14" s="22" t="n">
        <f aca="false">+L14-D14</f>
        <v>17</v>
      </c>
      <c r="I14" s="22" t="n">
        <f aca="false">+M14-E14</f>
        <v>609</v>
      </c>
      <c r="J14" s="22" t="n">
        <f aca="false">+N14-F14</f>
        <v>1185</v>
      </c>
      <c r="K14" s="21" t="n">
        <v>796</v>
      </c>
      <c r="L14" s="21" t="n">
        <v>164</v>
      </c>
      <c r="M14" s="21" t="n">
        <v>1011</v>
      </c>
      <c r="N14" s="21" t="n">
        <f aca="false">SUM(K14:M14)</f>
        <v>1971</v>
      </c>
      <c r="O14" s="85" t="n">
        <f aca="false">+G14/K14</f>
        <v>0.702261306532663</v>
      </c>
      <c r="P14" s="85" t="n">
        <f aca="false">+H14/L14</f>
        <v>0.103658536585366</v>
      </c>
      <c r="Q14" s="85" t="n">
        <f aca="false">+I14/M14</f>
        <v>0.602373887240356</v>
      </c>
      <c r="R14" s="86" t="n">
        <f aca="false">+J14/N14</f>
        <v>0.601217656012177</v>
      </c>
    </row>
    <row r="15" customFormat="false" ht="12.8" hidden="false" customHeight="false" outlineLevel="0" collapsed="false">
      <c r="A15" s="87" t="n">
        <v>14</v>
      </c>
      <c r="B15" s="30" t="n">
        <v>28</v>
      </c>
      <c r="C15" s="35" t="n">
        <v>104</v>
      </c>
      <c r="D15" s="30" t="n">
        <v>69</v>
      </c>
      <c r="E15" s="30" t="n">
        <v>180</v>
      </c>
      <c r="F15" s="30" t="n">
        <f aca="false">SUM(C15:E15)</f>
        <v>353</v>
      </c>
      <c r="G15" s="31" t="n">
        <f aca="false">+K15-C15</f>
        <v>212</v>
      </c>
      <c r="H15" s="31" t="n">
        <f aca="false">+L15-D15</f>
        <v>21</v>
      </c>
      <c r="I15" s="31" t="n">
        <f aca="false">+M15-E15</f>
        <v>155</v>
      </c>
      <c r="J15" s="31" t="n">
        <f aca="false">+N15-F15</f>
        <v>388</v>
      </c>
      <c r="K15" s="89" t="n">
        <v>316</v>
      </c>
      <c r="L15" s="89" t="n">
        <v>90</v>
      </c>
      <c r="M15" s="89" t="n">
        <v>335</v>
      </c>
      <c r="N15" s="30" t="n">
        <f aca="false">SUM(K15:M15)</f>
        <v>741</v>
      </c>
      <c r="O15" s="90" t="n">
        <f aca="false">+G15/K15</f>
        <v>0.670886075949367</v>
      </c>
      <c r="P15" s="90" t="n">
        <f aca="false">+H15/L15</f>
        <v>0.233333333333333</v>
      </c>
      <c r="Q15" s="90" t="n">
        <f aca="false">+I15/M15</f>
        <v>0.462686567164179</v>
      </c>
      <c r="R15" s="91" t="n">
        <f aca="false">+J15/N15</f>
        <v>0.52361673414305</v>
      </c>
    </row>
    <row r="16" customFormat="false" ht="12.8" hidden="false" customHeight="false" outlineLevel="0" collapsed="false">
      <c r="A16" s="87" t="n">
        <v>15</v>
      </c>
      <c r="B16" s="30" t="n">
        <v>84</v>
      </c>
      <c r="C16" s="88" t="n">
        <v>77</v>
      </c>
      <c r="D16" s="30"/>
      <c r="E16" s="30"/>
      <c r="F16" s="30" t="n">
        <f aca="false">SUM(C16:E16)</f>
        <v>77</v>
      </c>
      <c r="G16" s="31" t="n">
        <f aca="false">+K16-C16</f>
        <v>100</v>
      </c>
      <c r="H16" s="31" t="n">
        <f aca="false">+L16-D16</f>
        <v>0</v>
      </c>
      <c r="I16" s="31" t="n">
        <f aca="false">+M16-E16</f>
        <v>0</v>
      </c>
      <c r="J16" s="31" t="n">
        <f aca="false">+N16-F16</f>
        <v>100</v>
      </c>
      <c r="K16" s="89" t="n">
        <v>177</v>
      </c>
      <c r="L16" s="30"/>
      <c r="M16" s="30"/>
      <c r="N16" s="30" t="n">
        <f aca="false">SUM(K16:M16)</f>
        <v>177</v>
      </c>
      <c r="O16" s="90" t="n">
        <f aca="false">+G16/K16</f>
        <v>0.564971751412429</v>
      </c>
      <c r="P16" s="90"/>
      <c r="Q16" s="90"/>
      <c r="R16" s="91" t="n">
        <f aca="false">+J16/N16</f>
        <v>0.564971751412429</v>
      </c>
    </row>
    <row r="17" customFormat="false" ht="12.8" hidden="false" customHeight="false" outlineLevel="0" collapsed="false">
      <c r="A17" s="83" t="n">
        <v>16</v>
      </c>
      <c r="B17" s="21" t="n">
        <v>75</v>
      </c>
      <c r="C17" s="21" t="n">
        <v>54</v>
      </c>
      <c r="D17" s="21"/>
      <c r="E17" s="21" t="n">
        <v>144</v>
      </c>
      <c r="F17" s="21" t="n">
        <f aca="false">SUM(C17:E17)</f>
        <v>198</v>
      </c>
      <c r="G17" s="22" t="n">
        <f aca="false">+K17-C17</f>
        <v>81</v>
      </c>
      <c r="H17" s="22" t="n">
        <f aca="false">+L17-D17</f>
        <v>0</v>
      </c>
      <c r="I17" s="22" t="n">
        <f aca="false">+M17-E17</f>
        <v>54</v>
      </c>
      <c r="J17" s="22" t="n">
        <f aca="false">+N17-F17</f>
        <v>135</v>
      </c>
      <c r="K17" s="21" t="n">
        <v>135</v>
      </c>
      <c r="L17" s="21"/>
      <c r="M17" s="21" t="n">
        <v>198</v>
      </c>
      <c r="N17" s="21" t="n">
        <f aca="false">SUM(K17:M17)</f>
        <v>333</v>
      </c>
      <c r="O17" s="85" t="n">
        <f aca="false">+G17/K17</f>
        <v>0.6</v>
      </c>
      <c r="P17" s="85"/>
      <c r="Q17" s="85" t="n">
        <f aca="false">+I17/M17</f>
        <v>0.272727272727273</v>
      </c>
      <c r="R17" s="86" t="n">
        <f aca="false">+J17/N17</f>
        <v>0.405405405405405</v>
      </c>
    </row>
    <row r="18" customFormat="false" ht="12.8" hidden="false" customHeight="false" outlineLevel="0" collapsed="false">
      <c r="A18" s="87" t="n">
        <v>17</v>
      </c>
      <c r="B18" s="30" t="n">
        <v>75</v>
      </c>
      <c r="C18" s="30" t="n">
        <v>170</v>
      </c>
      <c r="D18" s="30"/>
      <c r="E18" s="30" t="n">
        <v>55</v>
      </c>
      <c r="F18" s="30" t="n">
        <f aca="false">SUM(C18:E18)</f>
        <v>225</v>
      </c>
      <c r="G18" s="31" t="n">
        <f aca="false">+K18-C18</f>
        <v>174</v>
      </c>
      <c r="H18" s="31" t="n">
        <f aca="false">+L18-D18</f>
        <v>0</v>
      </c>
      <c r="I18" s="31" t="n">
        <f aca="false">+M18-E18</f>
        <v>56</v>
      </c>
      <c r="J18" s="31" t="n">
        <f aca="false">+N18-F18</f>
        <v>230</v>
      </c>
      <c r="K18" s="30" t="n">
        <v>344</v>
      </c>
      <c r="L18" s="30"/>
      <c r="M18" s="30" t="n">
        <v>111</v>
      </c>
      <c r="N18" s="30" t="n">
        <f aca="false">SUM(K18:M18)</f>
        <v>455</v>
      </c>
      <c r="O18" s="90" t="n">
        <f aca="false">+G18/K18</f>
        <v>0.505813953488372</v>
      </c>
      <c r="P18" s="90"/>
      <c r="Q18" s="90" t="n">
        <f aca="false">+I18/M18</f>
        <v>0.504504504504504</v>
      </c>
      <c r="R18" s="91" t="n">
        <f aca="false">+J18/N18</f>
        <v>0.505494505494506</v>
      </c>
    </row>
    <row r="19" customFormat="false" ht="12.8" hidden="false" customHeight="false" outlineLevel="0" collapsed="false">
      <c r="A19" s="83" t="n">
        <v>18</v>
      </c>
      <c r="B19" s="21" t="n">
        <v>24</v>
      </c>
      <c r="C19" s="84" t="n">
        <v>111</v>
      </c>
      <c r="D19" s="21" t="n">
        <v>66</v>
      </c>
      <c r="E19" s="84" t="n">
        <v>99</v>
      </c>
      <c r="F19" s="21" t="n">
        <f aca="false">SUM(C19:E19)</f>
        <v>276</v>
      </c>
      <c r="G19" s="22" t="n">
        <f aca="false">+K19-C19</f>
        <v>92</v>
      </c>
      <c r="H19" s="22" t="n">
        <f aca="false">+L19-D19</f>
        <v>1</v>
      </c>
      <c r="I19" s="22" t="n">
        <f aca="false">+M19-E19</f>
        <v>48</v>
      </c>
      <c r="J19" s="22" t="n">
        <f aca="false">+N19-F19</f>
        <v>141</v>
      </c>
      <c r="K19" s="21" t="n">
        <v>203</v>
      </c>
      <c r="L19" s="21" t="n">
        <v>67</v>
      </c>
      <c r="M19" s="21" t="n">
        <v>147</v>
      </c>
      <c r="N19" s="21" t="n">
        <f aca="false">SUM(K19:M19)</f>
        <v>417</v>
      </c>
      <c r="O19" s="85" t="n">
        <f aca="false">+G19/K19</f>
        <v>0.45320197044335</v>
      </c>
      <c r="P19" s="85" t="n">
        <f aca="false">+H19/L19</f>
        <v>0.0149253731343284</v>
      </c>
      <c r="Q19" s="85" t="n">
        <f aca="false">+I19/M19</f>
        <v>0.326530612244898</v>
      </c>
      <c r="R19" s="86" t="n">
        <f aca="false">+J19/N19</f>
        <v>0.338129496402878</v>
      </c>
    </row>
    <row r="20" customFormat="false" ht="12.8" hidden="false" customHeight="false" outlineLevel="0" collapsed="false">
      <c r="A20" s="83" t="n">
        <v>19</v>
      </c>
      <c r="B20" s="21" t="n">
        <v>75</v>
      </c>
      <c r="C20" s="21" t="n">
        <v>66</v>
      </c>
      <c r="D20" s="21"/>
      <c r="E20" s="21" t="n">
        <v>151</v>
      </c>
      <c r="F20" s="21" t="n">
        <f aca="false">SUM(C20:E20)</f>
        <v>217</v>
      </c>
      <c r="G20" s="22" t="n">
        <f aca="false">+K20-C20</f>
        <v>84</v>
      </c>
      <c r="H20" s="22" t="n">
        <f aca="false">+L20-D20</f>
        <v>0</v>
      </c>
      <c r="I20" s="22" t="n">
        <f aca="false">+M20-E20</f>
        <v>5</v>
      </c>
      <c r="J20" s="22" t="n">
        <f aca="false">+N20-F20</f>
        <v>89</v>
      </c>
      <c r="K20" s="21" t="n">
        <v>150</v>
      </c>
      <c r="L20" s="21"/>
      <c r="M20" s="21" t="n">
        <v>156</v>
      </c>
      <c r="N20" s="21" t="n">
        <f aca="false">SUM(K20:M20)</f>
        <v>306</v>
      </c>
      <c r="O20" s="85" t="n">
        <f aca="false">+G20/K20</f>
        <v>0.56</v>
      </c>
      <c r="P20" s="85"/>
      <c r="Q20" s="85" t="n">
        <f aca="false">+I20/M20</f>
        <v>0.032051282051282</v>
      </c>
      <c r="R20" s="86" t="n">
        <f aca="false">+J20/N20</f>
        <v>0.290849673202614</v>
      </c>
    </row>
    <row r="21" customFormat="false" ht="12.8" hidden="false" customHeight="false" outlineLevel="0" collapsed="false">
      <c r="A21" s="83" t="n">
        <v>21</v>
      </c>
      <c r="B21" s="21" t="n">
        <v>27</v>
      </c>
      <c r="C21" s="84" t="n">
        <v>159</v>
      </c>
      <c r="D21" s="21"/>
      <c r="E21" s="84" t="n">
        <v>326</v>
      </c>
      <c r="F21" s="21" t="n">
        <f aca="false">SUM(C21:E21)</f>
        <v>485</v>
      </c>
      <c r="G21" s="22" t="n">
        <f aca="false">+K21-C21</f>
        <v>283</v>
      </c>
      <c r="H21" s="22" t="n">
        <f aca="false">+L21-D21</f>
        <v>0</v>
      </c>
      <c r="I21" s="22" t="n">
        <f aca="false">+M21-E21</f>
        <v>191</v>
      </c>
      <c r="J21" s="22" t="n">
        <f aca="false">+N21-F21</f>
        <v>474</v>
      </c>
      <c r="K21" s="21" t="n">
        <v>442</v>
      </c>
      <c r="L21" s="21"/>
      <c r="M21" s="20" t="n">
        <v>517</v>
      </c>
      <c r="N21" s="21" t="n">
        <f aca="false">SUM(K21:M21)</f>
        <v>959</v>
      </c>
      <c r="O21" s="85" t="n">
        <f aca="false">+G21/K21</f>
        <v>0.64027149321267</v>
      </c>
      <c r="P21" s="85"/>
      <c r="Q21" s="85" t="n">
        <f aca="false">+I21/M21</f>
        <v>0.369439071566731</v>
      </c>
      <c r="R21" s="86" t="n">
        <f aca="false">+J21/N21</f>
        <v>0.494264859228363</v>
      </c>
    </row>
    <row r="22" customFormat="false" ht="12.8" hidden="false" customHeight="false" outlineLevel="0" collapsed="false">
      <c r="A22" s="83" t="n">
        <v>22</v>
      </c>
      <c r="B22" s="21" t="n">
        <v>53</v>
      </c>
      <c r="C22" s="84" t="n">
        <v>152</v>
      </c>
      <c r="D22" s="21"/>
      <c r="E22" s="84" t="n">
        <v>139</v>
      </c>
      <c r="F22" s="21" t="n">
        <f aca="false">SUM(C22:E22)</f>
        <v>291</v>
      </c>
      <c r="G22" s="22" t="n">
        <f aca="false">+K22-C22</f>
        <v>103</v>
      </c>
      <c r="H22" s="22" t="n">
        <f aca="false">+L22-D22</f>
        <v>0</v>
      </c>
      <c r="I22" s="22" t="n">
        <f aca="false">+M22-E22</f>
        <v>65</v>
      </c>
      <c r="J22" s="22" t="n">
        <f aca="false">+N22-F22</f>
        <v>168</v>
      </c>
      <c r="K22" s="21" t="n">
        <v>255</v>
      </c>
      <c r="L22" s="21"/>
      <c r="M22" s="20" t="n">
        <v>204</v>
      </c>
      <c r="N22" s="21" t="n">
        <f aca="false">SUM(K22:M22)</f>
        <v>459</v>
      </c>
      <c r="O22" s="85" t="n">
        <f aca="false">+G22/K22</f>
        <v>0.403921568627451</v>
      </c>
      <c r="P22" s="85"/>
      <c r="Q22" s="85" t="n">
        <f aca="false">+I22/M22</f>
        <v>0.318627450980392</v>
      </c>
      <c r="R22" s="86" t="n">
        <f aca="false">+J22/N22</f>
        <v>0.366013071895425</v>
      </c>
    </row>
    <row r="23" customFormat="false" ht="12.8" hidden="false" customHeight="false" outlineLevel="0" collapsed="false">
      <c r="A23" s="87" t="n">
        <v>23</v>
      </c>
      <c r="B23" s="30" t="n">
        <v>75</v>
      </c>
      <c r="C23" s="30" t="n">
        <v>80</v>
      </c>
      <c r="D23" s="30"/>
      <c r="E23" s="30" t="n">
        <v>65</v>
      </c>
      <c r="F23" s="30" t="n">
        <f aca="false">SUM(C23:E23)</f>
        <v>145</v>
      </c>
      <c r="G23" s="31" t="n">
        <f aca="false">+K23-C23</f>
        <v>33</v>
      </c>
      <c r="H23" s="31" t="n">
        <f aca="false">+L23-D23</f>
        <v>0</v>
      </c>
      <c r="I23" s="31" t="n">
        <f aca="false">+M23-E23</f>
        <v>2</v>
      </c>
      <c r="J23" s="31" t="n">
        <f aca="false">+N23-F23</f>
        <v>35</v>
      </c>
      <c r="K23" s="30" t="n">
        <v>113</v>
      </c>
      <c r="L23" s="30"/>
      <c r="M23" s="30" t="n">
        <v>67</v>
      </c>
      <c r="N23" s="30" t="n">
        <f aca="false">SUM(K23:M23)</f>
        <v>180</v>
      </c>
      <c r="O23" s="90" t="n">
        <f aca="false">+G23/K23</f>
        <v>0.292035398230088</v>
      </c>
      <c r="P23" s="90"/>
      <c r="Q23" s="90" t="n">
        <f aca="false">+I23/M23</f>
        <v>0.0298507462686567</v>
      </c>
      <c r="R23" s="91" t="n">
        <f aca="false">+J23/N23</f>
        <v>0.194444444444444</v>
      </c>
    </row>
    <row r="24" customFormat="false" ht="12.8" hidden="false" customHeight="false" outlineLevel="0" collapsed="false">
      <c r="A24" s="87" t="n">
        <v>24</v>
      </c>
      <c r="B24" s="30" t="n">
        <v>75</v>
      </c>
      <c r="C24" s="30" t="n">
        <v>96</v>
      </c>
      <c r="D24" s="30" t="n">
        <v>10</v>
      </c>
      <c r="E24" s="30" t="n">
        <v>73</v>
      </c>
      <c r="F24" s="30" t="n">
        <f aca="false">SUM(C24:E24)</f>
        <v>179</v>
      </c>
      <c r="G24" s="31" t="n">
        <f aca="false">+K24-C24</f>
        <v>95</v>
      </c>
      <c r="H24" s="31" t="n">
        <f aca="false">+L24-D24</f>
        <v>41</v>
      </c>
      <c r="I24" s="31" t="n">
        <f aca="false">+M24-E24</f>
        <v>17</v>
      </c>
      <c r="J24" s="31" t="n">
        <f aca="false">+N24-F24</f>
        <v>153</v>
      </c>
      <c r="K24" s="30" t="n">
        <v>191</v>
      </c>
      <c r="L24" s="30" t="n">
        <v>51</v>
      </c>
      <c r="M24" s="30" t="n">
        <v>90</v>
      </c>
      <c r="N24" s="30" t="n">
        <f aca="false">SUM(K24:M24)</f>
        <v>332</v>
      </c>
      <c r="O24" s="90" t="n">
        <f aca="false">+G24/K24</f>
        <v>0.49738219895288</v>
      </c>
      <c r="P24" s="90" t="n">
        <f aca="false">+H24/L24</f>
        <v>0.803921568627451</v>
      </c>
      <c r="Q24" s="90" t="n">
        <f aca="false">+I24/M24</f>
        <v>0.188888888888889</v>
      </c>
      <c r="R24" s="91" t="n">
        <f aca="false">+J24/N24</f>
        <v>0.460843373493976</v>
      </c>
    </row>
    <row r="25" customFormat="false" ht="12.8" hidden="false" customHeight="false" outlineLevel="0" collapsed="false">
      <c r="A25" s="87" t="n">
        <v>25</v>
      </c>
      <c r="B25" s="30" t="n">
        <v>27</v>
      </c>
      <c r="C25" s="88" t="n">
        <v>125</v>
      </c>
      <c r="D25" s="30" t="n">
        <v>202</v>
      </c>
      <c r="E25" s="88" t="n">
        <v>278</v>
      </c>
      <c r="F25" s="30" t="n">
        <f aca="false">SUM(C25:E25)</f>
        <v>605</v>
      </c>
      <c r="G25" s="31" t="n">
        <f aca="false">+K25-C25</f>
        <v>180</v>
      </c>
      <c r="H25" s="31" t="n">
        <f aca="false">+L25-D25</f>
        <v>64</v>
      </c>
      <c r="I25" s="31" t="n">
        <f aca="false">+M25-E25</f>
        <v>186</v>
      </c>
      <c r="J25" s="31" t="n">
        <f aca="false">+N25-F25</f>
        <v>430</v>
      </c>
      <c r="K25" s="30" t="n">
        <v>305</v>
      </c>
      <c r="L25" s="30" t="n">
        <v>266</v>
      </c>
      <c r="M25" s="30" t="n">
        <v>464</v>
      </c>
      <c r="N25" s="30" t="n">
        <f aca="false">SUM(K25:M25)</f>
        <v>1035</v>
      </c>
      <c r="O25" s="90" t="n">
        <f aca="false">+G25/K25</f>
        <v>0.590163934426229</v>
      </c>
      <c r="P25" s="90" t="n">
        <f aca="false">+H25/L25</f>
        <v>0.240601503759398</v>
      </c>
      <c r="Q25" s="90" t="n">
        <f aca="false">+I25/M25</f>
        <v>0.400862068965517</v>
      </c>
      <c r="R25" s="91" t="n">
        <f aca="false">+J25/N25</f>
        <v>0.415458937198068</v>
      </c>
    </row>
    <row r="26" customFormat="false" ht="12.8" hidden="false" customHeight="false" outlineLevel="0" collapsed="false">
      <c r="A26" s="83" t="n">
        <v>26</v>
      </c>
      <c r="B26" s="21" t="n">
        <v>84</v>
      </c>
      <c r="C26" s="84" t="n">
        <v>48</v>
      </c>
      <c r="D26" s="84" t="n">
        <v>10</v>
      </c>
      <c r="E26" s="21" t="n">
        <v>67</v>
      </c>
      <c r="F26" s="21" t="n">
        <f aca="false">SUM(C26:E26)</f>
        <v>125</v>
      </c>
      <c r="G26" s="22" t="n">
        <f aca="false">+K26-C26</f>
        <v>116</v>
      </c>
      <c r="H26" s="22" t="n">
        <f aca="false">+L26-D26</f>
        <v>2</v>
      </c>
      <c r="I26" s="22" t="n">
        <f aca="false">+M26-E26</f>
        <v>123</v>
      </c>
      <c r="J26" s="22" t="n">
        <f aca="false">+N26-F26</f>
        <v>241</v>
      </c>
      <c r="K26" s="20" t="n">
        <v>164</v>
      </c>
      <c r="L26" s="21" t="n">
        <v>12</v>
      </c>
      <c r="M26" s="21" t="n">
        <v>190</v>
      </c>
      <c r="N26" s="21" t="n">
        <f aca="false">SUM(K26:M26)</f>
        <v>366</v>
      </c>
      <c r="O26" s="85" t="n">
        <f aca="false">+G26/K26</f>
        <v>0.707317073170732</v>
      </c>
      <c r="P26" s="85" t="n">
        <f aca="false">+H26/L26</f>
        <v>0.166666666666667</v>
      </c>
      <c r="Q26" s="85" t="n">
        <f aca="false">+I26/M26</f>
        <v>0.647368421052632</v>
      </c>
      <c r="R26" s="86" t="n">
        <f aca="false">+J26/N26</f>
        <v>0.658469945355191</v>
      </c>
    </row>
    <row r="27" customFormat="false" ht="12.8" hidden="false" customHeight="false" outlineLevel="0" collapsed="false">
      <c r="A27" s="83" t="n">
        <v>27</v>
      </c>
      <c r="B27" s="21" t="n">
        <v>28</v>
      </c>
      <c r="C27" s="36" t="n">
        <v>106</v>
      </c>
      <c r="D27" s="21" t="n">
        <v>16</v>
      </c>
      <c r="E27" s="21" t="n">
        <v>181</v>
      </c>
      <c r="F27" s="21" t="n">
        <f aca="false">SUM(C27:E27)</f>
        <v>303</v>
      </c>
      <c r="G27" s="22" t="n">
        <f aca="false">+K27-C27</f>
        <v>139</v>
      </c>
      <c r="H27" s="22" t="n">
        <f aca="false">+L27-D27</f>
        <v>17</v>
      </c>
      <c r="I27" s="22" t="n">
        <f aca="false">+M27-E27</f>
        <v>110</v>
      </c>
      <c r="J27" s="22" t="n">
        <f aca="false">+N27-F27</f>
        <v>266</v>
      </c>
      <c r="K27" s="21" t="n">
        <v>245</v>
      </c>
      <c r="L27" s="21" t="n">
        <v>33</v>
      </c>
      <c r="M27" s="21" t="n">
        <v>291</v>
      </c>
      <c r="N27" s="21" t="n">
        <f aca="false">SUM(K27:M27)</f>
        <v>569</v>
      </c>
      <c r="O27" s="85" t="n">
        <f aca="false">+G27/K27</f>
        <v>0.56734693877551</v>
      </c>
      <c r="P27" s="85" t="n">
        <f aca="false">+H27/L27</f>
        <v>0.515151515151515</v>
      </c>
      <c r="Q27" s="85" t="n">
        <f aca="false">+I27/M27</f>
        <v>0.378006872852234</v>
      </c>
      <c r="R27" s="86" t="n">
        <f aca="false">+J27/N27</f>
        <v>0.467486818980668</v>
      </c>
    </row>
    <row r="28" customFormat="false" ht="12.8" hidden="false" customHeight="false" outlineLevel="0" collapsed="false">
      <c r="A28" s="87" t="n">
        <v>28</v>
      </c>
      <c r="B28" s="30" t="n">
        <v>24</v>
      </c>
      <c r="C28" s="88" t="n">
        <v>105</v>
      </c>
      <c r="D28" s="30"/>
      <c r="E28" s="88" t="n">
        <v>100</v>
      </c>
      <c r="F28" s="30" t="n">
        <f aca="false">SUM(C28:E28)</f>
        <v>205</v>
      </c>
      <c r="G28" s="31" t="n">
        <f aca="false">+K28-C28</f>
        <v>119</v>
      </c>
      <c r="H28" s="31" t="n">
        <f aca="false">+L28-D28</f>
        <v>0</v>
      </c>
      <c r="I28" s="31" t="n">
        <f aca="false">+M28-E28</f>
        <v>68</v>
      </c>
      <c r="J28" s="31" t="n">
        <f aca="false">+N28-F28</f>
        <v>187</v>
      </c>
      <c r="K28" s="30" t="n">
        <v>224</v>
      </c>
      <c r="L28" s="30"/>
      <c r="M28" s="30" t="n">
        <v>168</v>
      </c>
      <c r="N28" s="30" t="n">
        <f aca="false">SUM(K28:M28)</f>
        <v>392</v>
      </c>
      <c r="O28" s="90" t="n">
        <f aca="false">+G28/K28</f>
        <v>0.53125</v>
      </c>
      <c r="P28" s="90"/>
      <c r="Q28" s="90" t="n">
        <f aca="false">+I28/M28</f>
        <v>0.404761904761905</v>
      </c>
      <c r="R28" s="91" t="n">
        <f aca="false">+J28/N28</f>
        <v>0.477040816326531</v>
      </c>
    </row>
    <row r="29" customFormat="false" ht="12.8" hidden="false" customHeight="false" outlineLevel="0" collapsed="false">
      <c r="A29" s="87" t="n">
        <v>29</v>
      </c>
      <c r="B29" s="30" t="n">
        <v>53</v>
      </c>
      <c r="C29" s="88" t="n">
        <v>129</v>
      </c>
      <c r="D29" s="88" t="n">
        <v>127</v>
      </c>
      <c r="E29" s="88" t="n">
        <v>155</v>
      </c>
      <c r="F29" s="30" t="n">
        <f aca="false">SUM(C29:E29)</f>
        <v>411</v>
      </c>
      <c r="G29" s="31" t="n">
        <f aca="false">+K29-C29</f>
        <v>178</v>
      </c>
      <c r="H29" s="31" t="n">
        <f aca="false">+L29-D29</f>
        <v>57</v>
      </c>
      <c r="I29" s="31" t="n">
        <f aca="false">+M29-E29</f>
        <v>83</v>
      </c>
      <c r="J29" s="31" t="n">
        <f aca="false">+N29-F29</f>
        <v>318</v>
      </c>
      <c r="K29" s="30" t="n">
        <v>307</v>
      </c>
      <c r="L29" s="30" t="n">
        <v>184</v>
      </c>
      <c r="M29" s="89" t="n">
        <v>238</v>
      </c>
      <c r="N29" s="30" t="n">
        <f aca="false">SUM(K29:M29)</f>
        <v>729</v>
      </c>
      <c r="O29" s="90" t="n">
        <f aca="false">+G29/K29</f>
        <v>0.579804560260586</v>
      </c>
      <c r="P29" s="90" t="n">
        <f aca="false">+H29/L29</f>
        <v>0.309782608695652</v>
      </c>
      <c r="Q29" s="90" t="n">
        <f aca="false">+I29/M29</f>
        <v>0.348739495798319</v>
      </c>
      <c r="R29" s="91" t="n">
        <f aca="false">+J29/N29</f>
        <v>0.436213991769547</v>
      </c>
    </row>
    <row r="30" customFormat="false" ht="12.8" hidden="false" customHeight="false" outlineLevel="0" collapsed="false">
      <c r="A30" s="87" t="n">
        <v>30</v>
      </c>
      <c r="B30" s="30" t="n">
        <v>76</v>
      </c>
      <c r="C30" s="30" t="n">
        <v>121</v>
      </c>
      <c r="D30" s="30" t="n">
        <v>72</v>
      </c>
      <c r="E30" s="30" t="n">
        <v>97</v>
      </c>
      <c r="F30" s="30" t="n">
        <f aca="false">SUM(C30:E30)</f>
        <v>290</v>
      </c>
      <c r="G30" s="31" t="n">
        <f aca="false">+K30-C30</f>
        <v>138</v>
      </c>
      <c r="H30" s="31" t="n">
        <f aca="false">+L30-D30</f>
        <v>14</v>
      </c>
      <c r="I30" s="31" t="n">
        <f aca="false">+M30-E30</f>
        <v>39</v>
      </c>
      <c r="J30" s="31" t="n">
        <f aca="false">+N30-F30</f>
        <v>191</v>
      </c>
      <c r="K30" s="30" t="n">
        <v>259</v>
      </c>
      <c r="L30" s="30" t="n">
        <v>86</v>
      </c>
      <c r="M30" s="30" t="n">
        <v>136</v>
      </c>
      <c r="N30" s="30" t="n">
        <f aca="false">SUM(K30:M30)</f>
        <v>481</v>
      </c>
      <c r="O30" s="90" t="n">
        <f aca="false">+G30/K30</f>
        <v>0.532818532818533</v>
      </c>
      <c r="P30" s="90" t="n">
        <f aca="false">+H30/L30</f>
        <v>0.162790697674419</v>
      </c>
      <c r="Q30" s="90" t="n">
        <f aca="false">+I30/M30</f>
        <v>0.286764705882353</v>
      </c>
      <c r="R30" s="91" t="n">
        <f aca="false">+J30/N30</f>
        <v>0.397089397089397</v>
      </c>
    </row>
    <row r="31" customFormat="false" ht="12.8" hidden="false" customHeight="false" outlineLevel="0" collapsed="false">
      <c r="A31" s="87" t="n">
        <v>31</v>
      </c>
      <c r="B31" s="30" t="n">
        <v>76</v>
      </c>
      <c r="C31" s="30" t="n">
        <v>178</v>
      </c>
      <c r="D31" s="30" t="n">
        <v>181</v>
      </c>
      <c r="E31" s="30" t="n">
        <v>145</v>
      </c>
      <c r="F31" s="30" t="n">
        <f aca="false">SUM(C31:E31)</f>
        <v>504</v>
      </c>
      <c r="G31" s="31" t="n">
        <f aca="false">+K31-C31</f>
        <v>296</v>
      </c>
      <c r="H31" s="31" t="n">
        <f aca="false">+L31-D31</f>
        <v>177</v>
      </c>
      <c r="I31" s="31" t="n">
        <f aca="false">+M31-E31</f>
        <v>247</v>
      </c>
      <c r="J31" s="31" t="n">
        <f aca="false">+N31-F31</f>
        <v>720</v>
      </c>
      <c r="K31" s="30" t="n">
        <v>474</v>
      </c>
      <c r="L31" s="30" t="n">
        <v>358</v>
      </c>
      <c r="M31" s="30" t="n">
        <v>392</v>
      </c>
      <c r="N31" s="30" t="n">
        <f aca="false">SUM(K31:M31)</f>
        <v>1224</v>
      </c>
      <c r="O31" s="90" t="n">
        <f aca="false">+G31/K31</f>
        <v>0.624472573839662</v>
      </c>
      <c r="P31" s="90" t="n">
        <f aca="false">+H31/L31</f>
        <v>0.494413407821229</v>
      </c>
      <c r="Q31" s="90" t="n">
        <f aca="false">+I31/M31</f>
        <v>0.630102040816326</v>
      </c>
      <c r="R31" s="91" t="n">
        <f aca="false">+J31/N31</f>
        <v>0.588235294117647</v>
      </c>
    </row>
    <row r="32" customFormat="false" ht="12.8" hidden="false" customHeight="false" outlineLevel="0" collapsed="false">
      <c r="A32" s="83" t="n">
        <v>32</v>
      </c>
      <c r="B32" s="21" t="n">
        <v>76</v>
      </c>
      <c r="C32" s="21" t="n">
        <v>31</v>
      </c>
      <c r="D32" s="21"/>
      <c r="E32" s="21" t="n">
        <v>56</v>
      </c>
      <c r="F32" s="21" t="n">
        <f aca="false">SUM(C32:E32)</f>
        <v>87</v>
      </c>
      <c r="G32" s="22" t="n">
        <f aca="false">+K32-C32</f>
        <v>77</v>
      </c>
      <c r="H32" s="22" t="n">
        <f aca="false">+L32-D32</f>
        <v>0</v>
      </c>
      <c r="I32" s="22" t="n">
        <f aca="false">+M32-E32</f>
        <v>26</v>
      </c>
      <c r="J32" s="22" t="n">
        <f aca="false">+N32-F32</f>
        <v>103</v>
      </c>
      <c r="K32" s="21" t="n">
        <v>108</v>
      </c>
      <c r="L32" s="21"/>
      <c r="M32" s="21" t="n">
        <v>82</v>
      </c>
      <c r="N32" s="21" t="n">
        <f aca="false">SUM(K32:M32)</f>
        <v>190</v>
      </c>
      <c r="O32" s="85" t="n">
        <f aca="false">+G32/K32</f>
        <v>0.712962962962963</v>
      </c>
      <c r="P32" s="85"/>
      <c r="Q32" s="85" t="n">
        <f aca="false">+I32/M32</f>
        <v>0.317073170731707</v>
      </c>
      <c r="R32" s="86" t="n">
        <f aca="false">+J32/N32</f>
        <v>0.542105263157895</v>
      </c>
    </row>
    <row r="33" customFormat="false" ht="12.8" hidden="false" customHeight="false" outlineLevel="0" collapsed="false">
      <c r="A33" s="83" t="n">
        <v>33</v>
      </c>
      <c r="B33" s="21" t="n">
        <v>75</v>
      </c>
      <c r="C33" s="21" t="n">
        <v>173</v>
      </c>
      <c r="D33" s="21" t="n">
        <v>69</v>
      </c>
      <c r="E33" s="21" t="n">
        <v>240</v>
      </c>
      <c r="F33" s="21" t="n">
        <f aca="false">SUM(C33:E33)</f>
        <v>482</v>
      </c>
      <c r="G33" s="22" t="n">
        <f aca="false">+K33-C33</f>
        <v>355</v>
      </c>
      <c r="H33" s="22" t="n">
        <f aca="false">+L33-D33</f>
        <v>92</v>
      </c>
      <c r="I33" s="22" t="n">
        <f aca="false">+M33-E33</f>
        <v>298</v>
      </c>
      <c r="J33" s="22" t="n">
        <f aca="false">+N33-F33</f>
        <v>745</v>
      </c>
      <c r="K33" s="21" t="n">
        <v>528</v>
      </c>
      <c r="L33" s="21" t="n">
        <v>161</v>
      </c>
      <c r="M33" s="21" t="n">
        <v>538</v>
      </c>
      <c r="N33" s="21" t="n">
        <f aca="false">SUM(K33:M33)</f>
        <v>1227</v>
      </c>
      <c r="O33" s="85" t="n">
        <f aca="false">+G33/K33</f>
        <v>0.672348484848485</v>
      </c>
      <c r="P33" s="85" t="n">
        <f aca="false">+H33/L33</f>
        <v>0.571428571428571</v>
      </c>
      <c r="Q33" s="85" t="n">
        <f aca="false">+I33/M33</f>
        <v>0.553903345724907</v>
      </c>
      <c r="R33" s="86" t="n">
        <f aca="false">+J33/N33</f>
        <v>0.607171964140179</v>
      </c>
    </row>
    <row r="34" customFormat="false" ht="12.8" hidden="false" customHeight="false" outlineLevel="0" collapsed="false">
      <c r="A34" s="87" t="n">
        <v>34</v>
      </c>
      <c r="B34" s="30" t="n">
        <v>76</v>
      </c>
      <c r="C34" s="30" t="n">
        <v>195</v>
      </c>
      <c r="D34" s="30" t="n">
        <v>35</v>
      </c>
      <c r="E34" s="30" t="n">
        <v>130</v>
      </c>
      <c r="F34" s="30" t="n">
        <f aca="false">SUM(C34:E34)</f>
        <v>360</v>
      </c>
      <c r="G34" s="31" t="n">
        <f aca="false">+K34-C34</f>
        <v>229</v>
      </c>
      <c r="H34" s="31" t="n">
        <f aca="false">+L34-D34</f>
        <v>0</v>
      </c>
      <c r="I34" s="31" t="n">
        <f aca="false">+M34-E34</f>
        <v>265</v>
      </c>
      <c r="J34" s="31" t="n">
        <f aca="false">+N34-F34</f>
        <v>494</v>
      </c>
      <c r="K34" s="30" t="n">
        <v>424</v>
      </c>
      <c r="L34" s="30" t="n">
        <v>35</v>
      </c>
      <c r="M34" s="30" t="n">
        <v>395</v>
      </c>
      <c r="N34" s="30" t="n">
        <f aca="false">SUM(K34:M34)</f>
        <v>854</v>
      </c>
      <c r="O34" s="90" t="n">
        <f aca="false">+G34/K34</f>
        <v>0.540094339622642</v>
      </c>
      <c r="P34" s="90" t="n">
        <f aca="false">+H34/L34</f>
        <v>0</v>
      </c>
      <c r="Q34" s="90" t="n">
        <f aca="false">+I34/M34</f>
        <v>0.670886075949367</v>
      </c>
      <c r="R34" s="91" t="n">
        <f aca="false">+J34/N34</f>
        <v>0.578454332552693</v>
      </c>
    </row>
    <row r="35" customFormat="false" ht="12.8" hidden="false" customHeight="false" outlineLevel="0" collapsed="false">
      <c r="A35" s="83" t="n">
        <v>35</v>
      </c>
      <c r="B35" s="21" t="n">
        <v>53</v>
      </c>
      <c r="C35" s="84" t="n">
        <v>243</v>
      </c>
      <c r="D35" s="84" t="n">
        <v>25</v>
      </c>
      <c r="E35" s="84" t="n">
        <v>155</v>
      </c>
      <c r="F35" s="21" t="n">
        <f aca="false">SUM(C35:E35)</f>
        <v>423</v>
      </c>
      <c r="G35" s="22" t="n">
        <f aca="false">+K35-C35</f>
        <v>231</v>
      </c>
      <c r="H35" s="22" t="n">
        <f aca="false">+L35-D35</f>
        <v>104</v>
      </c>
      <c r="I35" s="22" t="n">
        <f aca="false">+M35-E35</f>
        <v>83</v>
      </c>
      <c r="J35" s="22" t="n">
        <f aca="false">+N35-F35</f>
        <v>418</v>
      </c>
      <c r="K35" s="21" t="n">
        <v>474</v>
      </c>
      <c r="L35" s="21" t="n">
        <v>129</v>
      </c>
      <c r="M35" s="20" t="n">
        <v>238</v>
      </c>
      <c r="N35" s="21" t="n">
        <f aca="false">SUM(K35:M35)</f>
        <v>841</v>
      </c>
      <c r="O35" s="85" t="n">
        <f aca="false">+G35/K35</f>
        <v>0.487341772151899</v>
      </c>
      <c r="P35" s="85" t="n">
        <f aca="false">+H35/L35</f>
        <v>0.806201550387597</v>
      </c>
      <c r="Q35" s="85" t="n">
        <f aca="false">+I35/M35</f>
        <v>0.348739495798319</v>
      </c>
      <c r="R35" s="86" t="n">
        <f aca="false">+J35/N35</f>
        <v>0.497027348394768</v>
      </c>
    </row>
    <row r="36" customFormat="false" ht="12.8" hidden="false" customHeight="false" outlineLevel="0" collapsed="false">
      <c r="A36" s="83" t="n">
        <v>36</v>
      </c>
      <c r="B36" s="21" t="n">
        <v>24</v>
      </c>
      <c r="C36" s="84" t="n">
        <v>35</v>
      </c>
      <c r="D36" s="21"/>
      <c r="E36" s="84" t="n">
        <v>64</v>
      </c>
      <c r="F36" s="21" t="n">
        <f aca="false">SUM(C36:E36)</f>
        <v>99</v>
      </c>
      <c r="G36" s="22" t="n">
        <f aca="false">+K36-C36</f>
        <v>118</v>
      </c>
      <c r="H36" s="22" t="n">
        <f aca="false">+L36-D36</f>
        <v>0</v>
      </c>
      <c r="I36" s="22" t="n">
        <f aca="false">+M36-E36</f>
        <v>18</v>
      </c>
      <c r="J36" s="22" t="n">
        <f aca="false">+N36-F36</f>
        <v>136</v>
      </c>
      <c r="K36" s="21" t="n">
        <v>153</v>
      </c>
      <c r="L36" s="21"/>
      <c r="M36" s="21" t="n">
        <v>82</v>
      </c>
      <c r="N36" s="21" t="n">
        <f aca="false">SUM(K36:M36)</f>
        <v>235</v>
      </c>
      <c r="O36" s="85" t="n">
        <f aca="false">+G36/K36</f>
        <v>0.77124183006536</v>
      </c>
      <c r="P36" s="85"/>
      <c r="Q36" s="85" t="n">
        <f aca="false">+I36/M36</f>
        <v>0.219512195121951</v>
      </c>
      <c r="R36" s="86" t="n">
        <f aca="false">+J36/N36</f>
        <v>0.578723404255319</v>
      </c>
    </row>
    <row r="37" customFormat="false" ht="12.8" hidden="false" customHeight="false" outlineLevel="0" collapsed="false">
      <c r="A37" s="87" t="n">
        <v>37</v>
      </c>
      <c r="B37" s="30" t="n">
        <v>24</v>
      </c>
      <c r="C37" s="88" t="n">
        <v>43</v>
      </c>
      <c r="D37" s="30"/>
      <c r="E37" s="88" t="n">
        <v>53</v>
      </c>
      <c r="F37" s="30" t="n">
        <f aca="false">SUM(C37:E37)</f>
        <v>96</v>
      </c>
      <c r="G37" s="31" t="n">
        <f aca="false">+K37-C37</f>
        <v>86</v>
      </c>
      <c r="H37" s="31" t="n">
        <f aca="false">+L37-D37</f>
        <v>0</v>
      </c>
      <c r="I37" s="31" t="n">
        <f aca="false">+M37-E37</f>
        <v>94</v>
      </c>
      <c r="J37" s="31" t="n">
        <f aca="false">+N37-F37</f>
        <v>180</v>
      </c>
      <c r="K37" s="30" t="n">
        <v>129</v>
      </c>
      <c r="L37" s="30"/>
      <c r="M37" s="30" t="n">
        <v>147</v>
      </c>
      <c r="N37" s="30" t="n">
        <f aca="false">SUM(K37:M37)</f>
        <v>276</v>
      </c>
      <c r="O37" s="90" t="n">
        <f aca="false">+G37/K37</f>
        <v>0.666666666666667</v>
      </c>
      <c r="P37" s="90"/>
      <c r="Q37" s="90" t="n">
        <f aca="false">+I37/M37</f>
        <v>0.639455782312925</v>
      </c>
      <c r="R37" s="91" t="n">
        <f aca="false">+J37/N37</f>
        <v>0.652173913043478</v>
      </c>
    </row>
    <row r="38" customFormat="false" ht="12.8" hidden="false" customHeight="false" outlineLevel="0" collapsed="false">
      <c r="A38" s="87" t="n">
        <v>38</v>
      </c>
      <c r="B38" s="30" t="n">
        <v>84</v>
      </c>
      <c r="C38" s="88" t="n">
        <v>127</v>
      </c>
      <c r="D38" s="30" t="n">
        <v>112</v>
      </c>
      <c r="E38" s="88" t="n">
        <v>167</v>
      </c>
      <c r="F38" s="30" t="n">
        <f aca="false">SUM(C38:E38)</f>
        <v>406</v>
      </c>
      <c r="G38" s="31" t="n">
        <f aca="false">+K38-C38</f>
        <v>281</v>
      </c>
      <c r="H38" s="31" t="n">
        <f aca="false">+L38-D38</f>
        <v>140</v>
      </c>
      <c r="I38" s="31" t="n">
        <f aca="false">+M38-E38</f>
        <v>210</v>
      </c>
      <c r="J38" s="31" t="n">
        <f aca="false">+N38-F38</f>
        <v>631</v>
      </c>
      <c r="K38" s="89" t="n">
        <v>408</v>
      </c>
      <c r="L38" s="30" t="n">
        <v>252</v>
      </c>
      <c r="M38" s="30" t="n">
        <v>377</v>
      </c>
      <c r="N38" s="30" t="n">
        <f aca="false">SUM(K38:M38)</f>
        <v>1037</v>
      </c>
      <c r="O38" s="90" t="n">
        <f aca="false">+G38/K38</f>
        <v>0.688725490196078</v>
      </c>
      <c r="P38" s="90" t="n">
        <f aca="false">+H38/L38</f>
        <v>0.555555555555556</v>
      </c>
      <c r="Q38" s="90" t="n">
        <f aca="false">+I38/M38</f>
        <v>0.557029177718833</v>
      </c>
      <c r="R38" s="91" t="n">
        <f aca="false">+J38/N38</f>
        <v>0.608486017357763</v>
      </c>
    </row>
    <row r="39" customFormat="false" ht="12.8" hidden="false" customHeight="false" outlineLevel="0" collapsed="false">
      <c r="A39" s="83" t="n">
        <v>39</v>
      </c>
      <c r="B39" s="21" t="n">
        <v>27</v>
      </c>
      <c r="C39" s="84" t="n">
        <v>119</v>
      </c>
      <c r="D39" s="21"/>
      <c r="E39" s="84" t="n">
        <v>84</v>
      </c>
      <c r="F39" s="21" t="n">
        <f aca="false">SUM(C39:E39)</f>
        <v>203</v>
      </c>
      <c r="G39" s="22" t="n">
        <f aca="false">+K39-C39</f>
        <v>93</v>
      </c>
      <c r="H39" s="22" t="n">
        <f aca="false">+L39-D39</f>
        <v>0</v>
      </c>
      <c r="I39" s="22" t="n">
        <f aca="false">+M39-E39</f>
        <v>34</v>
      </c>
      <c r="J39" s="22" t="n">
        <f aca="false">+N39-F39</f>
        <v>127</v>
      </c>
      <c r="K39" s="21" t="n">
        <v>212</v>
      </c>
      <c r="L39" s="21"/>
      <c r="M39" s="21" t="n">
        <v>118</v>
      </c>
      <c r="N39" s="21" t="n">
        <f aca="false">SUM(K39:M39)</f>
        <v>330</v>
      </c>
      <c r="O39" s="85" t="n">
        <f aca="false">+G39/K39</f>
        <v>0.438679245283019</v>
      </c>
      <c r="P39" s="85"/>
      <c r="Q39" s="85" t="n">
        <f aca="false">+I39/M39</f>
        <v>0.288135593220339</v>
      </c>
      <c r="R39" s="86" t="n">
        <f aca="false">+J39/N39</f>
        <v>0.384848484848485</v>
      </c>
    </row>
    <row r="40" customFormat="false" ht="12.8" hidden="false" customHeight="false" outlineLevel="0" collapsed="false">
      <c r="A40" s="83" t="n">
        <v>40</v>
      </c>
      <c r="B40" s="21" t="n">
        <v>75</v>
      </c>
      <c r="C40" s="21" t="n">
        <v>136</v>
      </c>
      <c r="D40" s="21"/>
      <c r="E40" s="21" t="n">
        <v>70</v>
      </c>
      <c r="F40" s="21" t="n">
        <f aca="false">SUM(C40:E40)</f>
        <v>206</v>
      </c>
      <c r="G40" s="22" t="n">
        <f aca="false">+K40-C40</f>
        <v>108</v>
      </c>
      <c r="H40" s="22" t="n">
        <f aca="false">+L40-D40</f>
        <v>0</v>
      </c>
      <c r="I40" s="22" t="n">
        <f aca="false">+M40-E40</f>
        <v>10</v>
      </c>
      <c r="J40" s="22" t="n">
        <f aca="false">+N40-F40</f>
        <v>118</v>
      </c>
      <c r="K40" s="21" t="n">
        <v>244</v>
      </c>
      <c r="L40" s="21"/>
      <c r="M40" s="21" t="n">
        <v>80</v>
      </c>
      <c r="N40" s="21" t="n">
        <f aca="false">SUM(K40:M40)</f>
        <v>324</v>
      </c>
      <c r="O40" s="85" t="n">
        <f aca="false">+G40/K40</f>
        <v>0.442622950819672</v>
      </c>
      <c r="P40" s="85"/>
      <c r="Q40" s="85" t="n">
        <f aca="false">+I40/M40</f>
        <v>0.125</v>
      </c>
      <c r="R40" s="86" t="n">
        <f aca="false">+J40/N40</f>
        <v>0.364197530864197</v>
      </c>
    </row>
    <row r="41" customFormat="false" ht="12.8" hidden="false" customHeight="false" outlineLevel="0" collapsed="false">
      <c r="A41" s="87" t="n">
        <v>41</v>
      </c>
      <c r="B41" s="30" t="n">
        <v>24</v>
      </c>
      <c r="C41" s="88" t="n">
        <v>91</v>
      </c>
      <c r="D41" s="30"/>
      <c r="E41" s="88" t="n">
        <v>34</v>
      </c>
      <c r="F41" s="30" t="n">
        <f aca="false">SUM(C41:E41)</f>
        <v>125</v>
      </c>
      <c r="G41" s="31" t="n">
        <f aca="false">+K41-C41</f>
        <v>125</v>
      </c>
      <c r="H41" s="31" t="n">
        <f aca="false">+L41-D41</f>
        <v>0</v>
      </c>
      <c r="I41" s="31" t="n">
        <f aca="false">+M41-E41</f>
        <v>76</v>
      </c>
      <c r="J41" s="31" t="n">
        <f aca="false">+N41-F41</f>
        <v>201</v>
      </c>
      <c r="K41" s="30" t="n">
        <v>216</v>
      </c>
      <c r="L41" s="30"/>
      <c r="M41" s="30" t="n">
        <v>110</v>
      </c>
      <c r="N41" s="30" t="n">
        <f aca="false">SUM(K41:M41)</f>
        <v>326</v>
      </c>
      <c r="O41" s="90" t="n">
        <f aca="false">+G41/K41</f>
        <v>0.578703703703704</v>
      </c>
      <c r="P41" s="90"/>
      <c r="Q41" s="90" t="n">
        <f aca="false">+I41/M41</f>
        <v>0.690909090909091</v>
      </c>
      <c r="R41" s="91" t="n">
        <f aca="false">+J41/N41</f>
        <v>0.616564417177914</v>
      </c>
    </row>
    <row r="42" customFormat="false" ht="12.8" hidden="false" customHeight="false" outlineLevel="0" collapsed="false">
      <c r="A42" s="83" t="n">
        <v>42</v>
      </c>
      <c r="B42" s="21" t="n">
        <v>84</v>
      </c>
      <c r="C42" s="84" t="n">
        <v>112</v>
      </c>
      <c r="D42" s="21"/>
      <c r="E42" s="84" t="n">
        <v>177</v>
      </c>
      <c r="F42" s="21" t="n">
        <f aca="false">SUM(C42:E42)</f>
        <v>289</v>
      </c>
      <c r="G42" s="22" t="n">
        <f aca="false">+K42-C42</f>
        <v>292</v>
      </c>
      <c r="H42" s="22" t="n">
        <f aca="false">+L42-D42</f>
        <v>0</v>
      </c>
      <c r="I42" s="22" t="n">
        <f aca="false">+M42-E42</f>
        <v>427</v>
      </c>
      <c r="J42" s="22" t="n">
        <f aca="false">+N42-F42</f>
        <v>719</v>
      </c>
      <c r="K42" s="20" t="n">
        <v>404</v>
      </c>
      <c r="L42" s="21"/>
      <c r="M42" s="21" t="n">
        <v>604</v>
      </c>
      <c r="N42" s="21" t="n">
        <f aca="false">SUM(K42:M42)</f>
        <v>1008</v>
      </c>
      <c r="O42" s="85" t="n">
        <f aca="false">+G42/K42</f>
        <v>0.722772277227723</v>
      </c>
      <c r="P42" s="85"/>
      <c r="Q42" s="85" t="n">
        <f aca="false">+I42/M42</f>
        <v>0.706953642384106</v>
      </c>
      <c r="R42" s="86" t="n">
        <f aca="false">+J42/N42</f>
        <v>0.713293650793651</v>
      </c>
    </row>
    <row r="43" customFormat="false" ht="12.8" hidden="false" customHeight="false" outlineLevel="0" collapsed="false">
      <c r="A43" s="87" t="n">
        <v>43</v>
      </c>
      <c r="B43" s="30" t="n">
        <v>84</v>
      </c>
      <c r="C43" s="88" t="n">
        <v>169</v>
      </c>
      <c r="D43" s="30"/>
      <c r="E43" s="30"/>
      <c r="F43" s="30" t="n">
        <f aca="false">SUM(C43:E43)</f>
        <v>169</v>
      </c>
      <c r="G43" s="31" t="n">
        <f aca="false">+K43-C43</f>
        <v>104</v>
      </c>
      <c r="H43" s="31" t="n">
        <f aca="false">+L43-D43</f>
        <v>0</v>
      </c>
      <c r="I43" s="31" t="n">
        <f aca="false">+M43-E43</f>
        <v>0</v>
      </c>
      <c r="J43" s="31" t="n">
        <f aca="false">+N43-F43</f>
        <v>104</v>
      </c>
      <c r="K43" s="89" t="n">
        <v>273</v>
      </c>
      <c r="L43" s="30"/>
      <c r="M43" s="30"/>
      <c r="N43" s="30" t="n">
        <f aca="false">SUM(K43:M43)</f>
        <v>273</v>
      </c>
      <c r="O43" s="90" t="n">
        <f aca="false">+G43/K43</f>
        <v>0.380952380952381</v>
      </c>
      <c r="P43" s="90"/>
      <c r="Q43" s="90"/>
      <c r="R43" s="91" t="n">
        <f aca="false">+J43/N43</f>
        <v>0.380952380952381</v>
      </c>
    </row>
    <row r="44" customFormat="false" ht="12.8" hidden="false" customHeight="false" outlineLevel="0" collapsed="false">
      <c r="A44" s="87" t="n">
        <v>44</v>
      </c>
      <c r="B44" s="30" t="n">
        <v>52</v>
      </c>
      <c r="C44" s="30" t="n">
        <v>137</v>
      </c>
      <c r="D44" s="30"/>
      <c r="E44" s="30" t="n">
        <v>145</v>
      </c>
      <c r="F44" s="30" t="n">
        <f aca="false">SUM(C44:E44)</f>
        <v>282</v>
      </c>
      <c r="G44" s="31" t="n">
        <f aca="false">+K44-C44</f>
        <v>212</v>
      </c>
      <c r="H44" s="31" t="n">
        <f aca="false">+L44-D44</f>
        <v>0</v>
      </c>
      <c r="I44" s="31" t="n">
        <f aca="false">+M44-E44</f>
        <v>159</v>
      </c>
      <c r="J44" s="31" t="n">
        <f aca="false">+N44-F44</f>
        <v>371</v>
      </c>
      <c r="K44" s="30" t="n">
        <v>349</v>
      </c>
      <c r="L44" s="30"/>
      <c r="M44" s="30" t="n">
        <v>304</v>
      </c>
      <c r="N44" s="30" t="n">
        <f aca="false">SUM(K44:M44)</f>
        <v>653</v>
      </c>
      <c r="O44" s="90" t="n">
        <f aca="false">+G44/K44</f>
        <v>0.607449856733524</v>
      </c>
      <c r="P44" s="90"/>
      <c r="Q44" s="90" t="n">
        <f aca="false">+I44/M44</f>
        <v>0.523026315789474</v>
      </c>
      <c r="R44" s="91" t="n">
        <f aca="false">+J44/N44</f>
        <v>0.568147013782542</v>
      </c>
    </row>
    <row r="45" customFormat="false" ht="12.8" hidden="false" customHeight="false" outlineLevel="0" collapsed="false">
      <c r="A45" s="83" t="n">
        <v>45</v>
      </c>
      <c r="B45" s="21" t="n">
        <v>24</v>
      </c>
      <c r="C45" s="84" t="n">
        <v>177</v>
      </c>
      <c r="D45" s="21" t="n">
        <v>48</v>
      </c>
      <c r="E45" s="84" t="n">
        <v>170</v>
      </c>
      <c r="F45" s="21" t="n">
        <f aca="false">SUM(C45:E45)</f>
        <v>395</v>
      </c>
      <c r="G45" s="22" t="n">
        <f aca="false">+K45-C45</f>
        <v>180</v>
      </c>
      <c r="H45" s="22" t="n">
        <f aca="false">+L45-D45</f>
        <v>59</v>
      </c>
      <c r="I45" s="22" t="n">
        <f aca="false">+M45-E45</f>
        <v>102</v>
      </c>
      <c r="J45" s="22" t="n">
        <f aca="false">+N45-F45</f>
        <v>341</v>
      </c>
      <c r="K45" s="21" t="n">
        <v>357</v>
      </c>
      <c r="L45" s="21" t="n">
        <v>107</v>
      </c>
      <c r="M45" s="21" t="n">
        <v>272</v>
      </c>
      <c r="N45" s="21" t="n">
        <f aca="false">SUM(K45:M45)</f>
        <v>736</v>
      </c>
      <c r="O45" s="85" t="n">
        <f aca="false">+G45/K45</f>
        <v>0.504201680672269</v>
      </c>
      <c r="P45" s="85" t="n">
        <f aca="false">+H45/L45</f>
        <v>0.551401869158878</v>
      </c>
      <c r="Q45" s="85" t="n">
        <f aca="false">+I45/M45</f>
        <v>0.375</v>
      </c>
      <c r="R45" s="86" t="n">
        <f aca="false">+J45/N45</f>
        <v>0.463315217391304</v>
      </c>
    </row>
    <row r="46" customFormat="false" ht="12.8" hidden="false" customHeight="false" outlineLevel="0" collapsed="false">
      <c r="A46" s="83" t="n">
        <v>46</v>
      </c>
      <c r="B46" s="21" t="n">
        <v>76</v>
      </c>
      <c r="C46" s="21" t="n">
        <v>163</v>
      </c>
      <c r="D46" s="21"/>
      <c r="E46" s="21" t="n">
        <v>34</v>
      </c>
      <c r="F46" s="21" t="n">
        <f aca="false">SUM(C46:E46)</f>
        <v>197</v>
      </c>
      <c r="G46" s="22" t="n">
        <f aca="false">+K46-C46</f>
        <v>81</v>
      </c>
      <c r="H46" s="22" t="n">
        <f aca="false">+L46-D46</f>
        <v>0</v>
      </c>
      <c r="I46" s="22" t="n">
        <f aca="false">+M46-E46</f>
        <v>13</v>
      </c>
      <c r="J46" s="22" t="n">
        <f aca="false">+N46-F46</f>
        <v>94</v>
      </c>
      <c r="K46" s="21" t="n">
        <v>244</v>
      </c>
      <c r="L46" s="21"/>
      <c r="M46" s="21" t="n">
        <v>47</v>
      </c>
      <c r="N46" s="21" t="n">
        <f aca="false">SUM(K46:M46)</f>
        <v>291</v>
      </c>
      <c r="O46" s="85" t="n">
        <f aca="false">+G46/K46</f>
        <v>0.331967213114754</v>
      </c>
      <c r="P46" s="85"/>
      <c r="Q46" s="85" t="n">
        <f aca="false">+I46/M46</f>
        <v>0.276595744680851</v>
      </c>
      <c r="R46" s="86" t="n">
        <f aca="false">+J46/N46</f>
        <v>0.323024054982818</v>
      </c>
    </row>
    <row r="47" customFormat="false" ht="12.8" hidden="false" customHeight="false" outlineLevel="0" collapsed="false">
      <c r="A47" s="87" t="n">
        <v>47</v>
      </c>
      <c r="B47" s="30" t="n">
        <v>75</v>
      </c>
      <c r="C47" s="30" t="n">
        <v>57</v>
      </c>
      <c r="D47" s="30"/>
      <c r="E47" s="30" t="n">
        <v>105</v>
      </c>
      <c r="F47" s="30" t="n">
        <f aca="false">SUM(C47:E47)</f>
        <v>162</v>
      </c>
      <c r="G47" s="31" t="n">
        <f aca="false">+K47-C47</f>
        <v>128</v>
      </c>
      <c r="H47" s="31" t="n">
        <f aca="false">+L47-D47</f>
        <v>0</v>
      </c>
      <c r="I47" s="31" t="n">
        <f aca="false">+M47-E47</f>
        <v>45</v>
      </c>
      <c r="J47" s="31" t="n">
        <f aca="false">+N47-F47</f>
        <v>173</v>
      </c>
      <c r="K47" s="30" t="n">
        <v>185</v>
      </c>
      <c r="L47" s="30"/>
      <c r="M47" s="30" t="n">
        <v>150</v>
      </c>
      <c r="N47" s="30" t="n">
        <f aca="false">SUM(K47:M47)</f>
        <v>335</v>
      </c>
      <c r="O47" s="90" t="n">
        <f aca="false">+G47/K47</f>
        <v>0.691891891891892</v>
      </c>
      <c r="P47" s="90"/>
      <c r="Q47" s="90" t="n">
        <f aca="false">+I47/M47</f>
        <v>0.3</v>
      </c>
      <c r="R47" s="91" t="n">
        <f aca="false">+J47/N47</f>
        <v>0.516417910447761</v>
      </c>
    </row>
    <row r="48" customFormat="false" ht="12.8" hidden="false" customHeight="false" outlineLevel="0" collapsed="false">
      <c r="A48" s="87" t="n">
        <v>48</v>
      </c>
      <c r="B48" s="30" t="n">
        <v>76</v>
      </c>
      <c r="C48" s="30" t="n">
        <v>24</v>
      </c>
      <c r="D48" s="30"/>
      <c r="E48" s="30" t="n">
        <v>17</v>
      </c>
      <c r="F48" s="30" t="n">
        <f aca="false">SUM(C48:E48)</f>
        <v>41</v>
      </c>
      <c r="G48" s="31" t="n">
        <f aca="false">+K48-C48</f>
        <v>55</v>
      </c>
      <c r="H48" s="31" t="n">
        <f aca="false">+L48-D48</f>
        <v>0</v>
      </c>
      <c r="I48" s="31" t="n">
        <f aca="false">+M48-E48</f>
        <v>3</v>
      </c>
      <c r="J48" s="31" t="n">
        <f aca="false">+N48-F48</f>
        <v>58</v>
      </c>
      <c r="K48" s="30" t="n">
        <v>79</v>
      </c>
      <c r="L48" s="30"/>
      <c r="M48" s="30" t="n">
        <v>20</v>
      </c>
      <c r="N48" s="30" t="n">
        <f aca="false">SUM(K48:M48)</f>
        <v>99</v>
      </c>
      <c r="O48" s="90" t="n">
        <f aca="false">+G48/K48</f>
        <v>0.69620253164557</v>
      </c>
      <c r="P48" s="90"/>
      <c r="Q48" s="90" t="n">
        <f aca="false">+I48/M48</f>
        <v>0.15</v>
      </c>
      <c r="R48" s="91" t="n">
        <f aca="false">+J48/N48</f>
        <v>0.585858585858586</v>
      </c>
    </row>
    <row r="49" customFormat="false" ht="12.8" hidden="false" customHeight="false" outlineLevel="0" collapsed="false">
      <c r="A49" s="83" t="n">
        <v>49</v>
      </c>
      <c r="B49" s="21" t="n">
        <v>52</v>
      </c>
      <c r="C49" s="21" t="n">
        <v>133</v>
      </c>
      <c r="D49" s="21" t="n">
        <v>22</v>
      </c>
      <c r="E49" s="21" t="n">
        <v>143</v>
      </c>
      <c r="F49" s="21" t="n">
        <f aca="false">SUM(C49:E49)</f>
        <v>298</v>
      </c>
      <c r="G49" s="22" t="n">
        <f aca="false">+K49-C49</f>
        <v>276</v>
      </c>
      <c r="H49" s="22" t="n">
        <f aca="false">+L49-D49</f>
        <v>7</v>
      </c>
      <c r="I49" s="22" t="n">
        <f aca="false">+M49-E49</f>
        <v>120</v>
      </c>
      <c r="J49" s="22" t="n">
        <f aca="false">+N49-F49</f>
        <v>403</v>
      </c>
      <c r="K49" s="21" t="n">
        <v>409</v>
      </c>
      <c r="L49" s="21" t="n">
        <v>29</v>
      </c>
      <c r="M49" s="21" t="n">
        <v>263</v>
      </c>
      <c r="N49" s="21" t="n">
        <f aca="false">SUM(K49:M49)</f>
        <v>701</v>
      </c>
      <c r="O49" s="85" t="n">
        <f aca="false">+G49/K49</f>
        <v>0.67481662591687</v>
      </c>
      <c r="P49" s="85" t="n">
        <f aca="false">+H49/L49</f>
        <v>0.241379310344828</v>
      </c>
      <c r="Q49" s="85" t="n">
        <f aca="false">+I49/M49</f>
        <v>0.456273764258555</v>
      </c>
      <c r="R49" s="86" t="n">
        <f aca="false">+J49/N49</f>
        <v>0.574893009985735</v>
      </c>
    </row>
    <row r="50" customFormat="false" ht="12.8" hidden="false" customHeight="false" outlineLevel="0" collapsed="false">
      <c r="A50" s="87" t="n">
        <v>50</v>
      </c>
      <c r="B50" s="30" t="n">
        <v>28</v>
      </c>
      <c r="C50" s="30" t="n">
        <v>49</v>
      </c>
      <c r="D50" s="30"/>
      <c r="E50" s="30"/>
      <c r="F50" s="30" t="n">
        <f aca="false">SUM(C50:E50)</f>
        <v>49</v>
      </c>
      <c r="G50" s="31" t="n">
        <f aca="false">+K50-C50</f>
        <v>114</v>
      </c>
      <c r="H50" s="31" t="n">
        <f aca="false">+L50-D50</f>
        <v>0</v>
      </c>
      <c r="I50" s="31" t="n">
        <f aca="false">+M50-E50</f>
        <v>217</v>
      </c>
      <c r="J50" s="31" t="n">
        <f aca="false">+N50-F50</f>
        <v>331</v>
      </c>
      <c r="K50" s="30" t="n">
        <v>163</v>
      </c>
      <c r="L50" s="30"/>
      <c r="M50" s="30" t="n">
        <v>217</v>
      </c>
      <c r="N50" s="30" t="n">
        <f aca="false">SUM(K50:M50)</f>
        <v>380</v>
      </c>
      <c r="O50" s="90" t="n">
        <f aca="false">+G50/K50</f>
        <v>0.699386503067485</v>
      </c>
      <c r="P50" s="90"/>
      <c r="Q50" s="90" t="n">
        <f aca="false">+I50/M50</f>
        <v>1</v>
      </c>
      <c r="R50" s="91" t="n">
        <f aca="false">+J50/N50</f>
        <v>0.871052631578947</v>
      </c>
    </row>
    <row r="51" customFormat="false" ht="12.8" hidden="false" customHeight="false" outlineLevel="0" collapsed="false">
      <c r="A51" s="87" t="n">
        <v>51</v>
      </c>
      <c r="B51" s="30" t="n">
        <v>44</v>
      </c>
      <c r="C51" s="88" t="n">
        <v>80</v>
      </c>
      <c r="D51" s="88" t="n">
        <v>27</v>
      </c>
      <c r="E51" s="88" t="n">
        <v>253</v>
      </c>
      <c r="F51" s="30" t="n">
        <f aca="false">SUM(C51:E51)</f>
        <v>360</v>
      </c>
      <c r="G51" s="31" t="n">
        <f aca="false">+K51-C51</f>
        <v>64</v>
      </c>
      <c r="H51" s="31" t="n">
        <f aca="false">+L51-D51</f>
        <v>26</v>
      </c>
      <c r="I51" s="31" t="n">
        <f aca="false">+M51-E51</f>
        <v>225</v>
      </c>
      <c r="J51" s="31" t="n">
        <f aca="false">+N51-F51</f>
        <v>315</v>
      </c>
      <c r="K51" s="30" t="n">
        <v>144</v>
      </c>
      <c r="L51" s="89" t="n">
        <v>53</v>
      </c>
      <c r="M51" s="89" t="n">
        <v>478</v>
      </c>
      <c r="N51" s="30" t="n">
        <f aca="false">SUM(K51:M51)</f>
        <v>675</v>
      </c>
      <c r="O51" s="90" t="n">
        <f aca="false">+G51/K51</f>
        <v>0.444444444444444</v>
      </c>
      <c r="P51" s="90" t="n">
        <f aca="false">+H51/L51</f>
        <v>0.490566037735849</v>
      </c>
      <c r="Q51" s="90" t="n">
        <f aca="false">+I51/M51</f>
        <v>0.47071129707113</v>
      </c>
      <c r="R51" s="91" t="n">
        <f aca="false">+J51/N51</f>
        <v>0.466666666666667</v>
      </c>
    </row>
    <row r="52" customFormat="false" ht="12.8" hidden="false" customHeight="false" outlineLevel="0" collapsed="false">
      <c r="A52" s="87" t="n">
        <v>52</v>
      </c>
      <c r="B52" s="30" t="n">
        <v>44</v>
      </c>
      <c r="C52" s="88" t="n">
        <v>76</v>
      </c>
      <c r="D52" s="88" t="n">
        <v>74</v>
      </c>
      <c r="E52" s="88" t="n">
        <v>82</v>
      </c>
      <c r="F52" s="30" t="n">
        <f aca="false">SUM(C52:E52)</f>
        <v>232</v>
      </c>
      <c r="G52" s="31" t="n">
        <f aca="false">+K52-C52</f>
        <v>103</v>
      </c>
      <c r="H52" s="31" t="n">
        <f aca="false">+L52-D52</f>
        <v>1</v>
      </c>
      <c r="I52" s="31" t="n">
        <f aca="false">+M52-E52</f>
        <v>26</v>
      </c>
      <c r="J52" s="31" t="n">
        <f aca="false">+N52-F52</f>
        <v>130</v>
      </c>
      <c r="K52" s="30" t="n">
        <v>179</v>
      </c>
      <c r="L52" s="89" t="n">
        <v>75</v>
      </c>
      <c r="M52" s="89" t="n">
        <v>108</v>
      </c>
      <c r="N52" s="30" t="n">
        <f aca="false">SUM(K52:M52)</f>
        <v>362</v>
      </c>
      <c r="O52" s="90" t="n">
        <f aca="false">+G52/K52</f>
        <v>0.575418994413408</v>
      </c>
      <c r="P52" s="90" t="n">
        <f aca="false">+H52/L52</f>
        <v>0.0133333333333333</v>
      </c>
      <c r="Q52" s="90" t="n">
        <f aca="false">+I52/M52</f>
        <v>0.240740740740741</v>
      </c>
      <c r="R52" s="91" t="n">
        <f aca="false">+J52/N52</f>
        <v>0.359116022099447</v>
      </c>
    </row>
    <row r="53" customFormat="false" ht="12.8" hidden="false" customHeight="false" outlineLevel="0" collapsed="false">
      <c r="A53" s="87" t="n">
        <v>53</v>
      </c>
      <c r="B53" s="30" t="n">
        <v>52</v>
      </c>
      <c r="C53" s="30" t="n">
        <v>38</v>
      </c>
      <c r="D53" s="30"/>
      <c r="E53" s="30" t="n">
        <v>131</v>
      </c>
      <c r="F53" s="30" t="n">
        <f aca="false">SUM(C53:E53)</f>
        <v>169</v>
      </c>
      <c r="G53" s="31" t="n">
        <f aca="false">+K53-C53</f>
        <v>68</v>
      </c>
      <c r="H53" s="31" t="n">
        <f aca="false">+L53-D53</f>
        <v>0</v>
      </c>
      <c r="I53" s="31" t="n">
        <f aca="false">+M53-E53</f>
        <v>36</v>
      </c>
      <c r="J53" s="31" t="n">
        <f aca="false">+N53-F53</f>
        <v>104</v>
      </c>
      <c r="K53" s="30" t="n">
        <v>106</v>
      </c>
      <c r="L53" s="30"/>
      <c r="M53" s="30" t="n">
        <v>167</v>
      </c>
      <c r="N53" s="30" t="n">
        <f aca="false">SUM(K53:M53)</f>
        <v>273</v>
      </c>
      <c r="O53" s="90" t="n">
        <f aca="false">+G53/K53</f>
        <v>0.641509433962264</v>
      </c>
      <c r="P53" s="90"/>
      <c r="Q53" s="90" t="n">
        <f aca="false">+I53/M53</f>
        <v>0.215568862275449</v>
      </c>
      <c r="R53" s="91" t="n">
        <f aca="false">+J53/N53</f>
        <v>0.380952380952381</v>
      </c>
    </row>
    <row r="54" customFormat="false" ht="12.8" hidden="false" customHeight="false" outlineLevel="0" collapsed="false">
      <c r="A54" s="83" t="n">
        <v>54</v>
      </c>
      <c r="B54" s="21" t="n">
        <v>44</v>
      </c>
      <c r="C54" s="84" t="n">
        <v>101</v>
      </c>
      <c r="D54" s="84" t="n">
        <v>47</v>
      </c>
      <c r="E54" s="84" t="n">
        <v>182</v>
      </c>
      <c r="F54" s="21" t="n">
        <f aca="false">SUM(C54:E54)</f>
        <v>330</v>
      </c>
      <c r="G54" s="22" t="n">
        <f aca="false">+K54-C54</f>
        <v>253</v>
      </c>
      <c r="H54" s="22" t="n">
        <f aca="false">+L54-D54</f>
        <v>120</v>
      </c>
      <c r="I54" s="22" t="n">
        <f aca="false">+M54-E54</f>
        <v>391</v>
      </c>
      <c r="J54" s="22" t="n">
        <f aca="false">+N54-F54</f>
        <v>764</v>
      </c>
      <c r="K54" s="21" t="n">
        <v>354</v>
      </c>
      <c r="L54" s="20" t="n">
        <v>167</v>
      </c>
      <c r="M54" s="20" t="n">
        <v>573</v>
      </c>
      <c r="N54" s="21" t="n">
        <f aca="false">SUM(K54:M54)</f>
        <v>1094</v>
      </c>
      <c r="O54" s="85" t="n">
        <f aca="false">+G54/K54</f>
        <v>0.714689265536723</v>
      </c>
      <c r="P54" s="85" t="n">
        <f aca="false">+H54/L54</f>
        <v>0.718562874251497</v>
      </c>
      <c r="Q54" s="85" t="n">
        <f aca="false">+I54/M54</f>
        <v>0.682373472949389</v>
      </c>
      <c r="R54" s="86" t="n">
        <f aca="false">+J54/N54</f>
        <v>0.69835466179159</v>
      </c>
    </row>
    <row r="55" customFormat="false" ht="12.8" hidden="false" customHeight="false" outlineLevel="0" collapsed="false">
      <c r="A55" s="87" t="n">
        <v>55</v>
      </c>
      <c r="B55" s="30" t="n">
        <v>44</v>
      </c>
      <c r="C55" s="88" t="n">
        <v>21</v>
      </c>
      <c r="D55" s="30"/>
      <c r="E55" s="88" t="n">
        <v>100</v>
      </c>
      <c r="F55" s="30" t="n">
        <f aca="false">SUM(C55:E55)</f>
        <v>121</v>
      </c>
      <c r="G55" s="31" t="n">
        <f aca="false">+K55-C55</f>
        <v>104</v>
      </c>
      <c r="H55" s="31" t="n">
        <f aca="false">+L55-D55</f>
        <v>0</v>
      </c>
      <c r="I55" s="31" t="n">
        <f aca="false">+M55-E55</f>
        <v>44</v>
      </c>
      <c r="J55" s="31" t="n">
        <f aca="false">+N55-F55</f>
        <v>148</v>
      </c>
      <c r="K55" s="30" t="n">
        <v>125</v>
      </c>
      <c r="L55" s="30"/>
      <c r="M55" s="89" t="n">
        <v>144</v>
      </c>
      <c r="N55" s="30" t="n">
        <f aca="false">SUM(K55:M55)</f>
        <v>269</v>
      </c>
      <c r="O55" s="90" t="n">
        <f aca="false">+G55/K55</f>
        <v>0.832</v>
      </c>
      <c r="P55" s="90"/>
      <c r="Q55" s="90" t="n">
        <f aca="false">+I55/M55</f>
        <v>0.305555555555556</v>
      </c>
      <c r="R55" s="91" t="n">
        <f aca="false">+J55/N55</f>
        <v>0.550185873605948</v>
      </c>
    </row>
    <row r="56" customFormat="false" ht="12.8" hidden="false" customHeight="false" outlineLevel="0" collapsed="false">
      <c r="A56" s="87" t="n">
        <v>56</v>
      </c>
      <c r="B56" s="30" t="n">
        <v>53</v>
      </c>
      <c r="C56" s="88" t="n">
        <v>188</v>
      </c>
      <c r="D56" s="88" t="n">
        <v>18</v>
      </c>
      <c r="E56" s="88" t="n">
        <v>179</v>
      </c>
      <c r="F56" s="30" t="n">
        <f aca="false">SUM(C56:E56)</f>
        <v>385</v>
      </c>
      <c r="G56" s="31" t="n">
        <f aca="false">+K56-C56</f>
        <v>309</v>
      </c>
      <c r="H56" s="31" t="n">
        <f aca="false">+L56-D56</f>
        <v>28</v>
      </c>
      <c r="I56" s="31" t="n">
        <f aca="false">+M56-E56</f>
        <v>88</v>
      </c>
      <c r="J56" s="31" t="n">
        <f aca="false">+N56-F56</f>
        <v>425</v>
      </c>
      <c r="K56" s="30" t="n">
        <v>497</v>
      </c>
      <c r="L56" s="30" t="n">
        <v>46</v>
      </c>
      <c r="M56" s="89" t="n">
        <v>267</v>
      </c>
      <c r="N56" s="30" t="n">
        <f aca="false">SUM(K56:M56)</f>
        <v>810</v>
      </c>
      <c r="O56" s="90" t="n">
        <f aca="false">+G56/K56</f>
        <v>0.621730382293763</v>
      </c>
      <c r="P56" s="90" t="n">
        <f aca="false">+H56/L56</f>
        <v>0.608695652173913</v>
      </c>
      <c r="Q56" s="90" t="n">
        <f aca="false">+I56/M56</f>
        <v>0.329588014981273</v>
      </c>
      <c r="R56" s="91" t="n">
        <f aca="false">+J56/N56</f>
        <v>0.524691358024691</v>
      </c>
    </row>
    <row r="57" customFormat="false" ht="12.8" hidden="false" customHeight="false" outlineLevel="0" collapsed="false">
      <c r="A57" s="83" t="n">
        <v>57</v>
      </c>
      <c r="B57" s="21" t="n">
        <v>44</v>
      </c>
      <c r="C57" s="84" t="n">
        <v>94</v>
      </c>
      <c r="D57" s="21" t="n">
        <v>1</v>
      </c>
      <c r="E57" s="84" t="n">
        <v>590</v>
      </c>
      <c r="F57" s="21" t="n">
        <f aca="false">SUM(C57:E57)</f>
        <v>685</v>
      </c>
      <c r="G57" s="22" t="n">
        <f aca="false">+K57-C57</f>
        <v>341</v>
      </c>
      <c r="H57" s="22" t="n">
        <f aca="false">+L57-D57</f>
        <v>50</v>
      </c>
      <c r="I57" s="22" t="n">
        <f aca="false">+M57-E57</f>
        <v>961</v>
      </c>
      <c r="J57" s="22" t="n">
        <f aca="false">+N57-F57</f>
        <v>1352</v>
      </c>
      <c r="K57" s="21" t="n">
        <v>435</v>
      </c>
      <c r="L57" s="20" t="n">
        <v>51</v>
      </c>
      <c r="M57" s="20" t="n">
        <v>1551</v>
      </c>
      <c r="N57" s="21" t="n">
        <f aca="false">SUM(K57:M57)</f>
        <v>2037</v>
      </c>
      <c r="O57" s="85" t="n">
        <f aca="false">+G57/K57</f>
        <v>0.783908045977011</v>
      </c>
      <c r="P57" s="85" t="n">
        <f aca="false">+H57/L57</f>
        <v>0.980392156862745</v>
      </c>
      <c r="Q57" s="85" t="n">
        <f aca="false">+I57/M57</f>
        <v>0.61960025789813</v>
      </c>
      <c r="R57" s="86" t="n">
        <f aca="false">+J57/N57</f>
        <v>0.663721158566519</v>
      </c>
    </row>
    <row r="58" customFormat="false" ht="12.8" hidden="false" customHeight="false" outlineLevel="0" collapsed="false">
      <c r="A58" s="87" t="n">
        <v>58</v>
      </c>
      <c r="B58" s="30" t="n">
        <v>27</v>
      </c>
      <c r="C58" s="88" t="n">
        <v>108</v>
      </c>
      <c r="D58" s="30"/>
      <c r="E58" s="30" t="n">
        <v>46</v>
      </c>
      <c r="F58" s="30" t="n">
        <f aca="false">SUM(C58:E58)</f>
        <v>154</v>
      </c>
      <c r="G58" s="31" t="n">
        <f aca="false">+K58-C58</f>
        <v>116</v>
      </c>
      <c r="H58" s="31" t="n">
        <f aca="false">+L58-D58</f>
        <v>0</v>
      </c>
      <c r="I58" s="31" t="n">
        <f aca="false">+M58-E58</f>
        <v>57</v>
      </c>
      <c r="J58" s="31" t="n">
        <f aca="false">+N58-F58</f>
        <v>173</v>
      </c>
      <c r="K58" s="30" t="n">
        <v>224</v>
      </c>
      <c r="L58" s="30"/>
      <c r="M58" s="30" t="n">
        <v>103</v>
      </c>
      <c r="N58" s="30" t="n">
        <f aca="false">SUM(K58:M58)</f>
        <v>327</v>
      </c>
      <c r="O58" s="90" t="n">
        <f aca="false">+G58/K58</f>
        <v>0.517857142857143</v>
      </c>
      <c r="P58" s="90"/>
      <c r="Q58" s="90" t="n">
        <f aca="false">+I58/M58</f>
        <v>0.553398058252427</v>
      </c>
      <c r="R58" s="91" t="n">
        <f aca="false">+J58/N58</f>
        <v>0.529051987767584</v>
      </c>
    </row>
    <row r="59" customFormat="false" ht="12.8" hidden="false" customHeight="false" outlineLevel="0" collapsed="false">
      <c r="A59" s="87" t="n">
        <v>59</v>
      </c>
      <c r="B59" s="30" t="n">
        <v>32</v>
      </c>
      <c r="C59" s="88" t="n">
        <v>78</v>
      </c>
      <c r="D59" s="30" t="n">
        <v>76</v>
      </c>
      <c r="E59" s="88" t="n">
        <v>100</v>
      </c>
      <c r="F59" s="30" t="n">
        <f aca="false">SUM(C59:E59)</f>
        <v>254</v>
      </c>
      <c r="G59" s="31" t="n">
        <f aca="false">+K59-C59</f>
        <v>270</v>
      </c>
      <c r="H59" s="31" t="n">
        <f aca="false">+L59-D59</f>
        <v>104</v>
      </c>
      <c r="I59" s="31" t="n">
        <f aca="false">+M59-E59</f>
        <v>383</v>
      </c>
      <c r="J59" s="31" t="n">
        <f aca="false">+N59-F59</f>
        <v>757</v>
      </c>
      <c r="K59" s="30" t="n">
        <v>348</v>
      </c>
      <c r="L59" s="30" t="n">
        <v>180</v>
      </c>
      <c r="M59" s="30" t="n">
        <v>483</v>
      </c>
      <c r="N59" s="30" t="n">
        <f aca="false">SUM(K59:M59)</f>
        <v>1011</v>
      </c>
      <c r="O59" s="90" t="n">
        <f aca="false">+G59/K59</f>
        <v>0.775862068965517</v>
      </c>
      <c r="P59" s="90" t="n">
        <f aca="false">+H59/L59</f>
        <v>0.577777777777778</v>
      </c>
      <c r="Q59" s="90" t="n">
        <f aca="false">+I59/M59</f>
        <v>0.79296066252588</v>
      </c>
      <c r="R59" s="91" t="n">
        <f aca="false">+J59/N59</f>
        <v>0.748763600395648</v>
      </c>
    </row>
    <row r="60" customFormat="false" ht="12.8" hidden="false" customHeight="false" outlineLevel="0" collapsed="false">
      <c r="A60" s="83" t="n">
        <v>60</v>
      </c>
      <c r="B60" s="21" t="n">
        <v>32</v>
      </c>
      <c r="C60" s="84" t="n">
        <v>167</v>
      </c>
      <c r="D60" s="21"/>
      <c r="E60" s="84" t="n">
        <v>339</v>
      </c>
      <c r="F60" s="21" t="n">
        <f aca="false">SUM(C60:E60)</f>
        <v>506</v>
      </c>
      <c r="G60" s="22" t="n">
        <f aca="false">+K60-C60</f>
        <v>265</v>
      </c>
      <c r="H60" s="22" t="n">
        <f aca="false">+L60-D60</f>
        <v>0</v>
      </c>
      <c r="I60" s="22" t="n">
        <f aca="false">+M60-E60</f>
        <v>485</v>
      </c>
      <c r="J60" s="22" t="n">
        <f aca="false">+N60-F60</f>
        <v>750</v>
      </c>
      <c r="K60" s="21" t="n">
        <v>432</v>
      </c>
      <c r="L60" s="21"/>
      <c r="M60" s="21" t="n">
        <v>824</v>
      </c>
      <c r="N60" s="21" t="n">
        <f aca="false">SUM(K60:M60)</f>
        <v>1256</v>
      </c>
      <c r="O60" s="85" t="n">
        <f aca="false">+G60/K60</f>
        <v>0.613425925925926</v>
      </c>
      <c r="P60" s="85"/>
      <c r="Q60" s="85" t="n">
        <f aca="false">+I60/M60</f>
        <v>0.588592233009709</v>
      </c>
      <c r="R60" s="86" t="n">
        <f aca="false">+J60/N60</f>
        <v>0.597133757961784</v>
      </c>
    </row>
    <row r="61" customFormat="false" ht="12.8" hidden="false" customHeight="false" outlineLevel="0" collapsed="false">
      <c r="A61" s="83" t="n">
        <v>61</v>
      </c>
      <c r="B61" s="21" t="n">
        <v>28</v>
      </c>
      <c r="C61" s="21" t="n">
        <v>68</v>
      </c>
      <c r="D61" s="21" t="n">
        <v>50</v>
      </c>
      <c r="E61" s="21" t="n">
        <v>114</v>
      </c>
      <c r="F61" s="21" t="n">
        <f aca="false">SUM(C61:E61)</f>
        <v>232</v>
      </c>
      <c r="G61" s="22" t="n">
        <f aca="false">+K61-C61</f>
        <v>107</v>
      </c>
      <c r="H61" s="22" t="n">
        <f aca="false">+L61-D61</f>
        <v>19</v>
      </c>
      <c r="I61" s="22" t="n">
        <f aca="false">+M61-E61</f>
        <v>0</v>
      </c>
      <c r="J61" s="22" t="n">
        <f aca="false">+N61-F61</f>
        <v>126</v>
      </c>
      <c r="K61" s="21" t="n">
        <v>175</v>
      </c>
      <c r="L61" s="21" t="n">
        <v>69</v>
      </c>
      <c r="M61" s="21" t="n">
        <v>114</v>
      </c>
      <c r="N61" s="21" t="n">
        <f aca="false">SUM(K61:M61)</f>
        <v>358</v>
      </c>
      <c r="O61" s="85" t="n">
        <f aca="false">+G61/K61</f>
        <v>0.611428571428571</v>
      </c>
      <c r="P61" s="85" t="n">
        <f aca="false">+H61/L61</f>
        <v>0.27536231884058</v>
      </c>
      <c r="Q61" s="85" t="n">
        <f aca="false">+I61/M61</f>
        <v>0</v>
      </c>
      <c r="R61" s="86" t="n">
        <f aca="false">+J61/N61</f>
        <v>0.35195530726257</v>
      </c>
    </row>
    <row r="62" customFormat="false" ht="12.8" hidden="false" customHeight="false" outlineLevel="0" collapsed="false">
      <c r="A62" s="87" t="n">
        <v>62</v>
      </c>
      <c r="B62" s="30" t="n">
        <v>32</v>
      </c>
      <c r="C62" s="88" t="n">
        <v>61</v>
      </c>
      <c r="D62" s="30" t="n">
        <v>78</v>
      </c>
      <c r="E62" s="88" t="n">
        <v>106</v>
      </c>
      <c r="F62" s="30" t="n">
        <f aca="false">SUM(C62:E62)</f>
        <v>245</v>
      </c>
      <c r="G62" s="31" t="n">
        <f aca="false">+K62-C62</f>
        <v>184</v>
      </c>
      <c r="H62" s="31" t="n">
        <f aca="false">+L62-D62</f>
        <v>24</v>
      </c>
      <c r="I62" s="31" t="n">
        <f aca="false">+M62-E62</f>
        <v>137</v>
      </c>
      <c r="J62" s="31" t="n">
        <f aca="false">+N62-F62</f>
        <v>345</v>
      </c>
      <c r="K62" s="30" t="n">
        <v>245</v>
      </c>
      <c r="L62" s="30" t="n">
        <v>102</v>
      </c>
      <c r="M62" s="30" t="n">
        <v>243</v>
      </c>
      <c r="N62" s="30" t="n">
        <f aca="false">SUM(K62:M62)</f>
        <v>590</v>
      </c>
      <c r="O62" s="90" t="n">
        <f aca="false">+G62/K62</f>
        <v>0.751020408163265</v>
      </c>
      <c r="P62" s="90" t="n">
        <f aca="false">+H62/L62</f>
        <v>0.235294117647059</v>
      </c>
      <c r="Q62" s="90" t="n">
        <f aca="false">+I62/M62</f>
        <v>0.563786008230453</v>
      </c>
      <c r="R62" s="91" t="n">
        <f aca="false">+J62/N62</f>
        <v>0.584745762711864</v>
      </c>
    </row>
    <row r="63" customFormat="false" ht="12.8" hidden="false" customHeight="false" outlineLevel="0" collapsed="false">
      <c r="A63" s="83" t="n">
        <v>63</v>
      </c>
      <c r="B63" s="21" t="n">
        <v>84</v>
      </c>
      <c r="C63" s="84" t="n">
        <v>72</v>
      </c>
      <c r="D63" s="21"/>
      <c r="E63" s="21" t="n">
        <v>94</v>
      </c>
      <c r="F63" s="21" t="n">
        <f aca="false">SUM(C63:E63)</f>
        <v>166</v>
      </c>
      <c r="G63" s="22" t="n">
        <f aca="false">+K63-C63</f>
        <v>261</v>
      </c>
      <c r="H63" s="22" t="n">
        <f aca="false">+L63-D63</f>
        <v>0</v>
      </c>
      <c r="I63" s="22" t="n">
        <f aca="false">+M63-E63</f>
        <v>181</v>
      </c>
      <c r="J63" s="22" t="n">
        <f aca="false">+N63-F63</f>
        <v>442</v>
      </c>
      <c r="K63" s="20" t="n">
        <v>333</v>
      </c>
      <c r="L63" s="21"/>
      <c r="M63" s="21" t="n">
        <v>275</v>
      </c>
      <c r="N63" s="21" t="n">
        <f aca="false">SUM(K63:M63)</f>
        <v>608</v>
      </c>
      <c r="O63" s="85" t="n">
        <f aca="false">+G63/K63</f>
        <v>0.783783783783784</v>
      </c>
      <c r="P63" s="85"/>
      <c r="Q63" s="85" t="n">
        <f aca="false">+I63/M63</f>
        <v>0.658181818181818</v>
      </c>
      <c r="R63" s="86" t="n">
        <f aca="false">+J63/N63</f>
        <v>0.726973684210526</v>
      </c>
    </row>
    <row r="64" customFormat="false" ht="12.8" hidden="false" customHeight="false" outlineLevel="0" collapsed="false">
      <c r="A64" s="83" t="n">
        <v>64</v>
      </c>
      <c r="B64" s="21" t="n">
        <v>75</v>
      </c>
      <c r="C64" s="21" t="n">
        <v>118</v>
      </c>
      <c r="D64" s="21" t="n">
        <v>78</v>
      </c>
      <c r="E64" s="21" t="n">
        <v>36</v>
      </c>
      <c r="F64" s="21" t="n">
        <f aca="false">SUM(C64:E64)</f>
        <v>232</v>
      </c>
      <c r="G64" s="22" t="n">
        <f aca="false">+K64-C64</f>
        <v>110</v>
      </c>
      <c r="H64" s="22" t="n">
        <f aca="false">+L64-D64</f>
        <v>11</v>
      </c>
      <c r="I64" s="22" t="n">
        <f aca="false">+M64-E64</f>
        <v>28</v>
      </c>
      <c r="J64" s="22" t="n">
        <f aca="false">+N64-F64</f>
        <v>149</v>
      </c>
      <c r="K64" s="21" t="n">
        <v>228</v>
      </c>
      <c r="L64" s="21" t="n">
        <v>89</v>
      </c>
      <c r="M64" s="21" t="n">
        <v>64</v>
      </c>
      <c r="N64" s="21" t="n">
        <f aca="false">SUM(K64:M64)</f>
        <v>381</v>
      </c>
      <c r="O64" s="85" t="n">
        <f aca="false">+G64/K64</f>
        <v>0.482456140350877</v>
      </c>
      <c r="P64" s="85" t="n">
        <f aca="false">+H64/L64</f>
        <v>0.123595505617978</v>
      </c>
      <c r="Q64" s="85" t="n">
        <f aca="false">+I64/M64</f>
        <v>0.4375</v>
      </c>
      <c r="R64" s="86" t="n">
        <f aca="false">+J64/N64</f>
        <v>0.391076115485564</v>
      </c>
    </row>
    <row r="65" customFormat="false" ht="12.8" hidden="false" customHeight="false" outlineLevel="0" collapsed="false">
      <c r="A65" s="83" t="n">
        <v>65</v>
      </c>
      <c r="B65" s="21" t="n">
        <v>76</v>
      </c>
      <c r="C65" s="21" t="n">
        <v>60</v>
      </c>
      <c r="D65" s="21"/>
      <c r="E65" s="21" t="n">
        <v>125</v>
      </c>
      <c r="F65" s="21" t="n">
        <f aca="false">SUM(C65:E65)</f>
        <v>185</v>
      </c>
      <c r="G65" s="22" t="n">
        <f aca="false">+K65-C65</f>
        <v>122</v>
      </c>
      <c r="H65" s="22" t="n">
        <f aca="false">+L65-D65</f>
        <v>88</v>
      </c>
      <c r="I65" s="22" t="n">
        <f aca="false">+M65-E65</f>
        <v>23</v>
      </c>
      <c r="J65" s="22" t="n">
        <f aca="false">+N65-F65</f>
        <v>233</v>
      </c>
      <c r="K65" s="21" t="n">
        <v>182</v>
      </c>
      <c r="L65" s="21" t="n">
        <v>88</v>
      </c>
      <c r="M65" s="21" t="n">
        <v>148</v>
      </c>
      <c r="N65" s="21" t="n">
        <f aca="false">SUM(K65:M65)</f>
        <v>418</v>
      </c>
      <c r="O65" s="85" t="n">
        <f aca="false">+G65/K65</f>
        <v>0.67032967032967</v>
      </c>
      <c r="P65" s="85" t="n">
        <f aca="false">+H65/L65</f>
        <v>1</v>
      </c>
      <c r="Q65" s="85" t="n">
        <f aca="false">+I65/M65</f>
        <v>0.155405405405405</v>
      </c>
      <c r="R65" s="86" t="n">
        <f aca="false">+J65/N65</f>
        <v>0.557416267942584</v>
      </c>
    </row>
    <row r="66" customFormat="false" ht="12.8" hidden="false" customHeight="false" outlineLevel="0" collapsed="false">
      <c r="A66" s="83" t="n">
        <v>66</v>
      </c>
      <c r="B66" s="21" t="n">
        <v>76</v>
      </c>
      <c r="C66" s="21" t="n">
        <v>104</v>
      </c>
      <c r="D66" s="21" t="n">
        <v>16</v>
      </c>
      <c r="E66" s="21" t="n">
        <v>70</v>
      </c>
      <c r="F66" s="21" t="n">
        <f aca="false">SUM(C66:E66)</f>
        <v>190</v>
      </c>
      <c r="G66" s="22" t="n">
        <f aca="false">+K66-C66</f>
        <v>110</v>
      </c>
      <c r="H66" s="22" t="n">
        <f aca="false">+L66-D66</f>
        <v>31</v>
      </c>
      <c r="I66" s="22" t="n">
        <f aca="false">+M66-E66</f>
        <v>54</v>
      </c>
      <c r="J66" s="22" t="n">
        <f aca="false">+N66-F66</f>
        <v>195</v>
      </c>
      <c r="K66" s="21" t="n">
        <v>214</v>
      </c>
      <c r="L66" s="21" t="n">
        <v>47</v>
      </c>
      <c r="M66" s="21" t="n">
        <v>124</v>
      </c>
      <c r="N66" s="21" t="n">
        <f aca="false">SUM(K66:M66)</f>
        <v>385</v>
      </c>
      <c r="O66" s="85" t="n">
        <f aca="false">+G66/K66</f>
        <v>0.514018691588785</v>
      </c>
      <c r="P66" s="85" t="n">
        <f aca="false">+H66/L66</f>
        <v>0.659574468085106</v>
      </c>
      <c r="Q66" s="85" t="n">
        <f aca="false">+I66/M66</f>
        <v>0.435483870967742</v>
      </c>
      <c r="R66" s="86" t="n">
        <f aca="false">+J66/N66</f>
        <v>0.506493506493506</v>
      </c>
    </row>
    <row r="67" customFormat="false" ht="12.8" hidden="false" customHeight="false" outlineLevel="0" collapsed="false">
      <c r="A67" s="83" t="n">
        <v>67</v>
      </c>
      <c r="B67" s="21" t="n">
        <v>44</v>
      </c>
      <c r="C67" s="84" t="n">
        <v>253</v>
      </c>
      <c r="D67" s="84" t="n">
        <v>163</v>
      </c>
      <c r="E67" s="84" t="n">
        <v>514</v>
      </c>
      <c r="F67" s="21" t="n">
        <f aca="false">SUM(C67:E67)</f>
        <v>930</v>
      </c>
      <c r="G67" s="22" t="n">
        <f aca="false">+K67-C67</f>
        <v>497</v>
      </c>
      <c r="H67" s="22" t="n">
        <f aca="false">+L67-D67</f>
        <v>39</v>
      </c>
      <c r="I67" s="22" t="n">
        <f aca="false">+M67-E67</f>
        <v>738</v>
      </c>
      <c r="J67" s="22" t="n">
        <f aca="false">+N67-F67</f>
        <v>1274</v>
      </c>
      <c r="K67" s="21" t="n">
        <v>750</v>
      </c>
      <c r="L67" s="20" t="n">
        <v>202</v>
      </c>
      <c r="M67" s="20" t="n">
        <v>1252</v>
      </c>
      <c r="N67" s="21" t="n">
        <f aca="false">SUM(K67:M67)</f>
        <v>2204</v>
      </c>
      <c r="O67" s="85" t="n">
        <f aca="false">+G67/K67</f>
        <v>0.662666666666667</v>
      </c>
      <c r="P67" s="85" t="n">
        <f aca="false">+H67/L67</f>
        <v>0.193069306930693</v>
      </c>
      <c r="Q67" s="85" t="n">
        <f aca="false">+I67/M67</f>
        <v>0.589456869009585</v>
      </c>
      <c r="R67" s="86" t="n">
        <f aca="false">+J67/N67</f>
        <v>0.578039927404719</v>
      </c>
    </row>
    <row r="68" customFormat="false" ht="12.8" hidden="false" customHeight="false" outlineLevel="0" collapsed="false">
      <c r="A68" s="83" t="n">
        <v>68</v>
      </c>
      <c r="B68" s="21" t="n">
        <v>44</v>
      </c>
      <c r="C68" s="84" t="n">
        <v>173</v>
      </c>
      <c r="D68" s="84" t="n">
        <v>3</v>
      </c>
      <c r="E68" s="84" t="n">
        <v>159</v>
      </c>
      <c r="F68" s="21" t="n">
        <f aca="false">SUM(C68:E68)</f>
        <v>335</v>
      </c>
      <c r="G68" s="22" t="n">
        <f aca="false">+K68-C68</f>
        <v>347</v>
      </c>
      <c r="H68" s="22" t="n">
        <f aca="false">+L68-D68</f>
        <v>5</v>
      </c>
      <c r="I68" s="22" t="n">
        <f aca="false">+M68-E68</f>
        <v>350</v>
      </c>
      <c r="J68" s="22" t="n">
        <f aca="false">+N68-F68</f>
        <v>702</v>
      </c>
      <c r="K68" s="21" t="n">
        <v>520</v>
      </c>
      <c r="L68" s="20" t="n">
        <v>8</v>
      </c>
      <c r="M68" s="20" t="n">
        <v>509</v>
      </c>
      <c r="N68" s="21" t="n">
        <f aca="false">SUM(K68:M68)</f>
        <v>1037</v>
      </c>
      <c r="O68" s="85" t="n">
        <f aca="false">+G68/K68</f>
        <v>0.667307692307692</v>
      </c>
      <c r="P68" s="85" t="n">
        <f aca="false">+H68/L68</f>
        <v>0.625</v>
      </c>
      <c r="Q68" s="85" t="n">
        <f aca="false">+I68/M68</f>
        <v>0.68762278978389</v>
      </c>
      <c r="R68" s="86" t="n">
        <f aca="false">+J68/N68</f>
        <v>0.67695274831244</v>
      </c>
    </row>
    <row r="69" customFormat="false" ht="12.8" hidden="false" customHeight="false" outlineLevel="0" collapsed="false">
      <c r="A69" s="87" t="n">
        <v>69</v>
      </c>
      <c r="B69" s="30" t="n">
        <v>84</v>
      </c>
      <c r="C69" s="88" t="n">
        <v>194</v>
      </c>
      <c r="D69" s="30" t="n">
        <v>82</v>
      </c>
      <c r="E69" s="30" t="n">
        <v>180</v>
      </c>
      <c r="F69" s="30" t="n">
        <f aca="false">SUM(C69:E69)</f>
        <v>456</v>
      </c>
      <c r="G69" s="31" t="n">
        <f aca="false">+K69-C69</f>
        <v>353</v>
      </c>
      <c r="H69" s="31" t="n">
        <f aca="false">+L69-D69</f>
        <v>87</v>
      </c>
      <c r="I69" s="31" t="n">
        <f aca="false">+M69-E69</f>
        <v>245</v>
      </c>
      <c r="J69" s="31" t="n">
        <f aca="false">+N69-F69</f>
        <v>685</v>
      </c>
      <c r="K69" s="89" t="n">
        <v>547</v>
      </c>
      <c r="L69" s="30" t="n">
        <v>169</v>
      </c>
      <c r="M69" s="30" t="n">
        <v>425</v>
      </c>
      <c r="N69" s="30" t="n">
        <f aca="false">SUM(K69:M69)</f>
        <v>1141</v>
      </c>
      <c r="O69" s="90" t="n">
        <f aca="false">+G69/K69</f>
        <v>0.645338208409506</v>
      </c>
      <c r="P69" s="90" t="n">
        <f aca="false">+H69/L69</f>
        <v>0.514792899408284</v>
      </c>
      <c r="Q69" s="90" t="n">
        <f aca="false">+I69/M69</f>
        <v>0.576470588235294</v>
      </c>
      <c r="R69" s="91" t="n">
        <f aca="false">+J69/N69</f>
        <v>0.600350569675723</v>
      </c>
    </row>
    <row r="70" customFormat="false" ht="12.8" hidden="false" customHeight="false" outlineLevel="0" collapsed="false">
      <c r="A70" s="83" t="n">
        <v>70</v>
      </c>
      <c r="B70" s="21" t="n">
        <v>27</v>
      </c>
      <c r="C70" s="21" t="n">
        <v>83</v>
      </c>
      <c r="D70" s="21"/>
      <c r="E70" s="21" t="n">
        <v>73</v>
      </c>
      <c r="F70" s="21" t="n">
        <f aca="false">SUM(C70:E70)</f>
        <v>156</v>
      </c>
      <c r="G70" s="22" t="n">
        <f aca="false">+K70-C70</f>
        <v>94</v>
      </c>
      <c r="H70" s="22" t="n">
        <f aca="false">+L70-D70</f>
        <v>0</v>
      </c>
      <c r="I70" s="22" t="n">
        <f aca="false">+M70-E70</f>
        <v>28</v>
      </c>
      <c r="J70" s="22" t="n">
        <f aca="false">+N70-F70</f>
        <v>122</v>
      </c>
      <c r="K70" s="21" t="n">
        <v>177</v>
      </c>
      <c r="L70" s="21"/>
      <c r="M70" s="21" t="n">
        <v>101</v>
      </c>
      <c r="N70" s="21" t="n">
        <f aca="false">SUM(K70:M70)</f>
        <v>278</v>
      </c>
      <c r="O70" s="85" t="n">
        <f aca="false">+G70/K70</f>
        <v>0.531073446327684</v>
      </c>
      <c r="P70" s="85"/>
      <c r="Q70" s="85" t="n">
        <f aca="false">+I70/M70</f>
        <v>0.277227722772277</v>
      </c>
      <c r="R70" s="86" t="n">
        <f aca="false">+J70/N70</f>
        <v>0.438848920863309</v>
      </c>
    </row>
    <row r="71" customFormat="false" ht="12.8" hidden="false" customHeight="false" outlineLevel="0" collapsed="false">
      <c r="A71" s="87" t="n">
        <v>71</v>
      </c>
      <c r="B71" s="30" t="n">
        <v>27</v>
      </c>
      <c r="C71" s="30" t="n">
        <v>130</v>
      </c>
      <c r="D71" s="30" t="n">
        <v>39</v>
      </c>
      <c r="E71" s="30" t="n">
        <v>139</v>
      </c>
      <c r="F71" s="30" t="n">
        <f aca="false">SUM(C71:E71)</f>
        <v>308</v>
      </c>
      <c r="G71" s="31" t="n">
        <f aca="false">+K71-C71</f>
        <v>104</v>
      </c>
      <c r="H71" s="31" t="n">
        <f aca="false">+L71-D71</f>
        <v>98</v>
      </c>
      <c r="I71" s="31" t="n">
        <f aca="false">+M71-E71</f>
        <v>149</v>
      </c>
      <c r="J71" s="31" t="n">
        <f aca="false">+N71-F71</f>
        <v>351</v>
      </c>
      <c r="K71" s="30" t="n">
        <v>234</v>
      </c>
      <c r="L71" s="30" t="n">
        <v>137</v>
      </c>
      <c r="M71" s="30" t="n">
        <v>288</v>
      </c>
      <c r="N71" s="30" t="n">
        <f aca="false">SUM(K71:M71)</f>
        <v>659</v>
      </c>
      <c r="O71" s="90" t="n">
        <f aca="false">+G71/K71</f>
        <v>0.444444444444444</v>
      </c>
      <c r="P71" s="90" t="n">
        <f aca="false">+H71/L71</f>
        <v>0.715328467153285</v>
      </c>
      <c r="Q71" s="90" t="n">
        <f aca="false">+I71/M71</f>
        <v>0.517361111111111</v>
      </c>
      <c r="R71" s="91" t="n">
        <f aca="false">+J71/N71</f>
        <v>0.532625189681335</v>
      </c>
    </row>
    <row r="72" customFormat="false" ht="12.8" hidden="false" customHeight="false" outlineLevel="0" collapsed="false">
      <c r="A72" s="83" t="n">
        <v>72</v>
      </c>
      <c r="B72" s="21" t="n">
        <v>52</v>
      </c>
      <c r="C72" s="21" t="n">
        <v>41</v>
      </c>
      <c r="D72" s="21" t="n">
        <v>8</v>
      </c>
      <c r="E72" s="21" t="n">
        <v>119</v>
      </c>
      <c r="F72" s="21" t="n">
        <f aca="false">SUM(C72:E72)</f>
        <v>168</v>
      </c>
      <c r="G72" s="22" t="n">
        <f aca="false">+K72-C72</f>
        <v>229</v>
      </c>
      <c r="H72" s="22" t="n">
        <f aca="false">+L72-D72</f>
        <v>40</v>
      </c>
      <c r="I72" s="22" t="n">
        <f aca="false">+M72-E72</f>
        <v>140</v>
      </c>
      <c r="J72" s="22" t="n">
        <f aca="false">+N72-F72</f>
        <v>409</v>
      </c>
      <c r="K72" s="21" t="n">
        <v>270</v>
      </c>
      <c r="L72" s="21" t="n">
        <v>48</v>
      </c>
      <c r="M72" s="21" t="n">
        <v>259</v>
      </c>
      <c r="N72" s="21" t="n">
        <f aca="false">SUM(K72:M72)</f>
        <v>577</v>
      </c>
      <c r="O72" s="85" t="n">
        <f aca="false">+G72/K72</f>
        <v>0.848148148148148</v>
      </c>
      <c r="P72" s="85" t="n">
        <f aca="false">+H72/L72</f>
        <v>0.833333333333333</v>
      </c>
      <c r="Q72" s="85" t="n">
        <f aca="false">+I72/M72</f>
        <v>0.540540540540541</v>
      </c>
      <c r="R72" s="86" t="n">
        <f aca="false">+J72/N72</f>
        <v>0.708838821490468</v>
      </c>
    </row>
    <row r="73" customFormat="false" ht="12.8" hidden="false" customHeight="false" outlineLevel="0" collapsed="false">
      <c r="A73" s="83" t="n">
        <v>73</v>
      </c>
      <c r="B73" s="21" t="n">
        <v>84</v>
      </c>
      <c r="C73" s="84" t="n">
        <v>78</v>
      </c>
      <c r="D73" s="21" t="n">
        <v>42</v>
      </c>
      <c r="E73" s="21" t="n">
        <v>140</v>
      </c>
      <c r="F73" s="21" t="n">
        <f aca="false">SUM(C73:E73)</f>
        <v>260</v>
      </c>
      <c r="G73" s="22" t="n">
        <f aca="false">+K73-C73</f>
        <v>114</v>
      </c>
      <c r="H73" s="22" t="n">
        <f aca="false">+L73-D73</f>
        <v>17</v>
      </c>
      <c r="I73" s="22" t="n">
        <f aca="false">+M73-E73</f>
        <v>78</v>
      </c>
      <c r="J73" s="22" t="n">
        <f aca="false">+N73-F73</f>
        <v>209</v>
      </c>
      <c r="K73" s="21" t="n">
        <v>192</v>
      </c>
      <c r="L73" s="21" t="n">
        <v>59</v>
      </c>
      <c r="M73" s="21" t="n">
        <v>218</v>
      </c>
      <c r="N73" s="21" t="n">
        <f aca="false">SUM(K73:M73)</f>
        <v>469</v>
      </c>
      <c r="O73" s="85" t="n">
        <f aca="false">+G73/K73</f>
        <v>0.59375</v>
      </c>
      <c r="P73" s="85" t="n">
        <f aca="false">+H73/L73</f>
        <v>0.288135593220339</v>
      </c>
      <c r="Q73" s="85" t="n">
        <f aca="false">+I73/M73</f>
        <v>0.357798165137615</v>
      </c>
      <c r="R73" s="86" t="n">
        <f aca="false">+J73/N73</f>
        <v>0.445628997867804</v>
      </c>
    </row>
    <row r="74" customFormat="false" ht="12.8" hidden="false" customHeight="false" outlineLevel="0" collapsed="false">
      <c r="A74" s="87" t="n">
        <v>74</v>
      </c>
      <c r="B74" s="30" t="n">
        <v>84</v>
      </c>
      <c r="C74" s="88" t="n">
        <v>104</v>
      </c>
      <c r="D74" s="30"/>
      <c r="E74" s="30" t="n">
        <v>89</v>
      </c>
      <c r="F74" s="30" t="n">
        <f aca="false">SUM(C74:E74)</f>
        <v>193</v>
      </c>
      <c r="G74" s="31" t="n">
        <f aca="false">+K74-C74</f>
        <v>165</v>
      </c>
      <c r="H74" s="31" t="n">
        <f aca="false">+L74-D74</f>
        <v>0</v>
      </c>
      <c r="I74" s="31" t="n">
        <f aca="false">+M74-E74</f>
        <v>174</v>
      </c>
      <c r="J74" s="31" t="n">
        <f aca="false">+N74-F74</f>
        <v>339</v>
      </c>
      <c r="K74" s="30" t="n">
        <v>269</v>
      </c>
      <c r="L74" s="30"/>
      <c r="M74" s="30" t="n">
        <v>263</v>
      </c>
      <c r="N74" s="30" t="n">
        <f aca="false">SUM(K74:M74)</f>
        <v>532</v>
      </c>
      <c r="O74" s="90" t="n">
        <f aca="false">+G74/K74</f>
        <v>0.613382899628253</v>
      </c>
      <c r="P74" s="90"/>
      <c r="Q74" s="90" t="n">
        <f aca="false">+I74/M74</f>
        <v>0.661596958174905</v>
      </c>
      <c r="R74" s="91" t="n">
        <f aca="false">+J74/N74</f>
        <v>0.637218045112782</v>
      </c>
    </row>
    <row r="75" customFormat="false" ht="12.8" hidden="false" customHeight="false" outlineLevel="0" collapsed="false">
      <c r="A75" s="87" t="n">
        <v>75</v>
      </c>
      <c r="B75" s="30" t="n">
        <v>11</v>
      </c>
      <c r="C75" s="88" t="n">
        <v>175</v>
      </c>
      <c r="D75" s="30"/>
      <c r="E75" s="88" t="n">
        <v>508</v>
      </c>
      <c r="F75" s="30" t="n">
        <f aca="false">SUM(C75:E75)</f>
        <v>683</v>
      </c>
      <c r="G75" s="31" t="n">
        <f aca="false">+K75-C75</f>
        <v>242</v>
      </c>
      <c r="H75" s="31" t="n">
        <f aca="false">+L75-D75</f>
        <v>0</v>
      </c>
      <c r="I75" s="31" t="n">
        <f aca="false">+M75-E75</f>
        <v>309</v>
      </c>
      <c r="J75" s="31" t="n">
        <f aca="false">+N75-F75</f>
        <v>551</v>
      </c>
      <c r="K75" s="30" t="n">
        <v>417</v>
      </c>
      <c r="L75" s="30"/>
      <c r="M75" s="30" t="n">
        <v>817</v>
      </c>
      <c r="N75" s="30" t="n">
        <f aca="false">SUM(K75:M75)</f>
        <v>1234</v>
      </c>
      <c r="O75" s="90" t="n">
        <f aca="false">+G75/K75</f>
        <v>0.580335731414868</v>
      </c>
      <c r="P75" s="90"/>
      <c r="Q75" s="90" t="n">
        <f aca="false">+I75/M75</f>
        <v>0.378212974296206</v>
      </c>
      <c r="R75" s="91" t="n">
        <f aca="false">+J75/N75</f>
        <v>0.446515397082658</v>
      </c>
    </row>
    <row r="76" customFormat="false" ht="12.8" hidden="false" customHeight="false" outlineLevel="0" collapsed="false">
      <c r="A76" s="87" t="n">
        <v>76</v>
      </c>
      <c r="B76" s="30" t="n">
        <v>28</v>
      </c>
      <c r="C76" s="30" t="n">
        <v>177</v>
      </c>
      <c r="D76" s="30" t="n">
        <v>30</v>
      </c>
      <c r="E76" s="30" t="n">
        <v>210</v>
      </c>
      <c r="F76" s="30" t="n">
        <f aca="false">SUM(C76:E76)</f>
        <v>417</v>
      </c>
      <c r="G76" s="31" t="n">
        <f aca="false">+K76-C76</f>
        <v>401</v>
      </c>
      <c r="H76" s="31" t="n">
        <f aca="false">+L76-D76</f>
        <v>0</v>
      </c>
      <c r="I76" s="31" t="n">
        <f aca="false">+M76-E76</f>
        <v>74</v>
      </c>
      <c r="J76" s="31" t="n">
        <f aca="false">+N76-F76</f>
        <v>475</v>
      </c>
      <c r="K76" s="30" t="n">
        <v>578</v>
      </c>
      <c r="L76" s="30" t="n">
        <v>30</v>
      </c>
      <c r="M76" s="30" t="n">
        <v>284</v>
      </c>
      <c r="N76" s="30" t="n">
        <f aca="false">SUM(K76:M76)</f>
        <v>892</v>
      </c>
      <c r="O76" s="90" t="n">
        <f aca="false">+G76/K76</f>
        <v>0.693771626297578</v>
      </c>
      <c r="P76" s="90" t="n">
        <f aca="false">+H76/L76</f>
        <v>0</v>
      </c>
      <c r="Q76" s="90" t="n">
        <f aca="false">+I76/M76</f>
        <v>0.26056338028169</v>
      </c>
      <c r="R76" s="91" t="n">
        <f aca="false">+J76/N76</f>
        <v>0.532511210762332</v>
      </c>
    </row>
    <row r="77" customFormat="false" ht="12.8" hidden="false" customHeight="false" outlineLevel="0" collapsed="false">
      <c r="A77" s="83" t="n">
        <v>77</v>
      </c>
      <c r="B77" s="21" t="n">
        <v>11</v>
      </c>
      <c r="C77" s="84" t="n">
        <v>229</v>
      </c>
      <c r="D77" s="21" t="n">
        <v>72</v>
      </c>
      <c r="E77" s="84" t="n">
        <v>397</v>
      </c>
      <c r="F77" s="21" t="n">
        <f aca="false">SUM(C77:E77)</f>
        <v>698</v>
      </c>
      <c r="G77" s="22" t="n">
        <f aca="false">+K77-C77</f>
        <v>226</v>
      </c>
      <c r="H77" s="22" t="n">
        <f aca="false">+L77-D77</f>
        <v>3</v>
      </c>
      <c r="I77" s="22" t="n">
        <f aca="false">+M77-E77</f>
        <v>11</v>
      </c>
      <c r="J77" s="22" t="n">
        <f aca="false">+N77-F77</f>
        <v>240</v>
      </c>
      <c r="K77" s="21" t="n">
        <v>455</v>
      </c>
      <c r="L77" s="21" t="n">
        <v>75</v>
      </c>
      <c r="M77" s="21" t="n">
        <v>408</v>
      </c>
      <c r="N77" s="21" t="n">
        <f aca="false">SUM(K77:M77)</f>
        <v>938</v>
      </c>
      <c r="O77" s="85" t="n">
        <f aca="false">+G77/K77</f>
        <v>0.496703296703297</v>
      </c>
      <c r="P77" s="85" t="n">
        <f aca="false">+H77/L77</f>
        <v>0.04</v>
      </c>
      <c r="Q77" s="85" t="n">
        <f aca="false">+I77/M77</f>
        <v>0.0269607843137255</v>
      </c>
      <c r="R77" s="86" t="n">
        <f aca="false">+J77/N77</f>
        <v>0.255863539445629</v>
      </c>
    </row>
    <row r="78" customFormat="false" ht="12.8" hidden="false" customHeight="false" outlineLevel="0" collapsed="false">
      <c r="A78" s="83" t="n">
        <v>78</v>
      </c>
      <c r="B78" s="21" t="n">
        <v>11</v>
      </c>
      <c r="C78" s="84" t="n">
        <v>267</v>
      </c>
      <c r="D78" s="84" t="n">
        <v>209</v>
      </c>
      <c r="E78" s="84" t="n">
        <v>422</v>
      </c>
      <c r="F78" s="21" t="n">
        <f aca="false">SUM(C78:E78)</f>
        <v>898</v>
      </c>
      <c r="G78" s="22" t="n">
        <f aca="false">+K78-C78</f>
        <v>253</v>
      </c>
      <c r="H78" s="22" t="n">
        <f aca="false">+L78-D78</f>
        <v>1</v>
      </c>
      <c r="I78" s="22" t="n">
        <f aca="false">+M78-E78</f>
        <v>17</v>
      </c>
      <c r="J78" s="22" t="n">
        <f aca="false">+N78-F78</f>
        <v>271</v>
      </c>
      <c r="K78" s="21" t="n">
        <v>520</v>
      </c>
      <c r="L78" s="21" t="n">
        <v>210</v>
      </c>
      <c r="M78" s="21" t="n">
        <v>439</v>
      </c>
      <c r="N78" s="21" t="n">
        <f aca="false">SUM(K78:M78)</f>
        <v>1169</v>
      </c>
      <c r="O78" s="85" t="n">
        <f aca="false">+G78/K78</f>
        <v>0.486538461538462</v>
      </c>
      <c r="P78" s="85" t="n">
        <f aca="false">+H78/L78</f>
        <v>0.00476190476190476</v>
      </c>
      <c r="Q78" s="85" t="n">
        <f aca="false">+I78/M78</f>
        <v>0.0387243735763098</v>
      </c>
      <c r="R78" s="86" t="n">
        <f aca="false">+J78/N78</f>
        <v>0.231822070145423</v>
      </c>
    </row>
    <row r="79" customFormat="false" ht="12.8" hidden="false" customHeight="false" outlineLevel="0" collapsed="false">
      <c r="A79" s="83" t="n">
        <v>79</v>
      </c>
      <c r="B79" s="21" t="n">
        <v>75</v>
      </c>
      <c r="C79" s="21" t="n">
        <v>103</v>
      </c>
      <c r="D79" s="21" t="n">
        <v>100</v>
      </c>
      <c r="E79" s="21" t="n">
        <v>94</v>
      </c>
      <c r="F79" s="21" t="n">
        <f aca="false">SUM(C79:E79)</f>
        <v>297</v>
      </c>
      <c r="G79" s="22" t="n">
        <f aca="false">+K79-C79</f>
        <v>84</v>
      </c>
      <c r="H79" s="22" t="n">
        <f aca="false">+L79-D79</f>
        <v>0</v>
      </c>
      <c r="I79" s="22" t="n">
        <f aca="false">+M79-E79</f>
        <v>33</v>
      </c>
      <c r="J79" s="22" t="n">
        <f aca="false">+N79-F79</f>
        <v>117</v>
      </c>
      <c r="K79" s="21" t="n">
        <v>187</v>
      </c>
      <c r="L79" s="21" t="n">
        <v>100</v>
      </c>
      <c r="M79" s="21" t="n">
        <v>127</v>
      </c>
      <c r="N79" s="21" t="n">
        <f aca="false">SUM(K79:M79)</f>
        <v>414</v>
      </c>
      <c r="O79" s="85" t="n">
        <f aca="false">+G79/K79</f>
        <v>0.449197860962567</v>
      </c>
      <c r="P79" s="85" t="n">
        <f aca="false">+H79/L79</f>
        <v>0</v>
      </c>
      <c r="Q79" s="85" t="n">
        <f aca="false">+I79/M79</f>
        <v>0.259842519685039</v>
      </c>
      <c r="R79" s="86" t="n">
        <f aca="false">+J79/N79</f>
        <v>0.282608695652174</v>
      </c>
    </row>
    <row r="80" customFormat="false" ht="12.8" hidden="false" customHeight="false" outlineLevel="0" collapsed="false">
      <c r="A80" s="83" t="n">
        <v>80</v>
      </c>
      <c r="B80" s="21" t="n">
        <v>32</v>
      </c>
      <c r="C80" s="84" t="n">
        <v>57</v>
      </c>
      <c r="D80" s="21"/>
      <c r="E80" s="84" t="n">
        <v>299</v>
      </c>
      <c r="F80" s="21" t="n">
        <f aca="false">SUM(C80:E80)</f>
        <v>356</v>
      </c>
      <c r="G80" s="22" t="n">
        <f aca="false">+K80-C80</f>
        <v>270</v>
      </c>
      <c r="H80" s="22" t="n">
        <f aca="false">+L80-D80</f>
        <v>0</v>
      </c>
      <c r="I80" s="22" t="n">
        <f aca="false">+M80-E80</f>
        <v>245</v>
      </c>
      <c r="J80" s="22" t="n">
        <f aca="false">+N80-F80</f>
        <v>515</v>
      </c>
      <c r="K80" s="21" t="n">
        <v>327</v>
      </c>
      <c r="L80" s="21"/>
      <c r="M80" s="21" t="n">
        <v>544</v>
      </c>
      <c r="N80" s="21" t="n">
        <f aca="false">SUM(K80:M80)</f>
        <v>871</v>
      </c>
      <c r="O80" s="85" t="n">
        <f aca="false">+G80/K80</f>
        <v>0.825688073394495</v>
      </c>
      <c r="P80" s="85"/>
      <c r="Q80" s="85" t="n">
        <f aca="false">+I80/M80</f>
        <v>0.450367647058824</v>
      </c>
      <c r="R80" s="86" t="n">
        <f aca="false">+J80/N80</f>
        <v>0.591274397244546</v>
      </c>
    </row>
    <row r="81" customFormat="false" ht="12.8" hidden="false" customHeight="false" outlineLevel="0" collapsed="false">
      <c r="A81" s="87" t="n">
        <v>81</v>
      </c>
      <c r="B81" s="30" t="n">
        <v>76</v>
      </c>
      <c r="C81" s="30" t="n">
        <v>70</v>
      </c>
      <c r="D81" s="30"/>
      <c r="E81" s="30" t="n">
        <v>38</v>
      </c>
      <c r="F81" s="30" t="n">
        <f aca="false">SUM(C81:E81)</f>
        <v>108</v>
      </c>
      <c r="G81" s="31" t="n">
        <f aca="false">+K81-C81</f>
        <v>123</v>
      </c>
      <c r="H81" s="31" t="n">
        <f aca="false">+L81-D81</f>
        <v>0</v>
      </c>
      <c r="I81" s="31" t="n">
        <f aca="false">+M81-E81</f>
        <v>23</v>
      </c>
      <c r="J81" s="31" t="n">
        <f aca="false">+N81-F81</f>
        <v>146</v>
      </c>
      <c r="K81" s="30" t="n">
        <v>193</v>
      </c>
      <c r="L81" s="30"/>
      <c r="M81" s="30" t="n">
        <v>61</v>
      </c>
      <c r="N81" s="30" t="n">
        <f aca="false">SUM(K81:M81)</f>
        <v>254</v>
      </c>
      <c r="O81" s="90" t="n">
        <f aca="false">+G81/K81</f>
        <v>0.637305699481865</v>
      </c>
      <c r="P81" s="90"/>
      <c r="Q81" s="90" t="n">
        <f aca="false">+I81/M81</f>
        <v>0.377049180327869</v>
      </c>
      <c r="R81" s="91" t="n">
        <f aca="false">+J81/N81</f>
        <v>0.574803149606299</v>
      </c>
    </row>
    <row r="82" customFormat="false" ht="12.8" hidden="false" customHeight="false" outlineLevel="0" collapsed="false">
      <c r="A82" s="83" t="n">
        <v>82</v>
      </c>
      <c r="B82" s="21" t="n">
        <v>76</v>
      </c>
      <c r="C82" s="21" t="n">
        <v>57</v>
      </c>
      <c r="D82" s="21" t="n">
        <v>8</v>
      </c>
      <c r="E82" s="21" t="n">
        <v>9</v>
      </c>
      <c r="F82" s="21" t="n">
        <f aca="false">SUM(C82:E82)</f>
        <v>74</v>
      </c>
      <c r="G82" s="22" t="n">
        <f aca="false">+K82-C82</f>
        <v>125</v>
      </c>
      <c r="H82" s="22" t="n">
        <f aca="false">+L82-D82</f>
        <v>10</v>
      </c>
      <c r="I82" s="22" t="n">
        <f aca="false">+M82-E82</f>
        <v>5</v>
      </c>
      <c r="J82" s="22" t="n">
        <f aca="false">+N82-F82</f>
        <v>140</v>
      </c>
      <c r="K82" s="21" t="n">
        <v>182</v>
      </c>
      <c r="L82" s="21" t="n">
        <v>18</v>
      </c>
      <c r="M82" s="21" t="n">
        <v>14</v>
      </c>
      <c r="N82" s="21" t="n">
        <f aca="false">SUM(K82:M82)</f>
        <v>214</v>
      </c>
      <c r="O82" s="85" t="n">
        <f aca="false">+G82/K82</f>
        <v>0.686813186813187</v>
      </c>
      <c r="P82" s="85" t="n">
        <f aca="false">+H82/L82</f>
        <v>0.555555555555556</v>
      </c>
      <c r="Q82" s="85" t="n">
        <f aca="false">+I82/M82</f>
        <v>0.357142857142857</v>
      </c>
      <c r="R82" s="86" t="n">
        <f aca="false">+J82/N82</f>
        <v>0.654205607476635</v>
      </c>
    </row>
    <row r="83" customFormat="false" ht="12.8" hidden="false" customHeight="false" outlineLevel="0" collapsed="false">
      <c r="A83" s="83" t="n">
        <v>83</v>
      </c>
      <c r="B83" s="21" t="n">
        <v>93</v>
      </c>
      <c r="C83" s="21" t="n">
        <v>24</v>
      </c>
      <c r="D83" s="21" t="n">
        <v>7</v>
      </c>
      <c r="E83" s="21" t="n">
        <v>98</v>
      </c>
      <c r="F83" s="21" t="n">
        <f aca="false">SUM(C83:E83)</f>
        <v>129</v>
      </c>
      <c r="G83" s="22" t="n">
        <f aca="false">+K83-C83</f>
        <v>196</v>
      </c>
      <c r="H83" s="22" t="n">
        <f aca="false">+L83-D83</f>
        <v>44</v>
      </c>
      <c r="I83" s="22" t="n">
        <f aca="false">+M83-E83</f>
        <v>258</v>
      </c>
      <c r="J83" s="22" t="n">
        <f aca="false">+N83-F83</f>
        <v>498</v>
      </c>
      <c r="K83" s="21" t="n">
        <v>220</v>
      </c>
      <c r="L83" s="21" t="n">
        <v>51</v>
      </c>
      <c r="M83" s="21" t="n">
        <v>356</v>
      </c>
      <c r="N83" s="21" t="n">
        <f aca="false">SUM(K83:M83)</f>
        <v>627</v>
      </c>
      <c r="O83" s="85" t="n">
        <f aca="false">+G83/K83</f>
        <v>0.890909090909091</v>
      </c>
      <c r="P83" s="85" t="n">
        <f aca="false">+H83/L83</f>
        <v>0.862745098039216</v>
      </c>
      <c r="Q83" s="85" t="n">
        <f aca="false">+I83/M83</f>
        <v>0.724719101123595</v>
      </c>
      <c r="R83" s="86" t="n">
        <f aca="false">+J83/N83</f>
        <v>0.794258373205742</v>
      </c>
    </row>
    <row r="84" customFormat="false" ht="12.8" hidden="false" customHeight="false" outlineLevel="0" collapsed="false">
      <c r="A84" s="92" t="n">
        <v>84</v>
      </c>
      <c r="B84" s="93" t="n">
        <v>93</v>
      </c>
      <c r="C84" s="93" t="n">
        <v>29</v>
      </c>
      <c r="D84" s="93"/>
      <c r="E84" s="93" t="n">
        <v>111</v>
      </c>
      <c r="F84" s="93" t="n">
        <f aca="false">SUM(C84:E84)</f>
        <v>140</v>
      </c>
      <c r="G84" s="94" t="n">
        <f aca="false">+K84-C84</f>
        <v>60</v>
      </c>
      <c r="H84" s="94" t="n">
        <f aca="false">+L84-D84</f>
        <v>0</v>
      </c>
      <c r="I84" s="94" t="n">
        <f aca="false">+M84-E84</f>
        <v>94</v>
      </c>
      <c r="J84" s="94" t="n">
        <f aca="false">+N84-F84</f>
        <v>154</v>
      </c>
      <c r="K84" s="93" t="n">
        <v>89</v>
      </c>
      <c r="L84" s="93"/>
      <c r="M84" s="93" t="n">
        <v>205</v>
      </c>
      <c r="N84" s="93" t="n">
        <f aca="false">SUM(K84:M84)</f>
        <v>294</v>
      </c>
      <c r="O84" s="95" t="n">
        <f aca="false">+G84/K84</f>
        <v>0.674157303370787</v>
      </c>
      <c r="P84" s="95"/>
      <c r="Q84" s="95" t="n">
        <f aca="false">+I84/M84</f>
        <v>0.458536585365854</v>
      </c>
      <c r="R84" s="96" t="n">
        <f aca="false">+J84/N84</f>
        <v>0.523809523809524</v>
      </c>
    </row>
    <row r="85" customFormat="false" ht="12.8" hidden="false" customHeight="false" outlineLevel="0" collapsed="false">
      <c r="A85" s="87" t="n">
        <v>85</v>
      </c>
      <c r="B85" s="30" t="n">
        <v>52</v>
      </c>
      <c r="C85" s="30" t="n">
        <v>30</v>
      </c>
      <c r="D85" s="30"/>
      <c r="E85" s="30" t="n">
        <v>66</v>
      </c>
      <c r="F85" s="30" t="n">
        <f aca="false">SUM(C85:E85)</f>
        <v>96</v>
      </c>
      <c r="G85" s="31" t="n">
        <f aca="false">+K85-C85</f>
        <v>147</v>
      </c>
      <c r="H85" s="31" t="n">
        <f aca="false">+L85-D85</f>
        <v>0</v>
      </c>
      <c r="I85" s="31" t="n">
        <f aca="false">+M85-E85</f>
        <v>140</v>
      </c>
      <c r="J85" s="31" t="n">
        <f aca="false">+N85-F85</f>
        <v>287</v>
      </c>
      <c r="K85" s="30" t="n">
        <v>177</v>
      </c>
      <c r="L85" s="30"/>
      <c r="M85" s="30" t="n">
        <v>206</v>
      </c>
      <c r="N85" s="30" t="n">
        <f aca="false">SUM(K85:M85)</f>
        <v>383</v>
      </c>
      <c r="O85" s="90" t="n">
        <f aca="false">+G85/K85</f>
        <v>0.830508474576271</v>
      </c>
      <c r="P85" s="90"/>
      <c r="Q85" s="90" t="n">
        <f aca="false">+I85/M85</f>
        <v>0.679611650485437</v>
      </c>
      <c r="R85" s="91" t="n">
        <f aca="false">+J85/N85</f>
        <v>0.74934725848564</v>
      </c>
    </row>
    <row r="86" customFormat="false" ht="12.8" hidden="false" customHeight="false" outlineLevel="0" collapsed="false">
      <c r="A86" s="87" t="n">
        <v>86</v>
      </c>
      <c r="B86" s="30" t="n">
        <v>75</v>
      </c>
      <c r="C86" s="30" t="n">
        <v>57</v>
      </c>
      <c r="D86" s="30" t="n">
        <v>85</v>
      </c>
      <c r="E86" s="30" t="n">
        <v>100</v>
      </c>
      <c r="F86" s="30" t="n">
        <f aca="false">SUM(C86:E86)</f>
        <v>242</v>
      </c>
      <c r="G86" s="31" t="n">
        <f aca="false">+K86-C86</f>
        <v>85</v>
      </c>
      <c r="H86" s="31" t="n">
        <f aca="false">+L86-D86</f>
        <v>4</v>
      </c>
      <c r="I86" s="31" t="n">
        <f aca="false">+M86-E86</f>
        <v>61</v>
      </c>
      <c r="J86" s="31" t="n">
        <f aca="false">+N86-F86</f>
        <v>150</v>
      </c>
      <c r="K86" s="30" t="n">
        <v>142</v>
      </c>
      <c r="L86" s="30" t="n">
        <v>89</v>
      </c>
      <c r="M86" s="30" t="n">
        <v>161</v>
      </c>
      <c r="N86" s="30" t="n">
        <f aca="false">SUM(K86:M86)</f>
        <v>392</v>
      </c>
      <c r="O86" s="90" t="n">
        <f aca="false">+G86/K86</f>
        <v>0.598591549295775</v>
      </c>
      <c r="P86" s="90" t="n">
        <f aca="false">+H86/L86</f>
        <v>0.0449438202247191</v>
      </c>
      <c r="Q86" s="90" t="n">
        <f aca="false">+I86/M86</f>
        <v>0.37888198757764</v>
      </c>
      <c r="R86" s="91" t="n">
        <f aca="false">+J86/N86</f>
        <v>0.38265306122449</v>
      </c>
    </row>
    <row r="87" customFormat="false" ht="12.8" hidden="false" customHeight="false" outlineLevel="0" collapsed="false">
      <c r="A87" s="87" t="n">
        <v>87</v>
      </c>
      <c r="B87" s="30" t="n">
        <v>75</v>
      </c>
      <c r="C87" s="30" t="n">
        <v>69</v>
      </c>
      <c r="D87" s="30" t="n">
        <v>30</v>
      </c>
      <c r="E87" s="30" t="n">
        <v>142</v>
      </c>
      <c r="F87" s="30" t="n">
        <f aca="false">SUM(C87:E87)</f>
        <v>241</v>
      </c>
      <c r="G87" s="31" t="n">
        <f aca="false">+K87-C87</f>
        <v>126</v>
      </c>
      <c r="H87" s="31" t="n">
        <f aca="false">+L87-D87</f>
        <v>0</v>
      </c>
      <c r="I87" s="31" t="n">
        <f aca="false">+M87-E87</f>
        <v>41</v>
      </c>
      <c r="J87" s="31" t="n">
        <f aca="false">+N87-F87</f>
        <v>167</v>
      </c>
      <c r="K87" s="30" t="n">
        <v>195</v>
      </c>
      <c r="L87" s="30" t="n">
        <v>30</v>
      </c>
      <c r="M87" s="30" t="n">
        <v>183</v>
      </c>
      <c r="N87" s="30" t="n">
        <f aca="false">SUM(K87:M87)</f>
        <v>408</v>
      </c>
      <c r="O87" s="90" t="n">
        <f aca="false">+G87/K87</f>
        <v>0.646153846153846</v>
      </c>
      <c r="P87" s="90" t="n">
        <f aca="false">+H87/L87</f>
        <v>0</v>
      </c>
      <c r="Q87" s="90" t="n">
        <f aca="false">+I87/M87</f>
        <v>0.224043715846995</v>
      </c>
      <c r="R87" s="91" t="n">
        <f aca="false">+J87/N87</f>
        <v>0.409313725490196</v>
      </c>
    </row>
    <row r="88" customFormat="false" ht="12.8" hidden="false" customHeight="false" outlineLevel="0" collapsed="false">
      <c r="A88" s="87" t="n">
        <v>88</v>
      </c>
      <c r="B88" s="30" t="n">
        <v>44</v>
      </c>
      <c r="C88" s="88" t="n">
        <v>56</v>
      </c>
      <c r="D88" s="30"/>
      <c r="E88" s="88" t="n">
        <v>63</v>
      </c>
      <c r="F88" s="30" t="n">
        <f aca="false">SUM(C88:E88)</f>
        <v>119</v>
      </c>
      <c r="G88" s="31" t="n">
        <f aca="false">+K88-C88</f>
        <v>206</v>
      </c>
      <c r="H88" s="31" t="n">
        <f aca="false">+L88-D88</f>
        <v>0</v>
      </c>
      <c r="I88" s="31" t="n">
        <f aca="false">+M88-E88</f>
        <v>207</v>
      </c>
      <c r="J88" s="31" t="n">
        <f aca="false">+N88-F88</f>
        <v>413</v>
      </c>
      <c r="K88" s="30" t="n">
        <v>262</v>
      </c>
      <c r="L88" s="30"/>
      <c r="M88" s="89" t="n">
        <v>270</v>
      </c>
      <c r="N88" s="30" t="n">
        <f aca="false">SUM(K88:M88)</f>
        <v>532</v>
      </c>
      <c r="O88" s="90" t="n">
        <f aca="false">+G88/K88</f>
        <v>0.786259541984733</v>
      </c>
      <c r="P88" s="90"/>
      <c r="Q88" s="90" t="n">
        <f aca="false">+I88/M88</f>
        <v>0.766666666666667</v>
      </c>
      <c r="R88" s="91" t="n">
        <f aca="false">+J88/N88</f>
        <v>0.776315789473684</v>
      </c>
    </row>
    <row r="89" customFormat="false" ht="12.8" hidden="false" customHeight="false" outlineLevel="0" collapsed="false">
      <c r="A89" s="83" t="n">
        <v>89</v>
      </c>
      <c r="B89" s="21" t="n">
        <v>27</v>
      </c>
      <c r="C89" s="84" t="n">
        <v>119</v>
      </c>
      <c r="D89" s="21" t="n">
        <v>27</v>
      </c>
      <c r="E89" s="21" t="n">
        <v>160</v>
      </c>
      <c r="F89" s="21" t="n">
        <f aca="false">SUM(C89:E89)</f>
        <v>306</v>
      </c>
      <c r="G89" s="22" t="n">
        <f aca="false">+K89-C89</f>
        <v>122</v>
      </c>
      <c r="H89" s="22" t="n">
        <f aca="false">+L89-D89</f>
        <v>36</v>
      </c>
      <c r="I89" s="22" t="n">
        <f aca="false">+M89-E89</f>
        <v>115</v>
      </c>
      <c r="J89" s="22" t="n">
        <f aca="false">+N89-F89</f>
        <v>273</v>
      </c>
      <c r="K89" s="21" t="n">
        <v>241</v>
      </c>
      <c r="L89" s="21" t="n">
        <v>63</v>
      </c>
      <c r="M89" s="21" t="n">
        <v>275</v>
      </c>
      <c r="N89" s="21" t="n">
        <f aca="false">SUM(K89:M89)</f>
        <v>579</v>
      </c>
      <c r="O89" s="85" t="n">
        <f aca="false">+G89/K89</f>
        <v>0.506224066390042</v>
      </c>
      <c r="P89" s="85" t="n">
        <f aca="false">+H89/L89</f>
        <v>0.571428571428571</v>
      </c>
      <c r="Q89" s="85" t="n">
        <f aca="false">+I89/M89</f>
        <v>0.418181818181818</v>
      </c>
      <c r="R89" s="86" t="n">
        <f aca="false">+J89/N89</f>
        <v>0.471502590673575</v>
      </c>
    </row>
    <row r="90" customFormat="false" ht="12.8" hidden="false" customHeight="false" outlineLevel="0" collapsed="false">
      <c r="A90" s="87" t="n">
        <v>90</v>
      </c>
      <c r="B90" s="30" t="n">
        <v>27</v>
      </c>
      <c r="C90" s="30" t="n">
        <v>81</v>
      </c>
      <c r="D90" s="30"/>
      <c r="E90" s="30" t="n">
        <v>44</v>
      </c>
      <c r="F90" s="30" t="n">
        <f aca="false">SUM(C90:E90)</f>
        <v>125</v>
      </c>
      <c r="G90" s="31" t="n">
        <f aca="false">+K90-C90</f>
        <v>85</v>
      </c>
      <c r="H90" s="31" t="n">
        <f aca="false">+L90-D90</f>
        <v>0</v>
      </c>
      <c r="I90" s="31" t="n">
        <f aca="false">+M90-E90</f>
        <v>28</v>
      </c>
      <c r="J90" s="31" t="n">
        <f aca="false">+N90-F90</f>
        <v>113</v>
      </c>
      <c r="K90" s="30" t="n">
        <v>166</v>
      </c>
      <c r="L90" s="30"/>
      <c r="M90" s="30" t="n">
        <v>72</v>
      </c>
      <c r="N90" s="30" t="n">
        <f aca="false">SUM(K90:M90)</f>
        <v>238</v>
      </c>
      <c r="O90" s="90" t="n">
        <f aca="false">+G90/K90</f>
        <v>0.512048192771084</v>
      </c>
      <c r="P90" s="90"/>
      <c r="Q90" s="90" t="n">
        <f aca="false">+I90/M90</f>
        <v>0.388888888888889</v>
      </c>
      <c r="R90" s="91" t="n">
        <f aca="false">+J90/N90</f>
        <v>0.474789915966386</v>
      </c>
    </row>
    <row r="91" customFormat="false" ht="12.8" hidden="false" customHeight="false" outlineLevel="0" collapsed="false">
      <c r="A91" s="87" t="n">
        <v>91</v>
      </c>
      <c r="B91" s="30" t="n">
        <v>11</v>
      </c>
      <c r="C91" s="88" t="n">
        <v>345</v>
      </c>
      <c r="D91" s="30"/>
      <c r="E91" s="88" t="n">
        <v>424</v>
      </c>
      <c r="F91" s="30" t="n">
        <f aca="false">SUM(C91:E91)</f>
        <v>769</v>
      </c>
      <c r="G91" s="31" t="n">
        <f aca="false">+K91-C91</f>
        <v>279</v>
      </c>
      <c r="H91" s="31" t="n">
        <f aca="false">+L91-D91</f>
        <v>0</v>
      </c>
      <c r="I91" s="31" t="n">
        <f aca="false">+M91-E91</f>
        <v>129</v>
      </c>
      <c r="J91" s="31" t="n">
        <f aca="false">+N91-F91</f>
        <v>408</v>
      </c>
      <c r="K91" s="30" t="n">
        <v>624</v>
      </c>
      <c r="L91" s="30"/>
      <c r="M91" s="30" t="n">
        <v>553</v>
      </c>
      <c r="N91" s="30" t="n">
        <f aca="false">SUM(K91:M91)</f>
        <v>1177</v>
      </c>
      <c r="O91" s="90" t="n">
        <f aca="false">+G91/K91</f>
        <v>0.447115384615385</v>
      </c>
      <c r="P91" s="90"/>
      <c r="Q91" s="90" t="n">
        <f aca="false">+I91/M91</f>
        <v>0.233273056057866</v>
      </c>
      <c r="R91" s="91" t="n">
        <f aca="false">+J91/N91</f>
        <v>0.346644010195412</v>
      </c>
    </row>
    <row r="92" customFormat="false" ht="12.8" hidden="false" customHeight="false" outlineLevel="0" collapsed="false">
      <c r="A92" s="83" t="n">
        <v>92</v>
      </c>
      <c r="B92" s="21" t="n">
        <v>11</v>
      </c>
      <c r="C92" s="84" t="n">
        <v>114</v>
      </c>
      <c r="D92" s="21"/>
      <c r="E92" s="84" t="n">
        <v>463</v>
      </c>
      <c r="F92" s="21" t="n">
        <f aca="false">SUM(C92:E92)</f>
        <v>577</v>
      </c>
      <c r="G92" s="22" t="n">
        <f aca="false">+K92-C92</f>
        <v>129</v>
      </c>
      <c r="H92" s="22" t="n">
        <f aca="false">+L92-D92</f>
        <v>0</v>
      </c>
      <c r="I92" s="22" t="n">
        <f aca="false">+M92-E92</f>
        <v>126</v>
      </c>
      <c r="J92" s="22" t="n">
        <f aca="false">+N92-F92</f>
        <v>255</v>
      </c>
      <c r="K92" s="21" t="n">
        <v>243</v>
      </c>
      <c r="L92" s="21"/>
      <c r="M92" s="21" t="n">
        <v>589</v>
      </c>
      <c r="N92" s="21" t="n">
        <f aca="false">SUM(K92:M92)</f>
        <v>832</v>
      </c>
      <c r="O92" s="85" t="n">
        <f aca="false">+G92/K92</f>
        <v>0.530864197530864</v>
      </c>
      <c r="P92" s="85"/>
      <c r="Q92" s="85" t="n">
        <f aca="false">+I92/M92</f>
        <v>0.213921901528014</v>
      </c>
      <c r="R92" s="86" t="n">
        <f aca="false">+J92/N92</f>
        <v>0.306490384615385</v>
      </c>
    </row>
    <row r="93" customFormat="false" ht="12.8" hidden="false" customHeight="false" outlineLevel="0" collapsed="false">
      <c r="A93" s="87" t="n">
        <v>93</v>
      </c>
      <c r="B93" s="30" t="n">
        <v>11</v>
      </c>
      <c r="C93" s="88" t="n">
        <v>175</v>
      </c>
      <c r="D93" s="30" t="n">
        <v>51</v>
      </c>
      <c r="E93" s="88" t="n">
        <v>404</v>
      </c>
      <c r="F93" s="30" t="n">
        <f aca="false">SUM(C93:E93)</f>
        <v>630</v>
      </c>
      <c r="G93" s="31" t="n">
        <f aca="false">+K93-C93</f>
        <v>348</v>
      </c>
      <c r="H93" s="31" t="n">
        <f aca="false">+L93-D93</f>
        <v>1</v>
      </c>
      <c r="I93" s="31" t="n">
        <f aca="false">+M93-E93</f>
        <v>15</v>
      </c>
      <c r="J93" s="31" t="n">
        <f aca="false">+N93-F93</f>
        <v>364</v>
      </c>
      <c r="K93" s="30" t="n">
        <v>523</v>
      </c>
      <c r="L93" s="30" t="n">
        <v>52</v>
      </c>
      <c r="M93" s="30" t="n">
        <v>419</v>
      </c>
      <c r="N93" s="30" t="n">
        <f aca="false">SUM(K93:M93)</f>
        <v>994</v>
      </c>
      <c r="O93" s="90" t="n">
        <f aca="false">+G93/K93</f>
        <v>0.665391969407266</v>
      </c>
      <c r="P93" s="90" t="n">
        <f aca="false">+H93/L93</f>
        <v>0.0192307692307692</v>
      </c>
      <c r="Q93" s="90" t="n">
        <f aca="false">+I93/M93</f>
        <v>0.035799522673031</v>
      </c>
      <c r="R93" s="91" t="n">
        <f aca="false">+J93/N93</f>
        <v>0.366197183098592</v>
      </c>
    </row>
    <row r="94" customFormat="false" ht="12.8" hidden="false" customHeight="false" outlineLevel="0" collapsed="false">
      <c r="A94" s="83" t="n">
        <v>94</v>
      </c>
      <c r="B94" s="21" t="n">
        <v>11</v>
      </c>
      <c r="C94" s="84" t="n">
        <v>134</v>
      </c>
      <c r="D94" s="21"/>
      <c r="E94" s="84" t="n">
        <v>571</v>
      </c>
      <c r="F94" s="21" t="n">
        <f aca="false">SUM(C94:E94)</f>
        <v>705</v>
      </c>
      <c r="G94" s="22" t="n">
        <f aca="false">+K94-C94</f>
        <v>188</v>
      </c>
      <c r="H94" s="22" t="n">
        <f aca="false">+L94-D94</f>
        <v>0</v>
      </c>
      <c r="I94" s="22" t="n">
        <f aca="false">+M94-E94</f>
        <v>52</v>
      </c>
      <c r="J94" s="22" t="n">
        <f aca="false">+N94-F94</f>
        <v>240</v>
      </c>
      <c r="K94" s="21" t="n">
        <v>322</v>
      </c>
      <c r="L94" s="21"/>
      <c r="M94" s="21" t="n">
        <v>623</v>
      </c>
      <c r="N94" s="21" t="n">
        <f aca="false">SUM(K94:M94)</f>
        <v>945</v>
      </c>
      <c r="O94" s="85" t="n">
        <f aca="false">+G94/K94</f>
        <v>0.583850931677019</v>
      </c>
      <c r="P94" s="85"/>
      <c r="Q94" s="85" t="n">
        <f aca="false">+I94/M94</f>
        <v>0.0834670947030498</v>
      </c>
      <c r="R94" s="86" t="n">
        <f aca="false">+J94/N94</f>
        <v>0.253968253968254</v>
      </c>
    </row>
    <row r="95" customFormat="false" ht="12.8" hidden="false" customHeight="false" outlineLevel="0" collapsed="false">
      <c r="A95" s="87" t="n">
        <v>95</v>
      </c>
      <c r="B95" s="30" t="n">
        <v>11</v>
      </c>
      <c r="C95" s="88" t="n">
        <v>132</v>
      </c>
      <c r="D95" s="30"/>
      <c r="E95" s="88" t="n">
        <v>296</v>
      </c>
      <c r="F95" s="30" t="n">
        <f aca="false">SUM(C95:E95)</f>
        <v>428</v>
      </c>
      <c r="G95" s="31" t="n">
        <f aca="false">+K95-C95</f>
        <v>256</v>
      </c>
      <c r="H95" s="31" t="n">
        <f aca="false">+L95-D95</f>
        <v>0</v>
      </c>
      <c r="I95" s="31" t="n">
        <f aca="false">+M95-E95</f>
        <v>4</v>
      </c>
      <c r="J95" s="31" t="n">
        <f aca="false">+N95-F95</f>
        <v>260</v>
      </c>
      <c r="K95" s="30" t="n">
        <v>388</v>
      </c>
      <c r="L95" s="30"/>
      <c r="M95" s="30" t="n">
        <v>300</v>
      </c>
      <c r="N95" s="30" t="n">
        <f aca="false">SUM(K95:M95)</f>
        <v>688</v>
      </c>
      <c r="O95" s="90" t="n">
        <f aca="false">+G95/K95</f>
        <v>0.65979381443299</v>
      </c>
      <c r="P95" s="90"/>
      <c r="Q95" s="90" t="n">
        <f aca="false">+I95/M95</f>
        <v>0.0133333333333333</v>
      </c>
      <c r="R95" s="91" t="n">
        <f aca="false">+J95/N95</f>
        <v>0.377906976744186</v>
      </c>
    </row>
    <row r="96" customFormat="false" ht="12.8" hidden="false" customHeight="false" outlineLevel="0" collapsed="false">
      <c r="C96" s="2" t="n">
        <f aca="false">SUM(C2:C95)</f>
        <v>10177</v>
      </c>
      <c r="D96" s="2" t="n">
        <f aca="false">SUM(D2:D95)</f>
        <v>2802</v>
      </c>
      <c r="E96" s="2" t="n">
        <f aca="false">SUM(E2:E95)</f>
        <v>14177</v>
      </c>
      <c r="F96" s="2" t="n">
        <f aca="false">SUM(F2:F95)</f>
        <v>27156</v>
      </c>
      <c r="G96" s="2" t="n">
        <f aca="false">SUM(G2:G95)</f>
        <v>16410</v>
      </c>
      <c r="H96" s="2" t="n">
        <f aca="false">SUM(H2:H95)</f>
        <v>1820</v>
      </c>
      <c r="I96" s="2" t="n">
        <f aca="false">SUM(I2:I95)</f>
        <v>12475</v>
      </c>
      <c r="J96" s="2" t="n">
        <f aca="false">SUM(J2:J95)</f>
        <v>30705</v>
      </c>
      <c r="K96" s="2" t="n">
        <f aca="false">SUM(K2:K95)</f>
        <v>26587</v>
      </c>
      <c r="L96" s="2" t="n">
        <f aca="false">SUM(L2:L95)</f>
        <v>4622</v>
      </c>
      <c r="M96" s="2" t="n">
        <f aca="false">SUM(M2:M95)</f>
        <v>26652</v>
      </c>
      <c r="N96" s="2" t="n">
        <f aca="false">SUM(N2:N95)</f>
        <v>57861</v>
      </c>
      <c r="O96" s="90" t="n">
        <f aca="false">+G96/K96</f>
        <v>0.617218941587994</v>
      </c>
      <c r="P96" s="90" t="n">
        <f aca="false">+H96/L96</f>
        <v>0.393768931198615</v>
      </c>
      <c r="Q96" s="90" t="n">
        <f aca="false">+I96/M96</f>
        <v>0.468069938466156</v>
      </c>
      <c r="R96" s="90" t="n">
        <f aca="false">+J96/N96</f>
        <v>0.530668325815316</v>
      </c>
    </row>
  </sheetData>
  <autoFilter ref="A1:R95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I246"/>
  <sheetViews>
    <sheetView showFormulas="false" showGridLines="true" showRowColHeaders="true" showZeros="true" rightToLeft="false" tabSelected="false" showOutlineSymbols="true" defaultGridColor="true" view="normal" topLeftCell="B1" colorId="64" zoomScale="225" zoomScaleNormal="225" zoomScalePageLayoutView="100" workbookViewId="0">
      <selection pane="topLeft" activeCell="F11" activeCellId="0" sqref="F11"/>
    </sheetView>
  </sheetViews>
  <sheetFormatPr defaultColWidth="11.6875" defaultRowHeight="12.8" zeroHeight="false" outlineLevelRow="0" outlineLevelCol="0"/>
  <cols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97" t="s">
        <v>214</v>
      </c>
      <c r="B1" s="79" t="s">
        <v>215</v>
      </c>
      <c r="C1" s="98" t="s">
        <v>216</v>
      </c>
      <c r="D1" s="98" t="s">
        <v>3</v>
      </c>
      <c r="E1" s="98" t="s">
        <v>4</v>
      </c>
      <c r="F1" s="98" t="s">
        <v>217</v>
      </c>
      <c r="G1" s="98" t="s">
        <v>8</v>
      </c>
      <c r="H1" s="98" t="s">
        <v>218</v>
      </c>
      <c r="I1" s="99" t="s">
        <v>219</v>
      </c>
    </row>
    <row r="2" customFormat="false" ht="12.8" hidden="false" customHeight="false" outlineLevel="0" collapsed="false">
      <c r="A2" s="100" t="n">
        <v>2021</v>
      </c>
      <c r="B2" s="21" t="s">
        <v>220</v>
      </c>
      <c r="C2" s="101" t="n">
        <v>1</v>
      </c>
      <c r="D2" s="101"/>
      <c r="E2" s="101"/>
      <c r="F2" s="101"/>
      <c r="G2" s="101" t="n">
        <f aca="false">SUM(C2:E2)</f>
        <v>1</v>
      </c>
      <c r="H2" s="101" t="n">
        <v>0</v>
      </c>
      <c r="I2" s="102"/>
    </row>
    <row r="3" customFormat="false" ht="12.8" hidden="false" customHeight="false" outlineLevel="0" collapsed="false">
      <c r="A3" s="103" t="n">
        <v>2021</v>
      </c>
      <c r="B3" s="30" t="s">
        <v>221</v>
      </c>
      <c r="C3" s="104" t="n">
        <v>5075</v>
      </c>
      <c r="D3" s="104" t="n">
        <v>993</v>
      </c>
      <c r="E3" s="104" t="n">
        <v>6411</v>
      </c>
      <c r="F3" s="104"/>
      <c r="G3" s="105" t="n">
        <f aca="false">SUM(C3:E3)</f>
        <v>12479</v>
      </c>
      <c r="H3" s="105" t="n">
        <v>16005</v>
      </c>
      <c r="I3" s="106" t="n">
        <f aca="false">+C3/H3</f>
        <v>0.317088409871915</v>
      </c>
    </row>
    <row r="4" customFormat="false" ht="12.8" hidden="false" customHeight="false" outlineLevel="0" collapsed="false">
      <c r="A4" s="100" t="n">
        <v>2021</v>
      </c>
      <c r="B4" s="21" t="s">
        <v>222</v>
      </c>
      <c r="C4" s="107" t="n">
        <v>1573</v>
      </c>
      <c r="D4" s="107" t="n">
        <v>152</v>
      </c>
      <c r="E4" s="107" t="n">
        <v>1671</v>
      </c>
      <c r="F4" s="107"/>
      <c r="G4" s="101" t="n">
        <f aca="false">SUM(C4:E4)</f>
        <v>3396</v>
      </c>
      <c r="H4" s="101" t="n">
        <v>4885</v>
      </c>
      <c r="I4" s="108" t="n">
        <f aca="false">+C4/H4</f>
        <v>0.322006141248721</v>
      </c>
    </row>
    <row r="5" customFormat="false" ht="12.8" hidden="false" customHeight="false" outlineLevel="0" collapsed="false">
      <c r="A5" s="103" t="n">
        <v>2021</v>
      </c>
      <c r="B5" s="30" t="s">
        <v>223</v>
      </c>
      <c r="C5" s="104" t="n">
        <v>330</v>
      </c>
      <c r="D5" s="104" t="n">
        <v>49</v>
      </c>
      <c r="E5" s="104" t="n">
        <v>440</v>
      </c>
      <c r="F5" s="104"/>
      <c r="G5" s="105" t="n">
        <f aca="false">SUM(C5:E5)</f>
        <v>819</v>
      </c>
      <c r="H5" s="105" t="n">
        <v>1205</v>
      </c>
      <c r="I5" s="106" t="n">
        <f aca="false">+C5/H5</f>
        <v>0.273858921161826</v>
      </c>
    </row>
    <row r="6" customFormat="false" ht="12.8" hidden="false" customHeight="false" outlineLevel="0" collapsed="false">
      <c r="A6" s="100" t="n">
        <v>2021</v>
      </c>
      <c r="B6" s="21" t="s">
        <v>224</v>
      </c>
      <c r="C6" s="107" t="n">
        <v>524</v>
      </c>
      <c r="D6" s="107" t="n">
        <v>33</v>
      </c>
      <c r="E6" s="107" t="n">
        <v>263</v>
      </c>
      <c r="F6" s="107"/>
      <c r="G6" s="101" t="n">
        <f aca="false">SUM(C6:E6)</f>
        <v>820</v>
      </c>
      <c r="H6" s="101" t="n">
        <v>400</v>
      </c>
      <c r="I6" s="108" t="n">
        <f aca="false">+C6/H6</f>
        <v>1.31</v>
      </c>
    </row>
    <row r="7" customFormat="false" ht="12.8" hidden="false" customHeight="false" outlineLevel="0" collapsed="false">
      <c r="A7" s="103" t="n">
        <v>2021</v>
      </c>
      <c r="B7" s="30" t="s">
        <v>225</v>
      </c>
      <c r="C7" s="105" t="n">
        <v>4</v>
      </c>
      <c r="D7" s="105"/>
      <c r="E7" s="105" t="n">
        <v>1</v>
      </c>
      <c r="F7" s="105"/>
      <c r="G7" s="105" t="n">
        <f aca="false">SUM(C7:E7)</f>
        <v>5</v>
      </c>
      <c r="H7" s="105" t="n">
        <v>10</v>
      </c>
      <c r="I7" s="106" t="n">
        <f aca="false">+C7/H7</f>
        <v>0.4</v>
      </c>
    </row>
    <row r="8" customFormat="false" ht="12.8" hidden="false" customHeight="false" outlineLevel="0" collapsed="false">
      <c r="A8" s="100" t="n">
        <v>2021</v>
      </c>
      <c r="B8" s="21" t="s">
        <v>226</v>
      </c>
      <c r="C8" s="101"/>
      <c r="D8" s="101" t="n">
        <v>1</v>
      </c>
      <c r="E8" s="101"/>
      <c r="F8" s="101"/>
      <c r="G8" s="101" t="n">
        <f aca="false">SUM(C8:E8)</f>
        <v>1</v>
      </c>
      <c r="H8" s="101" t="n">
        <v>0</v>
      </c>
      <c r="I8" s="108" t="e">
        <f aca="false">+C8/H8</f>
        <v>#DIV/0!</v>
      </c>
    </row>
    <row r="9" customFormat="false" ht="12.8" hidden="false" customHeight="false" outlineLevel="0" collapsed="false">
      <c r="A9" s="103" t="n">
        <v>2021</v>
      </c>
      <c r="B9" s="30" t="s">
        <v>227</v>
      </c>
      <c r="C9" s="104" t="n">
        <v>113</v>
      </c>
      <c r="D9" s="104" t="n">
        <v>30</v>
      </c>
      <c r="E9" s="104" t="n">
        <v>144</v>
      </c>
      <c r="F9" s="104"/>
      <c r="G9" s="105" t="n">
        <f aca="false">SUM(C9:E9)</f>
        <v>287</v>
      </c>
      <c r="H9" s="105" t="n">
        <v>345</v>
      </c>
      <c r="I9" s="106" t="n">
        <f aca="false">+C9/H9</f>
        <v>0.327536231884058</v>
      </c>
    </row>
    <row r="10" customFormat="false" ht="12.8" hidden="false" customHeight="false" outlineLevel="0" collapsed="false">
      <c r="A10" s="100" t="n">
        <v>2021</v>
      </c>
      <c r="B10" s="21" t="s">
        <v>228</v>
      </c>
      <c r="C10" s="107" t="n">
        <v>293</v>
      </c>
      <c r="D10" s="107" t="n">
        <v>26</v>
      </c>
      <c r="E10" s="107" t="n">
        <v>184</v>
      </c>
      <c r="F10" s="107"/>
      <c r="G10" s="101" t="n">
        <f aca="false">SUM(C10:E10)</f>
        <v>503</v>
      </c>
      <c r="H10" s="101" t="n">
        <v>690</v>
      </c>
      <c r="I10" s="108" t="n">
        <f aca="false">+C10/H10</f>
        <v>0.42463768115942</v>
      </c>
    </row>
    <row r="11" customFormat="false" ht="12.8" hidden="false" customHeight="false" outlineLevel="0" collapsed="false">
      <c r="A11" s="103" t="n">
        <v>2021</v>
      </c>
      <c r="B11" s="30" t="s">
        <v>229</v>
      </c>
      <c r="C11" s="104" t="n">
        <v>1221</v>
      </c>
      <c r="D11" s="104" t="n">
        <v>172</v>
      </c>
      <c r="E11" s="104" t="n">
        <v>836</v>
      </c>
      <c r="F11" s="104"/>
      <c r="G11" s="105" t="n">
        <f aca="false">SUM(C11:E11)</f>
        <v>2229</v>
      </c>
      <c r="H11" s="105" t="n">
        <v>6200</v>
      </c>
      <c r="I11" s="106" t="n">
        <f aca="false">+C11/H11</f>
        <v>0.196935483870968</v>
      </c>
    </row>
    <row r="12" customFormat="false" ht="12.8" hidden="false" customHeight="false" outlineLevel="0" collapsed="false">
      <c r="A12" s="100" t="n">
        <v>2021</v>
      </c>
      <c r="B12" s="21" t="s">
        <v>230</v>
      </c>
      <c r="C12" s="107" t="n">
        <v>80</v>
      </c>
      <c r="D12" s="107" t="n">
        <v>13</v>
      </c>
      <c r="E12" s="107" t="n">
        <v>67</v>
      </c>
      <c r="F12" s="107"/>
      <c r="G12" s="101" t="n">
        <f aca="false">SUM(C12:E12)</f>
        <v>160</v>
      </c>
      <c r="H12" s="101" t="n">
        <v>210</v>
      </c>
      <c r="I12" s="108" t="n">
        <f aca="false">+C12/H12</f>
        <v>0.380952380952381</v>
      </c>
    </row>
    <row r="13" customFormat="false" ht="12.8" hidden="false" customHeight="false" outlineLevel="0" collapsed="false">
      <c r="A13" s="103" t="n">
        <v>2021</v>
      </c>
      <c r="B13" s="30" t="s">
        <v>231</v>
      </c>
      <c r="C13" s="104" t="n">
        <v>59</v>
      </c>
      <c r="D13" s="104" t="n">
        <v>2</v>
      </c>
      <c r="E13" s="104" t="n">
        <v>27</v>
      </c>
      <c r="F13" s="104"/>
      <c r="G13" s="105" t="n">
        <f aca="false">SUM(C13:E13)</f>
        <v>88</v>
      </c>
      <c r="H13" s="105" t="n">
        <v>395</v>
      </c>
      <c r="I13" s="106" t="n">
        <f aca="false">+C13/H13</f>
        <v>0.149367088607595</v>
      </c>
    </row>
    <row r="14" customFormat="false" ht="12.8" hidden="false" customHeight="false" outlineLevel="0" collapsed="false">
      <c r="A14" s="100" t="n">
        <v>2021</v>
      </c>
      <c r="B14" s="21" t="s">
        <v>232</v>
      </c>
      <c r="C14" s="107" t="n">
        <v>38</v>
      </c>
      <c r="D14" s="107" t="n">
        <v>1</v>
      </c>
      <c r="E14" s="107" t="n">
        <v>28</v>
      </c>
      <c r="F14" s="107"/>
      <c r="G14" s="101" t="n">
        <f aca="false">SUM(C14:E14)</f>
        <v>67</v>
      </c>
      <c r="H14" s="101" t="n">
        <v>105</v>
      </c>
      <c r="I14" s="108" t="n">
        <f aca="false">+C14/H14</f>
        <v>0.361904761904762</v>
      </c>
    </row>
    <row r="15" customFormat="false" ht="12.8" hidden="false" customHeight="false" outlineLevel="0" collapsed="false">
      <c r="A15" s="103" t="n">
        <v>2021</v>
      </c>
      <c r="B15" s="30" t="s">
        <v>233</v>
      </c>
      <c r="C15" s="105" t="n">
        <v>3</v>
      </c>
      <c r="D15" s="105"/>
      <c r="E15" s="105"/>
      <c r="F15" s="105"/>
      <c r="G15" s="105" t="n">
        <f aca="false">SUM(C15:E15)</f>
        <v>3</v>
      </c>
      <c r="H15" s="105" t="n">
        <v>5</v>
      </c>
      <c r="I15" s="106" t="n">
        <f aca="false">+C15/H15</f>
        <v>0.6</v>
      </c>
    </row>
    <row r="16" customFormat="false" ht="12.8" hidden="false" customHeight="false" outlineLevel="0" collapsed="false">
      <c r="A16" s="100" t="n">
        <v>2021</v>
      </c>
      <c r="B16" s="21" t="s">
        <v>234</v>
      </c>
      <c r="C16" s="107" t="n">
        <v>42</v>
      </c>
      <c r="D16" s="101" t="n">
        <v>3</v>
      </c>
      <c r="E16" s="107" t="n">
        <v>6</v>
      </c>
      <c r="F16" s="107"/>
      <c r="G16" s="101" t="n">
        <f aca="false">SUM(C16:E16)</f>
        <v>51</v>
      </c>
      <c r="H16" s="101" t="n">
        <v>120</v>
      </c>
      <c r="I16" s="108" t="n">
        <f aca="false">+C16/H16</f>
        <v>0.35</v>
      </c>
    </row>
    <row r="17" customFormat="false" ht="12.8" hidden="false" customHeight="false" outlineLevel="0" collapsed="false">
      <c r="A17" s="103" t="n">
        <v>2021</v>
      </c>
      <c r="B17" s="30" t="s">
        <v>235</v>
      </c>
      <c r="C17" s="105" t="n">
        <v>2</v>
      </c>
      <c r="D17" s="105"/>
      <c r="E17" s="105" t="n">
        <v>1</v>
      </c>
      <c r="F17" s="105"/>
      <c r="G17" s="105" t="n">
        <f aca="false">SUM(C17:E17)</f>
        <v>3</v>
      </c>
      <c r="H17" s="105" t="n">
        <v>10</v>
      </c>
      <c r="I17" s="106" t="n">
        <f aca="false">+C17/H17</f>
        <v>0.2</v>
      </c>
    </row>
    <row r="18" customFormat="false" ht="12.8" hidden="false" customHeight="false" outlineLevel="0" collapsed="false">
      <c r="A18" s="100" t="n">
        <v>2021</v>
      </c>
      <c r="B18" s="21" t="s">
        <v>236</v>
      </c>
      <c r="C18" s="107" t="n">
        <v>83</v>
      </c>
      <c r="D18" s="107" t="n">
        <v>7</v>
      </c>
      <c r="E18" s="107" t="n">
        <v>58</v>
      </c>
      <c r="F18" s="107"/>
      <c r="G18" s="101" t="n">
        <f aca="false">SUM(C18:E18)</f>
        <v>148</v>
      </c>
      <c r="H18" s="101" t="n">
        <v>195</v>
      </c>
      <c r="I18" s="108" t="n">
        <f aca="false">+C18/H18</f>
        <v>0.425641025641026</v>
      </c>
    </row>
    <row r="19" customFormat="false" ht="12.8" hidden="false" customHeight="false" outlineLevel="0" collapsed="false">
      <c r="A19" s="103" t="n">
        <v>2021</v>
      </c>
      <c r="B19" s="30" t="s">
        <v>237</v>
      </c>
      <c r="C19" s="104" t="n">
        <v>1380</v>
      </c>
      <c r="D19" s="104" t="n">
        <v>66</v>
      </c>
      <c r="E19" s="104" t="n">
        <v>691</v>
      </c>
      <c r="F19" s="104"/>
      <c r="G19" s="105" t="n">
        <f aca="false">SUM(C19:E19)</f>
        <v>2137</v>
      </c>
      <c r="H19" s="105" t="n">
        <v>2750</v>
      </c>
      <c r="I19" s="106" t="n">
        <f aca="false">+C19/H19</f>
        <v>0.501818181818182</v>
      </c>
    </row>
    <row r="20" customFormat="false" ht="12.8" hidden="false" customHeight="false" outlineLevel="0" collapsed="false">
      <c r="A20" s="100" t="n">
        <v>2021</v>
      </c>
      <c r="B20" s="21" t="s">
        <v>238</v>
      </c>
      <c r="C20" s="107" t="n">
        <v>77</v>
      </c>
      <c r="D20" s="107" t="n">
        <v>6</v>
      </c>
      <c r="E20" s="107" t="n">
        <v>38</v>
      </c>
      <c r="F20" s="107"/>
      <c r="G20" s="101" t="n">
        <f aca="false">SUM(C20:E20)</f>
        <v>121</v>
      </c>
      <c r="H20" s="101" t="n">
        <v>275</v>
      </c>
      <c r="I20" s="108" t="n">
        <f aca="false">+C20/H20</f>
        <v>0.28</v>
      </c>
    </row>
    <row r="21" customFormat="false" ht="12.8" hidden="false" customHeight="false" outlineLevel="0" collapsed="false">
      <c r="A21" s="103" t="n">
        <v>2021</v>
      </c>
      <c r="B21" s="30" t="s">
        <v>239</v>
      </c>
      <c r="C21" s="104" t="n">
        <v>241</v>
      </c>
      <c r="D21" s="104" t="n">
        <v>14</v>
      </c>
      <c r="E21" s="104" t="n">
        <v>116</v>
      </c>
      <c r="F21" s="104"/>
      <c r="G21" s="105" t="n">
        <f aca="false">SUM(C21:E21)</f>
        <v>371</v>
      </c>
      <c r="H21" s="105" t="n">
        <v>515</v>
      </c>
      <c r="I21" s="106" t="n">
        <f aca="false">+C21/H21</f>
        <v>0.467961165048544</v>
      </c>
    </row>
    <row r="22" customFormat="false" ht="12.8" hidden="false" customHeight="false" outlineLevel="0" collapsed="false">
      <c r="A22" s="100" t="n">
        <v>2021</v>
      </c>
      <c r="B22" s="21" t="s">
        <v>240</v>
      </c>
      <c r="C22" s="101"/>
      <c r="D22" s="101"/>
      <c r="E22" s="101" t="n">
        <v>1</v>
      </c>
      <c r="F22" s="101"/>
      <c r="G22" s="101" t="n">
        <f aca="false">SUM(C22:E22)</f>
        <v>1</v>
      </c>
      <c r="H22" s="101" t="n">
        <v>0</v>
      </c>
      <c r="I22" s="108" t="e">
        <f aca="false">+C22/H22</f>
        <v>#DIV/0!</v>
      </c>
    </row>
    <row r="23" customFormat="false" ht="12.8" hidden="false" customHeight="false" outlineLevel="0" collapsed="false">
      <c r="A23" s="103" t="n">
        <v>2021</v>
      </c>
      <c r="B23" s="30" t="s">
        <v>241</v>
      </c>
      <c r="C23" s="104" t="n">
        <v>1508</v>
      </c>
      <c r="D23" s="104" t="n">
        <v>471</v>
      </c>
      <c r="E23" s="104" t="n">
        <v>1712</v>
      </c>
      <c r="F23" s="104"/>
      <c r="G23" s="105" t="n">
        <f aca="false">SUM(C23:E23)</f>
        <v>3691</v>
      </c>
      <c r="H23" s="105" t="n">
        <v>6210</v>
      </c>
      <c r="I23" s="106" t="n">
        <f aca="false">+C23/H23</f>
        <v>0.242834138486312</v>
      </c>
    </row>
    <row r="24" customFormat="false" ht="12.8" hidden="false" customHeight="false" outlineLevel="0" collapsed="false">
      <c r="A24" s="100" t="n">
        <v>2021</v>
      </c>
      <c r="B24" s="21" t="s">
        <v>242</v>
      </c>
      <c r="C24" s="101" t="n">
        <v>3</v>
      </c>
      <c r="D24" s="101"/>
      <c r="E24" s="101"/>
      <c r="F24" s="101"/>
      <c r="G24" s="101" t="n">
        <f aca="false">SUM(C24:E24)</f>
        <v>3</v>
      </c>
      <c r="H24" s="101" t="n">
        <v>15</v>
      </c>
      <c r="I24" s="108" t="n">
        <f aca="false">+C24/H24</f>
        <v>0.2</v>
      </c>
    </row>
    <row r="25" customFormat="false" ht="12.8" hidden="false" customHeight="false" outlineLevel="0" collapsed="false">
      <c r="A25" s="103" t="n">
        <v>2021</v>
      </c>
      <c r="B25" s="30" t="s">
        <v>243</v>
      </c>
      <c r="C25" s="104" t="n">
        <v>344</v>
      </c>
      <c r="D25" s="104" t="n">
        <v>77</v>
      </c>
      <c r="E25" s="104" t="n">
        <v>384</v>
      </c>
      <c r="F25" s="104"/>
      <c r="G25" s="105" t="n">
        <f aca="false">SUM(C25:E25)</f>
        <v>805</v>
      </c>
      <c r="H25" s="105" t="n">
        <v>975</v>
      </c>
      <c r="I25" s="106" t="n">
        <f aca="false">+C25/H25</f>
        <v>0.352820512820513</v>
      </c>
    </row>
    <row r="26" customFormat="false" ht="12.8" hidden="false" customHeight="false" outlineLevel="0" collapsed="false">
      <c r="A26" s="100" t="n">
        <v>2021</v>
      </c>
      <c r="B26" s="21" t="s">
        <v>244</v>
      </c>
      <c r="C26" s="107" t="n">
        <v>140</v>
      </c>
      <c r="D26" s="107" t="n">
        <v>5</v>
      </c>
      <c r="E26" s="107" t="n">
        <v>77</v>
      </c>
      <c r="F26" s="107"/>
      <c r="G26" s="101" t="n">
        <f aca="false">SUM(C26:E26)</f>
        <v>222</v>
      </c>
      <c r="H26" s="101" t="n">
        <v>840</v>
      </c>
      <c r="I26" s="108" t="n">
        <f aca="false">+C26/H26</f>
        <v>0.166666666666667</v>
      </c>
    </row>
    <row r="27" customFormat="false" ht="12.8" hidden="false" customHeight="false" outlineLevel="0" collapsed="false">
      <c r="A27" s="103" t="n">
        <v>2021</v>
      </c>
      <c r="B27" s="30" t="s">
        <v>245</v>
      </c>
      <c r="C27" s="104" t="n">
        <v>232</v>
      </c>
      <c r="D27" s="104" t="n">
        <v>11</v>
      </c>
      <c r="E27" s="104" t="n">
        <v>95</v>
      </c>
      <c r="F27" s="104"/>
      <c r="G27" s="105" t="n">
        <f aca="false">SUM(C27:E27)</f>
        <v>338</v>
      </c>
      <c r="H27" s="105" t="n">
        <v>800</v>
      </c>
      <c r="I27" s="106" t="n">
        <f aca="false">+C27/H27</f>
        <v>0.29</v>
      </c>
    </row>
    <row r="28" customFormat="false" ht="12.8" hidden="false" customHeight="false" outlineLevel="0" collapsed="false">
      <c r="A28" s="100" t="n">
        <v>2021</v>
      </c>
      <c r="B28" s="21" t="s">
        <v>246</v>
      </c>
      <c r="C28" s="101" t="n">
        <v>15</v>
      </c>
      <c r="D28" s="101"/>
      <c r="E28" s="101" t="n">
        <v>15</v>
      </c>
      <c r="F28" s="101"/>
      <c r="G28" s="101" t="n">
        <f aca="false">SUM(C28:E28)</f>
        <v>30</v>
      </c>
      <c r="H28" s="101" t="n">
        <v>160</v>
      </c>
      <c r="I28" s="108" t="n">
        <f aca="false">+C28/H28</f>
        <v>0.09375</v>
      </c>
    </row>
    <row r="29" customFormat="false" ht="12.8" hidden="false" customHeight="false" outlineLevel="0" collapsed="false">
      <c r="A29" s="103" t="n">
        <v>2021</v>
      </c>
      <c r="B29" s="30" t="s">
        <v>247</v>
      </c>
      <c r="C29" s="105" t="n">
        <v>2</v>
      </c>
      <c r="D29" s="105"/>
      <c r="E29" s="105"/>
      <c r="F29" s="105"/>
      <c r="G29" s="105" t="n">
        <f aca="false">SUM(C29:E29)</f>
        <v>2</v>
      </c>
      <c r="H29" s="105" t="n">
        <v>5</v>
      </c>
      <c r="I29" s="106" t="n">
        <f aca="false">+C29/H29</f>
        <v>0.4</v>
      </c>
    </row>
    <row r="30" customFormat="false" ht="12.8" hidden="false" customHeight="false" outlineLevel="0" collapsed="false">
      <c r="A30" s="100" t="n">
        <v>2021</v>
      </c>
      <c r="B30" s="21" t="s">
        <v>248</v>
      </c>
      <c r="C30" s="101" t="n">
        <v>1</v>
      </c>
      <c r="D30" s="101" t="n">
        <v>2</v>
      </c>
      <c r="E30" s="101" t="n">
        <v>2</v>
      </c>
      <c r="F30" s="101"/>
      <c r="G30" s="101" t="n">
        <f aca="false">SUM(C30:E30)</f>
        <v>5</v>
      </c>
      <c r="H30" s="101" t="n">
        <v>0</v>
      </c>
      <c r="I30" s="108" t="e">
        <f aca="false">+C30/H30</f>
        <v>#DIV/0!</v>
      </c>
    </row>
    <row r="31" customFormat="false" ht="12.8" hidden="false" customHeight="false" outlineLevel="0" collapsed="false">
      <c r="A31" s="103" t="n">
        <v>2021</v>
      </c>
      <c r="B31" s="30" t="s">
        <v>249</v>
      </c>
      <c r="C31" s="105" t="n">
        <v>23</v>
      </c>
      <c r="D31" s="105" t="n">
        <v>2</v>
      </c>
      <c r="E31" s="105" t="n">
        <v>17</v>
      </c>
      <c r="F31" s="105"/>
      <c r="G31" s="105" t="n">
        <f aca="false">SUM(C31:E31)</f>
        <v>42</v>
      </c>
      <c r="H31" s="105" t="n">
        <v>80</v>
      </c>
      <c r="I31" s="106" t="n">
        <f aca="false">+C31/H31</f>
        <v>0.2875</v>
      </c>
    </row>
    <row r="32" customFormat="false" ht="12.8" hidden="false" customHeight="false" outlineLevel="0" collapsed="false">
      <c r="A32" s="100" t="n">
        <v>2021</v>
      </c>
      <c r="B32" s="21" t="s">
        <v>250</v>
      </c>
      <c r="C32" s="101"/>
      <c r="D32" s="101"/>
      <c r="E32" s="101" t="n">
        <v>1</v>
      </c>
      <c r="F32" s="101"/>
      <c r="G32" s="101" t="n">
        <f aca="false">SUM(C32:E32)</f>
        <v>1</v>
      </c>
      <c r="H32" s="101" t="n">
        <v>120</v>
      </c>
      <c r="I32" s="108" t="n">
        <f aca="false">+C32/H32</f>
        <v>0</v>
      </c>
    </row>
    <row r="33" customFormat="false" ht="12.8" hidden="false" customHeight="false" outlineLevel="0" collapsed="false">
      <c r="A33" s="103" t="n">
        <v>2021</v>
      </c>
      <c r="B33" s="30" t="s">
        <v>251</v>
      </c>
      <c r="C33" s="104" t="n">
        <v>235</v>
      </c>
      <c r="D33" s="104" t="n">
        <v>61</v>
      </c>
      <c r="E33" s="104" t="n">
        <v>253</v>
      </c>
      <c r="F33" s="104"/>
      <c r="G33" s="105" t="n">
        <f aca="false">SUM(C33:E33)</f>
        <v>549</v>
      </c>
      <c r="H33" s="105" t="n">
        <v>2020</v>
      </c>
      <c r="I33" s="106" t="n">
        <f aca="false">+C33/H33</f>
        <v>0.116336633663366</v>
      </c>
    </row>
    <row r="34" customFormat="false" ht="12.8" hidden="false" customHeight="false" outlineLevel="0" collapsed="false">
      <c r="A34" s="100" t="n">
        <v>2021</v>
      </c>
      <c r="B34" s="21" t="s">
        <v>252</v>
      </c>
      <c r="C34" s="107" t="n">
        <v>64</v>
      </c>
      <c r="D34" s="107" t="n">
        <v>4</v>
      </c>
      <c r="E34" s="107" t="n">
        <v>30</v>
      </c>
      <c r="F34" s="107"/>
      <c r="G34" s="101" t="n">
        <f aca="false">SUM(C34:E34)</f>
        <v>98</v>
      </c>
      <c r="H34" s="101" t="n">
        <v>435</v>
      </c>
      <c r="I34" s="108" t="n">
        <f aca="false">+C34/H34</f>
        <v>0.147126436781609</v>
      </c>
    </row>
    <row r="35" customFormat="false" ht="12.8" hidden="false" customHeight="false" outlineLevel="0" collapsed="false">
      <c r="A35" s="103" t="n">
        <v>2021</v>
      </c>
      <c r="B35" s="30" t="s">
        <v>253</v>
      </c>
      <c r="C35" s="104" t="n">
        <v>570</v>
      </c>
      <c r="D35" s="104" t="n">
        <v>78</v>
      </c>
      <c r="E35" s="104" t="n">
        <v>562</v>
      </c>
      <c r="F35" s="104"/>
      <c r="G35" s="105" t="n">
        <f aca="false">SUM(C35:E35)</f>
        <v>1210</v>
      </c>
      <c r="H35" s="105" t="n">
        <v>1945</v>
      </c>
      <c r="I35" s="106" t="n">
        <f aca="false">+C35/H35</f>
        <v>0.29305912596401</v>
      </c>
    </row>
    <row r="36" customFormat="false" ht="12.8" hidden="false" customHeight="false" outlineLevel="0" collapsed="false">
      <c r="A36" s="100" t="n">
        <v>2021</v>
      </c>
      <c r="B36" s="21" t="s">
        <v>254</v>
      </c>
      <c r="C36" s="101" t="n">
        <v>4</v>
      </c>
      <c r="D36" s="101"/>
      <c r="E36" s="101"/>
      <c r="F36" s="101"/>
      <c r="G36" s="101" t="n">
        <f aca="false">SUM(C36:E36)</f>
        <v>4</v>
      </c>
      <c r="H36" s="101" t="n">
        <v>0</v>
      </c>
      <c r="I36" s="108" t="e">
        <f aca="false">+C36/H36</f>
        <v>#DIV/0!</v>
      </c>
    </row>
    <row r="37" customFormat="false" ht="12.8" hidden="false" customHeight="false" outlineLevel="0" collapsed="false">
      <c r="A37" s="103" t="n">
        <v>2021</v>
      </c>
      <c r="B37" s="30" t="s">
        <v>255</v>
      </c>
      <c r="C37" s="104" t="n">
        <v>229</v>
      </c>
      <c r="D37" s="104" t="n">
        <v>60</v>
      </c>
      <c r="E37" s="104" t="n">
        <v>242</v>
      </c>
      <c r="F37" s="104"/>
      <c r="G37" s="105" t="n">
        <f aca="false">SUM(C37:E37)</f>
        <v>531</v>
      </c>
      <c r="H37" s="105" t="n">
        <v>910</v>
      </c>
      <c r="I37" s="106" t="n">
        <f aca="false">+C37/H37</f>
        <v>0.251648351648352</v>
      </c>
    </row>
    <row r="38" customFormat="false" ht="12.8" hidden="false" customHeight="false" outlineLevel="0" collapsed="false">
      <c r="A38" s="100" t="n">
        <v>2021</v>
      </c>
      <c r="B38" s="21" t="s">
        <v>256</v>
      </c>
      <c r="C38" s="101" t="n">
        <v>20</v>
      </c>
      <c r="D38" s="101"/>
      <c r="E38" s="101" t="n">
        <v>8</v>
      </c>
      <c r="F38" s="101"/>
      <c r="G38" s="101" t="n">
        <f aca="false">SUM(C38:E38)</f>
        <v>28</v>
      </c>
      <c r="H38" s="101" t="n">
        <v>0</v>
      </c>
      <c r="I38" s="108" t="e">
        <f aca="false">+C38/H38</f>
        <v>#DIV/0!</v>
      </c>
    </row>
    <row r="39" customFormat="false" ht="12.8" hidden="false" customHeight="false" outlineLevel="0" collapsed="false">
      <c r="A39" s="103" t="n">
        <v>2021</v>
      </c>
      <c r="B39" s="30" t="s">
        <v>257</v>
      </c>
      <c r="C39" s="104" t="n">
        <v>101</v>
      </c>
      <c r="D39" s="104" t="n">
        <v>3</v>
      </c>
      <c r="E39" s="104" t="n">
        <v>26</v>
      </c>
      <c r="F39" s="104"/>
      <c r="G39" s="105" t="n">
        <f aca="false">SUM(C39:E39)</f>
        <v>130</v>
      </c>
      <c r="H39" s="105" t="n">
        <v>95</v>
      </c>
      <c r="I39" s="106" t="n">
        <f aca="false">+C39/H39</f>
        <v>1.06315789473684</v>
      </c>
    </row>
    <row r="40" customFormat="false" ht="12.8" hidden="false" customHeight="false" outlineLevel="0" collapsed="false">
      <c r="A40" s="100" t="n">
        <v>2021</v>
      </c>
      <c r="B40" s="21" t="s">
        <v>258</v>
      </c>
      <c r="C40" s="101"/>
      <c r="D40" s="101" t="n">
        <v>1</v>
      </c>
      <c r="E40" s="101"/>
      <c r="F40" s="101"/>
      <c r="G40" s="101" t="n">
        <f aca="false">SUM(C40:E40)</f>
        <v>1</v>
      </c>
      <c r="H40" s="101" t="n">
        <v>0</v>
      </c>
      <c r="I40" s="108" t="e">
        <f aca="false">+C40/H40</f>
        <v>#DIV/0!</v>
      </c>
    </row>
    <row r="41" customFormat="false" ht="12.8" hidden="false" customHeight="false" outlineLevel="0" collapsed="false">
      <c r="A41" s="103" t="n">
        <v>2021</v>
      </c>
      <c r="B41" s="30" t="s">
        <v>259</v>
      </c>
      <c r="C41" s="104" t="n">
        <v>1381</v>
      </c>
      <c r="D41" s="104" t="n">
        <v>189</v>
      </c>
      <c r="E41" s="104" t="n">
        <v>1388</v>
      </c>
      <c r="F41" s="104"/>
      <c r="G41" s="105" t="n">
        <f aca="false">SUM(C41:E41)</f>
        <v>2958</v>
      </c>
      <c r="H41" s="105" t="n">
        <v>4580</v>
      </c>
      <c r="I41" s="106" t="n">
        <f aca="false">+C41/H41</f>
        <v>0.301528384279476</v>
      </c>
    </row>
    <row r="42" customFormat="false" ht="12.8" hidden="false" customHeight="false" outlineLevel="0" collapsed="false">
      <c r="A42" s="100" t="n">
        <v>2021</v>
      </c>
      <c r="B42" s="21" t="s">
        <v>260</v>
      </c>
      <c r="C42" s="107" t="n">
        <v>49</v>
      </c>
      <c r="D42" s="107" t="n">
        <v>12</v>
      </c>
      <c r="E42" s="107" t="n">
        <v>40</v>
      </c>
      <c r="F42" s="107"/>
      <c r="G42" s="101" t="n">
        <f aca="false">SUM(C42:E42)</f>
        <v>101</v>
      </c>
      <c r="H42" s="101" t="n">
        <v>110</v>
      </c>
      <c r="I42" s="108" t="n">
        <f aca="false">+C42/H42</f>
        <v>0.445454545454545</v>
      </c>
    </row>
    <row r="43" customFormat="false" ht="12.8" hidden="false" customHeight="false" outlineLevel="0" collapsed="false">
      <c r="A43" s="103" t="n">
        <v>2021</v>
      </c>
      <c r="B43" s="30" t="s">
        <v>261</v>
      </c>
      <c r="C43" s="104" t="n">
        <v>121</v>
      </c>
      <c r="D43" s="104" t="n">
        <v>30</v>
      </c>
      <c r="E43" s="104" t="n">
        <v>113</v>
      </c>
      <c r="F43" s="104"/>
      <c r="G43" s="105" t="n">
        <f aca="false">SUM(C43:E43)</f>
        <v>264</v>
      </c>
      <c r="H43" s="105" t="n">
        <v>300</v>
      </c>
      <c r="I43" s="106" t="n">
        <f aca="false">+C43/H43</f>
        <v>0.403333333333333</v>
      </c>
    </row>
    <row r="44" customFormat="false" ht="12.8" hidden="false" customHeight="false" outlineLevel="0" collapsed="false">
      <c r="A44" s="100" t="n">
        <v>2021</v>
      </c>
      <c r="B44" s="21" t="s">
        <v>262</v>
      </c>
      <c r="C44" s="107" t="n">
        <v>1523</v>
      </c>
      <c r="D44" s="107" t="n">
        <v>499</v>
      </c>
      <c r="E44" s="107" t="n">
        <v>1704</v>
      </c>
      <c r="F44" s="107"/>
      <c r="G44" s="101" t="n">
        <f aca="false">SUM(C44:E44)</f>
        <v>3726</v>
      </c>
      <c r="H44" s="101" t="n">
        <v>5250</v>
      </c>
      <c r="I44" s="108" t="n">
        <f aca="false">+C44/H44</f>
        <v>0.290095238095238</v>
      </c>
    </row>
    <row r="45" customFormat="false" ht="12.8" hidden="false" customHeight="false" outlineLevel="0" collapsed="false">
      <c r="A45" s="103" t="n">
        <v>2021</v>
      </c>
      <c r="B45" s="30" t="s">
        <v>263</v>
      </c>
      <c r="C45" s="105" t="n">
        <v>17</v>
      </c>
      <c r="D45" s="105" t="n">
        <v>4</v>
      </c>
      <c r="E45" s="105" t="n">
        <v>18</v>
      </c>
      <c r="F45" s="105"/>
      <c r="G45" s="105" t="n">
        <f aca="false">SUM(C45:E45)</f>
        <v>39</v>
      </c>
      <c r="H45" s="105" t="n">
        <v>25</v>
      </c>
      <c r="I45" s="106" t="n">
        <f aca="false">+C45/H45</f>
        <v>0.68</v>
      </c>
    </row>
    <row r="46" customFormat="false" ht="12.8" hidden="false" customHeight="false" outlineLevel="0" collapsed="false">
      <c r="A46" s="100" t="n">
        <v>2021</v>
      </c>
      <c r="B46" s="21" t="s">
        <v>264</v>
      </c>
      <c r="C46" s="101" t="n">
        <v>3</v>
      </c>
      <c r="D46" s="101" t="n">
        <v>1</v>
      </c>
      <c r="E46" s="101" t="n">
        <v>1</v>
      </c>
      <c r="F46" s="101"/>
      <c r="G46" s="101" t="n">
        <f aca="false">SUM(C46:E46)</f>
        <v>5</v>
      </c>
      <c r="H46" s="101"/>
      <c r="I46" s="108" t="e">
        <f aca="false">+C46/H46</f>
        <v>#DIV/0!</v>
      </c>
    </row>
    <row r="47" customFormat="false" ht="12.8" hidden="false" customHeight="false" outlineLevel="0" collapsed="false">
      <c r="A47" s="103" t="n">
        <v>2021</v>
      </c>
      <c r="B47" s="30" t="s">
        <v>265</v>
      </c>
      <c r="C47" s="105" t="n">
        <v>1</v>
      </c>
      <c r="D47" s="105"/>
      <c r="E47" s="105"/>
      <c r="F47" s="105"/>
      <c r="G47" s="105" t="n">
        <f aca="false">SUM(C47:E47)</f>
        <v>1</v>
      </c>
      <c r="H47" s="105" t="n">
        <v>5</v>
      </c>
      <c r="I47" s="106" t="n">
        <f aca="false">+C47/H47</f>
        <v>0.2</v>
      </c>
    </row>
    <row r="48" customFormat="false" ht="12.8" hidden="false" customHeight="false" outlineLevel="0" collapsed="false">
      <c r="A48" s="100" t="n">
        <v>2021</v>
      </c>
      <c r="B48" s="21" t="s">
        <v>266</v>
      </c>
      <c r="C48" s="107" t="n">
        <v>32</v>
      </c>
      <c r="D48" s="107" t="n">
        <v>4</v>
      </c>
      <c r="E48" s="107" t="n">
        <v>23</v>
      </c>
      <c r="F48" s="107"/>
      <c r="G48" s="101" t="n">
        <f aca="false">SUM(C48:E48)</f>
        <v>59</v>
      </c>
      <c r="H48" s="101" t="n">
        <v>85</v>
      </c>
      <c r="I48" s="108" t="n">
        <f aca="false">+C48/H48</f>
        <v>0.376470588235294</v>
      </c>
    </row>
    <row r="49" customFormat="false" ht="12.8" hidden="false" customHeight="false" outlineLevel="0" collapsed="false">
      <c r="A49" s="103" t="n">
        <v>2021</v>
      </c>
      <c r="B49" s="30" t="s">
        <v>267</v>
      </c>
      <c r="C49" s="105" t="n">
        <v>4</v>
      </c>
      <c r="D49" s="105"/>
      <c r="E49" s="105"/>
      <c r="F49" s="105"/>
      <c r="G49" s="105" t="n">
        <f aca="false">SUM(C49:E49)</f>
        <v>4</v>
      </c>
      <c r="H49" s="105" t="n">
        <v>10</v>
      </c>
      <c r="I49" s="106" t="n">
        <f aca="false">+C49/H49</f>
        <v>0.4</v>
      </c>
    </row>
    <row r="50" customFormat="false" ht="12.8" hidden="false" customHeight="false" outlineLevel="0" collapsed="false">
      <c r="A50" s="100" t="n">
        <v>2021</v>
      </c>
      <c r="B50" s="21" t="s">
        <v>268</v>
      </c>
      <c r="C50" s="101" t="n">
        <v>7</v>
      </c>
      <c r="D50" s="101"/>
      <c r="E50" s="101" t="n">
        <v>1</v>
      </c>
      <c r="F50" s="101"/>
      <c r="G50" s="101" t="n">
        <f aca="false">SUM(C50:E50)</f>
        <v>8</v>
      </c>
      <c r="H50" s="101" t="n">
        <v>25</v>
      </c>
      <c r="I50" s="108" t="n">
        <f aca="false">+C50/H50</f>
        <v>0.28</v>
      </c>
    </row>
    <row r="51" customFormat="false" ht="12.8" hidden="false" customHeight="false" outlineLevel="0" collapsed="false">
      <c r="A51" s="103" t="n">
        <v>2021</v>
      </c>
      <c r="B51" s="30" t="s">
        <v>269</v>
      </c>
      <c r="C51" s="105"/>
      <c r="D51" s="105"/>
      <c r="E51" s="105" t="n">
        <v>1</v>
      </c>
      <c r="F51" s="105"/>
      <c r="G51" s="105" t="n">
        <f aca="false">SUM(C51:E51)</f>
        <v>1</v>
      </c>
      <c r="H51" s="105" t="n">
        <v>0</v>
      </c>
      <c r="I51" s="106" t="e">
        <f aca="false">+C51/H51</f>
        <v>#DIV/0!</v>
      </c>
    </row>
    <row r="52" customFormat="false" ht="12.8" hidden="false" customHeight="false" outlineLevel="0" collapsed="false">
      <c r="A52" s="100" t="n">
        <v>2021</v>
      </c>
      <c r="B52" s="21" t="s">
        <v>270</v>
      </c>
      <c r="C52" s="101" t="n">
        <v>26</v>
      </c>
      <c r="D52" s="101" t="n">
        <v>2</v>
      </c>
      <c r="E52" s="101" t="n">
        <v>10</v>
      </c>
      <c r="F52" s="101"/>
      <c r="G52" s="101" t="n">
        <f aca="false">SUM(C52:E52)</f>
        <v>38</v>
      </c>
      <c r="H52" s="101" t="n">
        <v>2620</v>
      </c>
      <c r="I52" s="108" t="n">
        <f aca="false">+C52/H52</f>
        <v>0.00992366412213741</v>
      </c>
    </row>
    <row r="53" customFormat="false" ht="12.8" hidden="false" customHeight="false" outlineLevel="0" collapsed="false">
      <c r="A53" s="103" t="n">
        <v>2021</v>
      </c>
      <c r="B53" s="30" t="s">
        <v>271</v>
      </c>
      <c r="C53" s="104" t="n">
        <v>44</v>
      </c>
      <c r="D53" s="104" t="n">
        <v>2</v>
      </c>
      <c r="E53" s="104" t="n">
        <v>12</v>
      </c>
      <c r="F53" s="104"/>
      <c r="G53" s="105" t="n">
        <f aca="false">SUM(C53:E53)</f>
        <v>58</v>
      </c>
      <c r="H53" s="105" t="n">
        <v>185</v>
      </c>
      <c r="I53" s="106" t="n">
        <f aca="false">+C53/H53</f>
        <v>0.237837837837838</v>
      </c>
    </row>
    <row r="54" customFormat="false" ht="12.8" hidden="false" customHeight="false" outlineLevel="0" collapsed="false">
      <c r="A54" s="100" t="n">
        <v>2021</v>
      </c>
      <c r="B54" s="21" t="s">
        <v>272</v>
      </c>
      <c r="C54" s="107" t="n">
        <v>184</v>
      </c>
      <c r="D54" s="107" t="n">
        <v>28</v>
      </c>
      <c r="E54" s="107" t="n">
        <v>205</v>
      </c>
      <c r="F54" s="107"/>
      <c r="G54" s="101" t="n">
        <f aca="false">SUM(C54:E54)</f>
        <v>417</v>
      </c>
      <c r="H54" s="101" t="n">
        <v>530</v>
      </c>
      <c r="I54" s="108" t="n">
        <f aca="false">+C54/H54</f>
        <v>0.347169811320755</v>
      </c>
    </row>
    <row r="55" customFormat="false" ht="12.8" hidden="false" customHeight="false" outlineLevel="0" collapsed="false">
      <c r="A55" s="103" t="n">
        <v>2021</v>
      </c>
      <c r="B55" s="30" t="s">
        <v>273</v>
      </c>
      <c r="C55" s="104" t="n">
        <v>130</v>
      </c>
      <c r="D55" s="104" t="n">
        <v>26</v>
      </c>
      <c r="E55" s="104" t="n">
        <v>133</v>
      </c>
      <c r="F55" s="104"/>
      <c r="G55" s="105" t="n">
        <f aca="false">SUM(C55:E55)</f>
        <v>289</v>
      </c>
      <c r="H55" s="105" t="n">
        <v>290</v>
      </c>
      <c r="I55" s="106" t="n">
        <f aca="false">+C55/H55</f>
        <v>0.448275862068966</v>
      </c>
    </row>
    <row r="56" customFormat="false" ht="12.8" hidden="false" customHeight="false" outlineLevel="0" collapsed="false">
      <c r="A56" s="100" t="n">
        <v>2021</v>
      </c>
      <c r="B56" s="21" t="s">
        <v>274</v>
      </c>
      <c r="C56" s="101" t="n">
        <v>5</v>
      </c>
      <c r="D56" s="101"/>
      <c r="E56" s="101" t="n">
        <v>1</v>
      </c>
      <c r="F56" s="101"/>
      <c r="G56" s="101" t="n">
        <f aca="false">SUM(C56:E56)</f>
        <v>6</v>
      </c>
      <c r="H56" s="101" t="n">
        <v>5</v>
      </c>
      <c r="I56" s="108" t="n">
        <f aca="false">+C56/H56</f>
        <v>1</v>
      </c>
    </row>
    <row r="57" customFormat="false" ht="12.8" hidden="false" customHeight="false" outlineLevel="0" collapsed="false">
      <c r="A57" s="103" t="n">
        <v>2021</v>
      </c>
      <c r="B57" s="30" t="s">
        <v>275</v>
      </c>
      <c r="C57" s="105" t="n">
        <v>11</v>
      </c>
      <c r="D57" s="105" t="n">
        <v>1</v>
      </c>
      <c r="E57" s="105" t="n">
        <v>3</v>
      </c>
      <c r="F57" s="105"/>
      <c r="G57" s="105" t="n">
        <f aca="false">SUM(C57:E57)</f>
        <v>15</v>
      </c>
      <c r="H57" s="105" t="n">
        <v>20</v>
      </c>
      <c r="I57" s="106" t="n">
        <f aca="false">+C57/H57</f>
        <v>0.55</v>
      </c>
    </row>
    <row r="58" customFormat="false" ht="12.8" hidden="false" customHeight="false" outlineLevel="0" collapsed="false">
      <c r="A58" s="100" t="n">
        <v>2021</v>
      </c>
      <c r="B58" s="21" t="s">
        <v>276</v>
      </c>
      <c r="C58" s="101" t="n">
        <v>1</v>
      </c>
      <c r="D58" s="101"/>
      <c r="E58" s="101" t="n">
        <v>3</v>
      </c>
      <c r="F58" s="101"/>
      <c r="G58" s="101" t="n">
        <f aca="false">SUM(C58:E58)</f>
        <v>4</v>
      </c>
      <c r="H58" s="101" t="n">
        <v>10</v>
      </c>
      <c r="I58" s="108" t="n">
        <f aca="false">+C58/H58</f>
        <v>0.1</v>
      </c>
    </row>
    <row r="59" customFormat="false" ht="12.8" hidden="false" customHeight="false" outlineLevel="0" collapsed="false">
      <c r="A59" s="103" t="n">
        <v>2021</v>
      </c>
      <c r="B59" s="30" t="s">
        <v>277</v>
      </c>
      <c r="C59" s="105" t="n">
        <v>16</v>
      </c>
      <c r="D59" s="105"/>
      <c r="E59" s="105" t="n">
        <v>7</v>
      </c>
      <c r="F59" s="105"/>
      <c r="G59" s="105" t="n">
        <f aca="false">SUM(C59:E59)</f>
        <v>23</v>
      </c>
      <c r="H59" s="105" t="n">
        <v>20</v>
      </c>
      <c r="I59" s="106" t="n">
        <f aca="false">+C59/H59</f>
        <v>0.8</v>
      </c>
    </row>
    <row r="60" customFormat="false" ht="12.8" hidden="false" customHeight="false" outlineLevel="0" collapsed="false">
      <c r="A60" s="100" t="n">
        <v>2021</v>
      </c>
      <c r="B60" s="21" t="s">
        <v>278</v>
      </c>
      <c r="C60" s="101" t="n">
        <v>8</v>
      </c>
      <c r="D60" s="101" t="n">
        <v>1</v>
      </c>
      <c r="E60" s="101" t="n">
        <v>3</v>
      </c>
      <c r="F60" s="101"/>
      <c r="G60" s="101" t="n">
        <f aca="false">SUM(C60:E60)</f>
        <v>12</v>
      </c>
      <c r="H60" s="101" t="n">
        <v>5</v>
      </c>
      <c r="I60" s="108" t="n">
        <f aca="false">+C60/H60</f>
        <v>1.6</v>
      </c>
    </row>
    <row r="61" customFormat="false" ht="12.8" hidden="false" customHeight="false" outlineLevel="0" collapsed="false">
      <c r="A61" s="103" t="n">
        <v>2021</v>
      </c>
      <c r="B61" s="30" t="s">
        <v>279</v>
      </c>
      <c r="C61" s="105"/>
      <c r="D61" s="105"/>
      <c r="E61" s="105" t="n">
        <v>1</v>
      </c>
      <c r="F61" s="105"/>
      <c r="G61" s="105" t="n">
        <f aca="false">SUM(C61:E61)</f>
        <v>1</v>
      </c>
      <c r="H61" s="105" t="n">
        <v>10</v>
      </c>
      <c r="I61" s="106" t="n">
        <f aca="false">+C61/H61</f>
        <v>0</v>
      </c>
    </row>
    <row r="62" customFormat="false" ht="12.8" hidden="false" customHeight="false" outlineLevel="0" collapsed="false">
      <c r="A62" s="100" t="n">
        <v>2021</v>
      </c>
      <c r="B62" s="21" t="s">
        <v>280</v>
      </c>
      <c r="C62" s="101" t="n">
        <v>16</v>
      </c>
      <c r="D62" s="101"/>
      <c r="E62" s="101" t="n">
        <v>7</v>
      </c>
      <c r="F62" s="101"/>
      <c r="G62" s="101" t="n">
        <f aca="false">SUM(C62:E62)</f>
        <v>23</v>
      </c>
      <c r="H62" s="101" t="n">
        <v>3155</v>
      </c>
      <c r="I62" s="108" t="n">
        <f aca="false">+C62/H62</f>
        <v>0.00507131537242472</v>
      </c>
    </row>
    <row r="63" customFormat="false" ht="12.8" hidden="false" customHeight="false" outlineLevel="0" collapsed="false">
      <c r="A63" s="103" t="n">
        <v>2021</v>
      </c>
      <c r="B63" s="30" t="s">
        <v>281</v>
      </c>
      <c r="C63" s="105"/>
      <c r="D63" s="105"/>
      <c r="E63" s="105" t="n">
        <v>1</v>
      </c>
      <c r="F63" s="105"/>
      <c r="G63" s="105" t="n">
        <f aca="false">SUM(C63:E63)</f>
        <v>1</v>
      </c>
      <c r="H63" s="105" t="n">
        <v>0</v>
      </c>
      <c r="I63" s="106" t="e">
        <f aca="false">+C63/H63</f>
        <v>#DIV/0!</v>
      </c>
    </row>
    <row r="64" customFormat="false" ht="12.8" hidden="false" customHeight="false" outlineLevel="0" collapsed="false">
      <c r="A64" s="100" t="n">
        <v>2021</v>
      </c>
      <c r="B64" s="21" t="s">
        <v>282</v>
      </c>
      <c r="C64" s="107" t="n">
        <v>77</v>
      </c>
      <c r="D64" s="107" t="n">
        <v>15</v>
      </c>
      <c r="E64" s="107" t="n">
        <v>110</v>
      </c>
      <c r="F64" s="107"/>
      <c r="G64" s="101" t="n">
        <f aca="false">SUM(C64:E64)</f>
        <v>202</v>
      </c>
      <c r="H64" s="101" t="n">
        <v>145</v>
      </c>
      <c r="I64" s="108" t="n">
        <f aca="false">+C64/H64</f>
        <v>0.531034482758621</v>
      </c>
    </row>
    <row r="65" customFormat="false" ht="12.8" hidden="false" customHeight="false" outlineLevel="0" collapsed="false">
      <c r="A65" s="103" t="n">
        <v>2021</v>
      </c>
      <c r="B65" s="30" t="s">
        <v>283</v>
      </c>
      <c r="C65" s="105" t="n">
        <v>21</v>
      </c>
      <c r="D65" s="105" t="n">
        <v>5</v>
      </c>
      <c r="E65" s="105" t="n">
        <v>11</v>
      </c>
      <c r="F65" s="105"/>
      <c r="G65" s="105" t="n">
        <f aca="false">SUM(C65:E65)</f>
        <v>37</v>
      </c>
      <c r="H65" s="105" t="n">
        <v>60</v>
      </c>
      <c r="I65" s="106" t="n">
        <f aca="false">+C65/H65</f>
        <v>0.35</v>
      </c>
    </row>
    <row r="66" customFormat="false" ht="12.8" hidden="false" customHeight="false" outlineLevel="0" collapsed="false">
      <c r="A66" s="100" t="n">
        <v>2021</v>
      </c>
      <c r="B66" s="21" t="s">
        <v>284</v>
      </c>
      <c r="C66" s="107" t="n">
        <v>75</v>
      </c>
      <c r="D66" s="107" t="n">
        <v>7</v>
      </c>
      <c r="E66" s="107" t="n">
        <v>54</v>
      </c>
      <c r="F66" s="107"/>
      <c r="G66" s="101" t="n">
        <f aca="false">SUM(C66:E66)</f>
        <v>136</v>
      </c>
      <c r="H66" s="101" t="n">
        <v>230</v>
      </c>
      <c r="I66" s="108" t="n">
        <f aca="false">+C66/H66</f>
        <v>0.326086956521739</v>
      </c>
    </row>
    <row r="67" customFormat="false" ht="12.8" hidden="false" customHeight="false" outlineLevel="0" collapsed="false">
      <c r="A67" s="103" t="n">
        <v>2021</v>
      </c>
      <c r="B67" s="30" t="s">
        <v>285</v>
      </c>
      <c r="C67" s="104" t="n">
        <v>114</v>
      </c>
      <c r="D67" s="104" t="n">
        <v>20</v>
      </c>
      <c r="E67" s="104" t="n">
        <v>69</v>
      </c>
      <c r="F67" s="104"/>
      <c r="G67" s="105" t="n">
        <f aca="false">SUM(C67:E67)</f>
        <v>203</v>
      </c>
      <c r="H67" s="105" t="n">
        <v>905</v>
      </c>
      <c r="I67" s="106" t="n">
        <f aca="false">+C67/H67</f>
        <v>0.125966850828729</v>
      </c>
    </row>
    <row r="68" customFormat="false" ht="12.8" hidden="false" customHeight="false" outlineLevel="0" collapsed="false">
      <c r="A68" s="100" t="n">
        <v>2021</v>
      </c>
      <c r="B68" s="21" t="s">
        <v>286</v>
      </c>
      <c r="C68" s="107" t="n">
        <v>28</v>
      </c>
      <c r="D68" s="107" t="n">
        <v>8</v>
      </c>
      <c r="E68" s="107" t="n">
        <v>28</v>
      </c>
      <c r="F68" s="107"/>
      <c r="G68" s="101" t="n">
        <f aca="false">SUM(C68:E68)</f>
        <v>64</v>
      </c>
      <c r="H68" s="101" t="n">
        <v>65</v>
      </c>
      <c r="I68" s="108" t="n">
        <f aca="false">+C68/H68</f>
        <v>0.430769230769231</v>
      </c>
    </row>
    <row r="69" customFormat="false" ht="12.8" hidden="false" customHeight="false" outlineLevel="0" collapsed="false">
      <c r="A69" s="103" t="n">
        <v>2021</v>
      </c>
      <c r="B69" s="30" t="s">
        <v>287</v>
      </c>
      <c r="C69" s="104" t="n">
        <v>52</v>
      </c>
      <c r="D69" s="104" t="n">
        <v>22</v>
      </c>
      <c r="E69" s="104" t="n">
        <v>156</v>
      </c>
      <c r="F69" s="104"/>
      <c r="G69" s="105" t="n">
        <f aca="false">SUM(C69:E69)</f>
        <v>230</v>
      </c>
      <c r="H69" s="105" t="n">
        <v>290</v>
      </c>
      <c r="I69" s="106" t="n">
        <f aca="false">+C69/H69</f>
        <v>0.179310344827586</v>
      </c>
    </row>
    <row r="70" customFormat="false" ht="12.8" hidden="false" customHeight="false" outlineLevel="0" collapsed="false">
      <c r="A70" s="100" t="n">
        <v>2021</v>
      </c>
      <c r="B70" s="21" t="s">
        <v>288</v>
      </c>
      <c r="C70" s="107" t="n">
        <v>85</v>
      </c>
      <c r="D70" s="107" t="n">
        <v>17</v>
      </c>
      <c r="E70" s="107" t="n">
        <v>88</v>
      </c>
      <c r="F70" s="107"/>
      <c r="G70" s="101" t="n">
        <f aca="false">SUM(C70:E70)</f>
        <v>190</v>
      </c>
      <c r="H70" s="101" t="n">
        <v>445</v>
      </c>
      <c r="I70" s="108" t="n">
        <f aca="false">+C70/H70</f>
        <v>0.191011235955056</v>
      </c>
    </row>
    <row r="71" customFormat="false" ht="12.8" hidden="false" customHeight="false" outlineLevel="0" collapsed="false">
      <c r="A71" s="103" t="n">
        <v>2021</v>
      </c>
      <c r="B71" s="30" t="s">
        <v>289</v>
      </c>
      <c r="C71" s="104" t="n">
        <v>131</v>
      </c>
      <c r="D71" s="104" t="n">
        <v>22</v>
      </c>
      <c r="E71" s="104" t="n">
        <v>166</v>
      </c>
      <c r="F71" s="104"/>
      <c r="G71" s="105" t="n">
        <f aca="false">SUM(C71:E71)</f>
        <v>319</v>
      </c>
      <c r="H71" s="105" t="n">
        <v>1645</v>
      </c>
      <c r="I71" s="106" t="n">
        <f aca="false">+C71/H71</f>
        <v>0.0796352583586626</v>
      </c>
    </row>
    <row r="72" customFormat="false" ht="12.8" hidden="false" customHeight="false" outlineLevel="0" collapsed="false">
      <c r="A72" s="100" t="n">
        <v>2021</v>
      </c>
      <c r="B72" s="21" t="s">
        <v>290</v>
      </c>
      <c r="C72" s="107" t="n">
        <v>30</v>
      </c>
      <c r="D72" s="101"/>
      <c r="E72" s="107" t="n">
        <v>21</v>
      </c>
      <c r="F72" s="107"/>
      <c r="G72" s="101" t="n">
        <f aca="false">SUM(C72:E72)</f>
        <v>51</v>
      </c>
      <c r="H72" s="101" t="n">
        <v>70</v>
      </c>
      <c r="I72" s="108" t="n">
        <f aca="false">+C72/H72</f>
        <v>0.428571428571429</v>
      </c>
    </row>
    <row r="73" customFormat="false" ht="12.8" hidden="false" customHeight="false" outlineLevel="0" collapsed="false">
      <c r="A73" s="103" t="n">
        <v>2021</v>
      </c>
      <c r="B73" s="30" t="s">
        <v>291</v>
      </c>
      <c r="C73" s="105" t="n">
        <v>16</v>
      </c>
      <c r="D73" s="105"/>
      <c r="E73" s="105" t="n">
        <v>7</v>
      </c>
      <c r="F73" s="105"/>
      <c r="G73" s="105" t="n">
        <f aca="false">SUM(C73:E73)</f>
        <v>23</v>
      </c>
      <c r="H73" s="105" t="n">
        <v>360</v>
      </c>
      <c r="I73" s="106" t="n">
        <f aca="false">+C73/H73</f>
        <v>0.0444444444444444</v>
      </c>
    </row>
    <row r="74" customFormat="false" ht="12.8" hidden="false" customHeight="false" outlineLevel="0" collapsed="false">
      <c r="A74" s="100" t="n">
        <v>2021</v>
      </c>
      <c r="B74" s="21" t="s">
        <v>292</v>
      </c>
      <c r="C74" s="107" t="n">
        <v>120</v>
      </c>
      <c r="D74" s="107" t="n">
        <v>6</v>
      </c>
      <c r="E74" s="107" t="n">
        <v>152</v>
      </c>
      <c r="F74" s="107"/>
      <c r="G74" s="101" t="n">
        <f aca="false">SUM(C74:E74)</f>
        <v>278</v>
      </c>
      <c r="H74" s="101" t="n">
        <v>375</v>
      </c>
      <c r="I74" s="108" t="n">
        <f aca="false">+C74/H74</f>
        <v>0.32</v>
      </c>
    </row>
    <row r="75" customFormat="false" ht="12.8" hidden="false" customHeight="false" outlineLevel="0" collapsed="false">
      <c r="A75" s="103" t="n">
        <v>2021</v>
      </c>
      <c r="B75" s="30" t="s">
        <v>293</v>
      </c>
      <c r="C75" s="104" t="n">
        <v>559</v>
      </c>
      <c r="D75" s="104" t="n">
        <v>105</v>
      </c>
      <c r="E75" s="104" t="n">
        <v>558</v>
      </c>
      <c r="F75" s="104"/>
      <c r="G75" s="105" t="n">
        <f aca="false">SUM(C75:E75)</f>
        <v>1222</v>
      </c>
      <c r="H75" s="105" t="n">
        <v>2310</v>
      </c>
      <c r="I75" s="106" t="n">
        <f aca="false">+C75/H75</f>
        <v>0.241991341991342</v>
      </c>
    </row>
    <row r="76" customFormat="false" ht="12.8" hidden="false" customHeight="false" outlineLevel="0" collapsed="false">
      <c r="A76" s="100" t="n">
        <v>2021</v>
      </c>
      <c r="B76" s="21" t="s">
        <v>294</v>
      </c>
      <c r="C76" s="101" t="n">
        <v>1</v>
      </c>
      <c r="D76" s="101" t="n">
        <v>2</v>
      </c>
      <c r="E76" s="101" t="s">
        <v>295</v>
      </c>
      <c r="F76" s="101"/>
      <c r="G76" s="101" t="n">
        <f aca="false">SUM(C76:E76)</f>
        <v>3</v>
      </c>
      <c r="H76" s="101" t="n">
        <v>25</v>
      </c>
      <c r="I76" s="108" t="n">
        <f aca="false">+C76/H76</f>
        <v>0.04</v>
      </c>
    </row>
    <row r="77" customFormat="false" ht="12.8" hidden="false" customHeight="false" outlineLevel="0" collapsed="false">
      <c r="A77" s="103" t="n">
        <v>2021</v>
      </c>
      <c r="B77" s="30" t="s">
        <v>296</v>
      </c>
      <c r="C77" s="104" t="n">
        <v>31</v>
      </c>
      <c r="D77" s="105"/>
      <c r="E77" s="104" t="n">
        <v>18</v>
      </c>
      <c r="F77" s="104"/>
      <c r="G77" s="105" t="n">
        <f aca="false">SUM(C77:E77)</f>
        <v>49</v>
      </c>
      <c r="H77" s="105" t="n">
        <v>70</v>
      </c>
      <c r="I77" s="106" t="n">
        <f aca="false">+C77/H77</f>
        <v>0.442857142857143</v>
      </c>
    </row>
    <row r="78" customFormat="false" ht="12.8" hidden="false" customHeight="false" outlineLevel="0" collapsed="false">
      <c r="A78" s="100" t="n">
        <v>2021</v>
      </c>
      <c r="B78" s="21" t="s">
        <v>297</v>
      </c>
      <c r="C78" s="107" t="n">
        <v>308</v>
      </c>
      <c r="D78" s="107" t="n">
        <v>76</v>
      </c>
      <c r="E78" s="107" t="n">
        <v>257</v>
      </c>
      <c r="F78" s="107"/>
      <c r="G78" s="101" t="n">
        <f aca="false">SUM(C78:E78)</f>
        <v>641</v>
      </c>
      <c r="H78" s="101" t="n">
        <v>1375</v>
      </c>
      <c r="I78" s="108" t="n">
        <f aca="false">+C78/H78</f>
        <v>0.224</v>
      </c>
    </row>
    <row r="79" customFormat="false" ht="12.8" hidden="false" customHeight="false" outlineLevel="0" collapsed="false">
      <c r="A79" s="103" t="n">
        <v>2021</v>
      </c>
      <c r="B79" s="30" t="s">
        <v>298</v>
      </c>
      <c r="C79" s="105" t="n">
        <v>6</v>
      </c>
      <c r="D79" s="105"/>
      <c r="E79" s="105" t="n">
        <v>1</v>
      </c>
      <c r="F79" s="105"/>
      <c r="G79" s="105" t="n">
        <f aca="false">SUM(C79:E79)</f>
        <v>7</v>
      </c>
      <c r="H79" s="105" t="n">
        <v>15</v>
      </c>
      <c r="I79" s="106" t="n">
        <f aca="false">+C79/H79</f>
        <v>0.4</v>
      </c>
    </row>
    <row r="80" customFormat="false" ht="12.8" hidden="false" customHeight="false" outlineLevel="0" collapsed="false">
      <c r="A80" s="100" t="n">
        <v>2021</v>
      </c>
      <c r="B80" s="21" t="s">
        <v>299</v>
      </c>
      <c r="C80" s="101" t="n">
        <v>2</v>
      </c>
      <c r="D80" s="101"/>
      <c r="E80" s="101"/>
      <c r="F80" s="101"/>
      <c r="G80" s="101" t="n">
        <f aca="false">SUM(C80:E80)</f>
        <v>2</v>
      </c>
      <c r="H80" s="101" t="n">
        <v>10</v>
      </c>
      <c r="I80" s="108" t="n">
        <f aca="false">+C80/H80</f>
        <v>0.2</v>
      </c>
    </row>
    <row r="81" customFormat="false" ht="12.8" hidden="false" customHeight="false" outlineLevel="0" collapsed="false">
      <c r="A81" s="103" t="n">
        <v>2021</v>
      </c>
      <c r="B81" s="30" t="s">
        <v>300</v>
      </c>
      <c r="C81" s="105" t="n">
        <v>1</v>
      </c>
      <c r="D81" s="105"/>
      <c r="E81" s="105" t="n">
        <v>1</v>
      </c>
      <c r="F81" s="105"/>
      <c r="G81" s="105" t="n">
        <f aca="false">SUM(C81:E81)</f>
        <v>2</v>
      </c>
      <c r="H81" s="105" t="n">
        <v>5</v>
      </c>
      <c r="I81" s="106" t="n">
        <f aca="false">+C81/H81</f>
        <v>0.2</v>
      </c>
    </row>
    <row r="82" customFormat="false" ht="12.8" hidden="false" customHeight="false" outlineLevel="0" collapsed="false">
      <c r="A82" s="100" t="n">
        <v>2021</v>
      </c>
      <c r="B82" s="21" t="s">
        <v>301</v>
      </c>
      <c r="C82" s="101" t="n">
        <v>3</v>
      </c>
      <c r="D82" s="101"/>
      <c r="E82" s="101"/>
      <c r="F82" s="101"/>
      <c r="G82" s="101" t="n">
        <f aca="false">SUM(C82:E82)</f>
        <v>3</v>
      </c>
      <c r="H82" s="101" t="n">
        <v>5</v>
      </c>
      <c r="I82" s="108" t="n">
        <f aca="false">+C82/H82</f>
        <v>0.6</v>
      </c>
    </row>
    <row r="83" customFormat="false" ht="12.8" hidden="false" customHeight="false" outlineLevel="0" collapsed="false">
      <c r="A83" s="103" t="n">
        <v>2021</v>
      </c>
      <c r="B83" s="30" t="s">
        <v>302</v>
      </c>
      <c r="C83" s="104" t="n">
        <v>27</v>
      </c>
      <c r="D83" s="104" t="n">
        <v>6</v>
      </c>
      <c r="E83" s="104" t="n">
        <v>41</v>
      </c>
      <c r="F83" s="104"/>
      <c r="G83" s="105" t="n">
        <f aca="false">SUM(C83:E83)</f>
        <v>74</v>
      </c>
      <c r="H83" s="105" t="n">
        <v>105</v>
      </c>
      <c r="I83" s="106" t="n">
        <f aca="false">+C83/H83</f>
        <v>0.257142857142857</v>
      </c>
    </row>
    <row r="84" customFormat="false" ht="12.8" hidden="false" customHeight="false" outlineLevel="0" collapsed="false">
      <c r="A84" s="100" t="n">
        <v>2021</v>
      </c>
      <c r="B84" s="21" t="s">
        <v>303</v>
      </c>
      <c r="C84" s="107" t="n">
        <v>1603</v>
      </c>
      <c r="D84" s="107" t="n">
        <v>327</v>
      </c>
      <c r="E84" s="107" t="n">
        <v>1841</v>
      </c>
      <c r="F84" s="107"/>
      <c r="G84" s="101" t="n">
        <f aca="false">SUM(C84:E84)</f>
        <v>3771</v>
      </c>
      <c r="H84" s="101" t="n">
        <v>3160</v>
      </c>
      <c r="I84" s="108" t="n">
        <f aca="false">+C84/H84</f>
        <v>0.507278481012658</v>
      </c>
    </row>
    <row r="85" customFormat="false" ht="12.8" hidden="false" customHeight="false" outlineLevel="0" collapsed="false">
      <c r="A85" s="103" t="n">
        <v>2021</v>
      </c>
      <c r="B85" s="30" t="s">
        <v>304</v>
      </c>
      <c r="C85" s="105" t="n">
        <v>14</v>
      </c>
      <c r="D85" s="105"/>
      <c r="E85" s="105"/>
      <c r="F85" s="105"/>
      <c r="G85" s="105" t="n">
        <f aca="false">SUM(C85:E85)</f>
        <v>14</v>
      </c>
      <c r="H85" s="105" t="n">
        <v>25</v>
      </c>
      <c r="I85" s="106" t="n">
        <f aca="false">+C85/H85</f>
        <v>0.56</v>
      </c>
    </row>
    <row r="86" customFormat="false" ht="12.8" hidden="false" customHeight="false" outlineLevel="0" collapsed="false">
      <c r="A86" s="100" t="n">
        <v>2021</v>
      </c>
      <c r="B86" s="21" t="s">
        <v>305</v>
      </c>
      <c r="C86" s="101" t="n">
        <v>29</v>
      </c>
      <c r="D86" s="101" t="n">
        <v>4</v>
      </c>
      <c r="E86" s="101" t="n">
        <v>10</v>
      </c>
      <c r="F86" s="101"/>
      <c r="G86" s="101" t="n">
        <f aca="false">SUM(C86:E86)</f>
        <v>43</v>
      </c>
      <c r="H86" s="101" t="n">
        <v>165</v>
      </c>
      <c r="I86" s="108" t="n">
        <f aca="false">+C86/H86</f>
        <v>0.175757575757576</v>
      </c>
    </row>
    <row r="87" customFormat="false" ht="12.8" hidden="false" customHeight="false" outlineLevel="0" collapsed="false">
      <c r="A87" s="103" t="n">
        <v>2021</v>
      </c>
      <c r="B87" s="30" t="s">
        <v>306</v>
      </c>
      <c r="C87" s="105"/>
      <c r="D87" s="105"/>
      <c r="E87" s="105" t="n">
        <v>1</v>
      </c>
      <c r="F87" s="105"/>
      <c r="G87" s="105" t="n">
        <f aca="false">SUM(C87:E87)</f>
        <v>1</v>
      </c>
      <c r="H87" s="105" t="n">
        <v>0</v>
      </c>
      <c r="I87" s="106" t="e">
        <f aca="false">+C87/H87</f>
        <v>#DIV/0!</v>
      </c>
    </row>
    <row r="88" customFormat="false" ht="12.8" hidden="false" customHeight="false" outlineLevel="0" collapsed="false">
      <c r="A88" s="100" t="n">
        <v>2021</v>
      </c>
      <c r="B88" s="21" t="s">
        <v>307</v>
      </c>
      <c r="C88" s="101" t="n">
        <v>3</v>
      </c>
      <c r="D88" s="101"/>
      <c r="E88" s="101"/>
      <c r="F88" s="101"/>
      <c r="G88" s="101" t="n">
        <f aca="false">SUM(C88:E88)</f>
        <v>3</v>
      </c>
      <c r="H88" s="101" t="n">
        <v>5</v>
      </c>
      <c r="I88" s="108" t="n">
        <f aca="false">+C88/H88</f>
        <v>0.6</v>
      </c>
    </row>
    <row r="89" customFormat="false" ht="12.8" hidden="false" customHeight="false" outlineLevel="0" collapsed="false">
      <c r="A89" s="103" t="n">
        <v>2021</v>
      </c>
      <c r="B89" s="30" t="s">
        <v>308</v>
      </c>
      <c r="C89" s="105" t="n">
        <v>36</v>
      </c>
      <c r="D89" s="105" t="n">
        <v>6</v>
      </c>
      <c r="E89" s="105" t="n">
        <v>3</v>
      </c>
      <c r="F89" s="105"/>
      <c r="G89" s="105" t="n">
        <f aca="false">SUM(C89:E89)</f>
        <v>45</v>
      </c>
      <c r="H89" s="105" t="n">
        <v>140</v>
      </c>
      <c r="I89" s="106" t="n">
        <f aca="false">+C89/H89</f>
        <v>0.257142857142857</v>
      </c>
    </row>
    <row r="90" customFormat="false" ht="12.8" hidden="false" customHeight="false" outlineLevel="0" collapsed="false">
      <c r="A90" s="100" t="n">
        <v>2021</v>
      </c>
      <c r="B90" s="21" t="s">
        <v>309</v>
      </c>
      <c r="C90" s="107" t="n">
        <v>410</v>
      </c>
      <c r="D90" s="107" t="n">
        <v>103</v>
      </c>
      <c r="E90" s="107" t="n">
        <v>397</v>
      </c>
      <c r="F90" s="107"/>
      <c r="G90" s="101" t="n">
        <f aca="false">SUM(C90:E90)</f>
        <v>910</v>
      </c>
      <c r="H90" s="101" t="n">
        <v>3730</v>
      </c>
      <c r="I90" s="108" t="n">
        <f aca="false">+C90/H90</f>
        <v>0.109919571045576</v>
      </c>
    </row>
    <row r="91" customFormat="false" ht="12.8" hidden="false" customHeight="false" outlineLevel="0" collapsed="false">
      <c r="A91" s="103" t="n">
        <v>2021</v>
      </c>
      <c r="B91" s="30" t="s">
        <v>310</v>
      </c>
      <c r="C91" s="105" t="n">
        <v>2</v>
      </c>
      <c r="D91" s="105"/>
      <c r="E91" s="105"/>
      <c r="F91" s="105"/>
      <c r="G91" s="105" t="n">
        <f aca="false">SUM(C91:E91)</f>
        <v>2</v>
      </c>
      <c r="H91" s="105" t="n">
        <v>0</v>
      </c>
      <c r="I91" s="106" t="e">
        <f aca="false">+C91/H91</f>
        <v>#DIV/0!</v>
      </c>
    </row>
    <row r="92" customFormat="false" ht="12.8" hidden="false" customHeight="false" outlineLevel="0" collapsed="false">
      <c r="A92" s="100" t="n">
        <v>2021</v>
      </c>
      <c r="B92" s="21" t="s">
        <v>311</v>
      </c>
      <c r="C92" s="107" t="n">
        <v>27</v>
      </c>
      <c r="D92" s="107" t="n">
        <v>4</v>
      </c>
      <c r="E92" s="107" t="n">
        <v>22</v>
      </c>
      <c r="F92" s="107"/>
      <c r="G92" s="101" t="n">
        <f aca="false">SUM(C92:E92)</f>
        <v>53</v>
      </c>
      <c r="H92" s="101" t="n">
        <v>95</v>
      </c>
      <c r="I92" s="108" t="n">
        <f aca="false">+C92/H92</f>
        <v>0.284210526315789</v>
      </c>
    </row>
    <row r="93" customFormat="false" ht="12.8" hidden="false" customHeight="false" outlineLevel="0" collapsed="false">
      <c r="A93" s="103" t="n">
        <v>2021</v>
      </c>
      <c r="B93" s="30" t="s">
        <v>312</v>
      </c>
      <c r="C93" s="105" t="n">
        <v>4</v>
      </c>
      <c r="D93" s="105"/>
      <c r="E93" s="105"/>
      <c r="F93" s="105"/>
      <c r="G93" s="105" t="n">
        <f aca="false">SUM(C93:E93)</f>
        <v>4</v>
      </c>
      <c r="H93" s="105" t="n">
        <v>5</v>
      </c>
      <c r="I93" s="106" t="n">
        <f aca="false">+C93/H93</f>
        <v>0.8</v>
      </c>
    </row>
    <row r="94" customFormat="false" ht="12.8" hidden="false" customHeight="false" outlineLevel="0" collapsed="false">
      <c r="A94" s="100" t="n">
        <v>2021</v>
      </c>
      <c r="B94" s="21" t="s">
        <v>313</v>
      </c>
      <c r="C94" s="101"/>
      <c r="D94" s="101"/>
      <c r="E94" s="101" t="n">
        <v>1</v>
      </c>
      <c r="F94" s="101"/>
      <c r="G94" s="101" t="n">
        <f aca="false">SUM(C94:E94)</f>
        <v>1</v>
      </c>
      <c r="H94" s="101" t="n">
        <v>5</v>
      </c>
      <c r="I94" s="108" t="n">
        <f aca="false">+C94/H94</f>
        <v>0</v>
      </c>
    </row>
    <row r="95" customFormat="false" ht="12.8" hidden="false" customHeight="false" outlineLevel="0" collapsed="false">
      <c r="A95" s="103" t="n">
        <v>2021</v>
      </c>
      <c r="B95" s="30" t="s">
        <v>314</v>
      </c>
      <c r="C95" s="105"/>
      <c r="D95" s="105"/>
      <c r="E95" s="105" t="n">
        <v>1</v>
      </c>
      <c r="F95" s="105"/>
      <c r="G95" s="105" t="n">
        <f aca="false">SUM(C95:E95)</f>
        <v>1</v>
      </c>
      <c r="H95" s="105" t="n">
        <v>0</v>
      </c>
      <c r="I95" s="106" t="e">
        <f aca="false">+C95/H95</f>
        <v>#DIV/0!</v>
      </c>
    </row>
    <row r="96" customFormat="false" ht="12.8" hidden="false" customHeight="false" outlineLevel="0" collapsed="false">
      <c r="A96" s="100" t="n">
        <v>2021</v>
      </c>
      <c r="B96" s="21" t="s">
        <v>315</v>
      </c>
      <c r="C96" s="107" t="n">
        <v>213</v>
      </c>
      <c r="D96" s="107" t="n">
        <v>26</v>
      </c>
      <c r="E96" s="107" t="n">
        <v>374</v>
      </c>
      <c r="F96" s="107"/>
      <c r="G96" s="101" t="n">
        <f aca="false">SUM(C96:E96)</f>
        <v>613</v>
      </c>
      <c r="H96" s="101" t="n">
        <v>835</v>
      </c>
      <c r="I96" s="108" t="n">
        <f aca="false">+C96/H96</f>
        <v>0.255089820359281</v>
      </c>
    </row>
    <row r="97" customFormat="false" ht="12.8" hidden="false" customHeight="false" outlineLevel="0" collapsed="false">
      <c r="A97" s="103" t="n">
        <v>2021</v>
      </c>
      <c r="B97" s="30" t="s">
        <v>316</v>
      </c>
      <c r="C97" s="104" t="n">
        <v>495</v>
      </c>
      <c r="D97" s="104" t="n">
        <v>36</v>
      </c>
      <c r="E97" s="104" t="n">
        <v>461</v>
      </c>
      <c r="F97" s="104"/>
      <c r="G97" s="105" t="n">
        <f aca="false">SUM(C97:E97)</f>
        <v>992</v>
      </c>
      <c r="H97" s="105" t="n">
        <v>970</v>
      </c>
      <c r="I97" s="106" t="n">
        <f aca="false">+C97/H97</f>
        <v>0.510309278350515</v>
      </c>
    </row>
    <row r="98" customFormat="false" ht="12.8" hidden="false" customHeight="false" outlineLevel="0" collapsed="false">
      <c r="A98" s="100" t="n">
        <v>2021</v>
      </c>
      <c r="B98" s="21" t="s">
        <v>317</v>
      </c>
      <c r="C98" s="107" t="n">
        <v>63</v>
      </c>
      <c r="D98" s="107" t="n">
        <v>4</v>
      </c>
      <c r="E98" s="107" t="n">
        <v>25</v>
      </c>
      <c r="F98" s="107"/>
      <c r="G98" s="101" t="n">
        <f aca="false">SUM(C98:E98)</f>
        <v>92</v>
      </c>
      <c r="H98" s="101" t="n">
        <v>235</v>
      </c>
      <c r="I98" s="108" t="n">
        <f aca="false">+C98/H98</f>
        <v>0.268085106382979</v>
      </c>
    </row>
    <row r="99" customFormat="false" ht="12.8" hidden="false" customHeight="false" outlineLevel="0" collapsed="false">
      <c r="A99" s="103" t="n">
        <v>2021</v>
      </c>
      <c r="B99" s="30" t="s">
        <v>318</v>
      </c>
      <c r="C99" s="105" t="n">
        <v>6</v>
      </c>
      <c r="D99" s="105"/>
      <c r="E99" s="105"/>
      <c r="F99" s="105"/>
      <c r="G99" s="105" t="n">
        <f aca="false">SUM(C99:E99)</f>
        <v>6</v>
      </c>
      <c r="H99" s="105" t="n">
        <v>10</v>
      </c>
      <c r="I99" s="106" t="n">
        <f aca="false">+C99/H99</f>
        <v>0.6</v>
      </c>
    </row>
    <row r="100" customFormat="false" ht="12.8" hidden="false" customHeight="false" outlineLevel="0" collapsed="false">
      <c r="A100" s="100" t="n">
        <v>2021</v>
      </c>
      <c r="B100" s="21" t="s">
        <v>319</v>
      </c>
      <c r="C100" s="107" t="n">
        <v>486</v>
      </c>
      <c r="D100" s="107" t="n">
        <v>189</v>
      </c>
      <c r="E100" s="107" t="n">
        <v>757</v>
      </c>
      <c r="F100" s="107"/>
      <c r="G100" s="101" t="n">
        <f aca="false">SUM(C100:E100)</f>
        <v>1432</v>
      </c>
      <c r="H100" s="101" t="n">
        <v>2210</v>
      </c>
      <c r="I100" s="108" t="n">
        <f aca="false">+C100/H100</f>
        <v>0.219909502262443</v>
      </c>
    </row>
    <row r="101" customFormat="false" ht="12.8" hidden="false" customHeight="false" outlineLevel="0" collapsed="false">
      <c r="A101" s="103" t="n">
        <v>2021</v>
      </c>
      <c r="B101" s="30" t="s">
        <v>320</v>
      </c>
      <c r="C101" s="104" t="n">
        <v>106</v>
      </c>
      <c r="D101" s="104" t="n">
        <v>43</v>
      </c>
      <c r="E101" s="104" t="n">
        <v>171</v>
      </c>
      <c r="F101" s="104"/>
      <c r="G101" s="105" t="n">
        <f aca="false">SUM(C101:E101)</f>
        <v>320</v>
      </c>
      <c r="H101" s="105" t="n">
        <v>335</v>
      </c>
      <c r="I101" s="106" t="n">
        <f aca="false">+C101/H101</f>
        <v>0.316417910447761</v>
      </c>
    </row>
    <row r="102" customFormat="false" ht="12.8" hidden="false" customHeight="false" outlineLevel="0" collapsed="false">
      <c r="A102" s="100" t="n">
        <v>2021</v>
      </c>
      <c r="B102" s="21" t="s">
        <v>321</v>
      </c>
      <c r="C102" s="107" t="n">
        <v>321</v>
      </c>
      <c r="D102" s="107" t="n">
        <v>59</v>
      </c>
      <c r="E102" s="107" t="n">
        <v>275</v>
      </c>
      <c r="F102" s="107"/>
      <c r="G102" s="101" t="n">
        <f aca="false">SUM(C102:E102)</f>
        <v>655</v>
      </c>
      <c r="H102" s="101" t="n">
        <v>1245</v>
      </c>
      <c r="I102" s="108" t="n">
        <f aca="false">+C102/H102</f>
        <v>0.257831325301205</v>
      </c>
    </row>
    <row r="103" customFormat="false" ht="12.8" hidden="false" customHeight="false" outlineLevel="0" collapsed="false">
      <c r="A103" s="103" t="n">
        <v>2021</v>
      </c>
      <c r="B103" s="30" t="s">
        <v>322</v>
      </c>
      <c r="C103" s="104" t="n">
        <v>1047</v>
      </c>
      <c r="D103" s="104" t="n">
        <v>173</v>
      </c>
      <c r="E103" s="104" t="n">
        <v>1082</v>
      </c>
      <c r="F103" s="104"/>
      <c r="G103" s="105" t="n">
        <f aca="false">SUM(C103:E103)</f>
        <v>2302</v>
      </c>
      <c r="H103" s="105" t="n">
        <v>3145</v>
      </c>
      <c r="I103" s="106" t="n">
        <f aca="false">+C103/H103</f>
        <v>0.332909379968204</v>
      </c>
    </row>
    <row r="104" customFormat="false" ht="12.8" hidden="false" customHeight="false" outlineLevel="0" collapsed="false">
      <c r="A104" s="100" t="n">
        <v>2021</v>
      </c>
      <c r="B104" s="21" t="s">
        <v>323</v>
      </c>
      <c r="C104" s="101"/>
      <c r="D104" s="101"/>
      <c r="E104" s="101" t="n">
        <v>1</v>
      </c>
      <c r="F104" s="101"/>
      <c r="G104" s="101" t="n">
        <f aca="false">SUM(C104:E104)</f>
        <v>1</v>
      </c>
      <c r="H104" s="101" t="n">
        <v>15</v>
      </c>
      <c r="I104" s="108" t="n">
        <f aca="false">+C104/H104</f>
        <v>0</v>
      </c>
    </row>
    <row r="105" customFormat="false" ht="12.8" hidden="false" customHeight="false" outlineLevel="0" collapsed="false">
      <c r="A105" s="103" t="n">
        <v>2021</v>
      </c>
      <c r="B105" s="30" t="s">
        <v>324</v>
      </c>
      <c r="C105" s="104" t="n">
        <v>20</v>
      </c>
      <c r="D105" s="105" t="n">
        <v>5</v>
      </c>
      <c r="E105" s="104" t="n">
        <v>23</v>
      </c>
      <c r="F105" s="104"/>
      <c r="G105" s="105" t="n">
        <f aca="false">SUM(C105:E105)</f>
        <v>48</v>
      </c>
      <c r="H105" s="105" t="n">
        <v>70</v>
      </c>
      <c r="I105" s="106" t="n">
        <f aca="false">+C105/H105</f>
        <v>0.285714285714286</v>
      </c>
    </row>
    <row r="106" customFormat="false" ht="12.8" hidden="false" customHeight="false" outlineLevel="0" collapsed="false">
      <c r="A106" s="100" t="n">
        <v>2021</v>
      </c>
      <c r="B106" s="21" t="s">
        <v>325</v>
      </c>
      <c r="C106" s="107" t="n">
        <v>74</v>
      </c>
      <c r="D106" s="107" t="n">
        <v>12</v>
      </c>
      <c r="E106" s="107" t="n">
        <v>53</v>
      </c>
      <c r="F106" s="107"/>
      <c r="G106" s="101" t="n">
        <f aca="false">SUM(C106:E106)</f>
        <v>139</v>
      </c>
      <c r="H106" s="101" t="n">
        <v>190</v>
      </c>
      <c r="I106" s="108" t="n">
        <f aca="false">+C106/H106</f>
        <v>0.389473684210526</v>
      </c>
    </row>
    <row r="107" customFormat="false" ht="12.8" hidden="false" customHeight="false" outlineLevel="0" collapsed="false">
      <c r="A107" s="103" t="n">
        <v>2021</v>
      </c>
      <c r="B107" s="30" t="s">
        <v>325</v>
      </c>
      <c r="C107" s="105" t="n">
        <v>8</v>
      </c>
      <c r="D107" s="105"/>
      <c r="E107" s="105" t="n">
        <v>22</v>
      </c>
      <c r="F107" s="105"/>
      <c r="G107" s="105" t="n">
        <f aca="false">SUM(C107:E107)</f>
        <v>30</v>
      </c>
      <c r="H107" s="105"/>
      <c r="I107" s="106" t="e">
        <f aca="false">+C107/H107</f>
        <v>#DIV/0!</v>
      </c>
    </row>
    <row r="108" customFormat="false" ht="12.8" hidden="false" customHeight="false" outlineLevel="0" collapsed="false">
      <c r="A108" s="100" t="n">
        <v>2021</v>
      </c>
      <c r="B108" s="21" t="s">
        <v>326</v>
      </c>
      <c r="C108" s="101" t="n">
        <v>4</v>
      </c>
      <c r="D108" s="101" t="n">
        <v>3</v>
      </c>
      <c r="E108" s="101" t="n">
        <v>8</v>
      </c>
      <c r="F108" s="101"/>
      <c r="G108" s="101" t="n">
        <f aca="false">SUM(C108:E108)</f>
        <v>15</v>
      </c>
      <c r="H108" s="101" t="n">
        <v>40</v>
      </c>
      <c r="I108" s="108" t="n">
        <f aca="false">+C108/H108</f>
        <v>0.1</v>
      </c>
    </row>
    <row r="109" customFormat="false" ht="12.8" hidden="false" customHeight="false" outlineLevel="0" collapsed="false">
      <c r="A109" s="103" t="n">
        <v>2021</v>
      </c>
      <c r="B109" s="30" t="s">
        <v>327</v>
      </c>
      <c r="C109" s="104" t="n">
        <v>498</v>
      </c>
      <c r="D109" s="104" t="n">
        <v>27</v>
      </c>
      <c r="E109" s="104" t="n">
        <v>236</v>
      </c>
      <c r="F109" s="104"/>
      <c r="G109" s="105" t="n">
        <f aca="false">SUM(C109:E109)</f>
        <v>761</v>
      </c>
      <c r="H109" s="105" t="n">
        <v>1815</v>
      </c>
      <c r="I109" s="106" t="n">
        <f aca="false">+C109/H109</f>
        <v>0.274380165289256</v>
      </c>
    </row>
    <row r="110" customFormat="false" ht="12.8" hidden="false" customHeight="false" outlineLevel="0" collapsed="false">
      <c r="A110" s="100" t="n">
        <v>2021</v>
      </c>
      <c r="B110" s="21" t="s">
        <v>328</v>
      </c>
      <c r="C110" s="107" t="n">
        <v>267</v>
      </c>
      <c r="D110" s="107" t="n">
        <v>26</v>
      </c>
      <c r="E110" s="107" t="n">
        <v>151</v>
      </c>
      <c r="F110" s="107"/>
      <c r="G110" s="101" t="n">
        <f aca="false">SUM(C110:E110)</f>
        <v>444</v>
      </c>
      <c r="H110" s="101" t="n">
        <v>985</v>
      </c>
      <c r="I110" s="108" t="n">
        <f aca="false">+C110/H110</f>
        <v>0.271065989847716</v>
      </c>
    </row>
    <row r="111" customFormat="false" ht="12.8" hidden="false" customHeight="false" outlineLevel="0" collapsed="false">
      <c r="A111" s="103" t="n">
        <v>2021</v>
      </c>
      <c r="B111" s="30" t="s">
        <v>329</v>
      </c>
      <c r="C111" s="104" t="n">
        <v>43</v>
      </c>
      <c r="D111" s="104" t="n">
        <v>8</v>
      </c>
      <c r="E111" s="104" t="n">
        <v>38</v>
      </c>
      <c r="F111" s="104"/>
      <c r="G111" s="105" t="n">
        <f aca="false">SUM(C111:E111)</f>
        <v>89</v>
      </c>
      <c r="H111" s="105" t="n">
        <v>110</v>
      </c>
      <c r="I111" s="106" t="n">
        <f aca="false">+C111/H111</f>
        <v>0.390909090909091</v>
      </c>
    </row>
    <row r="112" customFormat="false" ht="12.8" hidden="false" customHeight="false" outlineLevel="0" collapsed="false">
      <c r="A112" s="100" t="n">
        <v>2021</v>
      </c>
      <c r="B112" s="21" t="s">
        <v>330</v>
      </c>
      <c r="C112" s="101" t="n">
        <v>6</v>
      </c>
      <c r="D112" s="101"/>
      <c r="E112" s="101" t="n">
        <v>19</v>
      </c>
      <c r="F112" s="101"/>
      <c r="G112" s="101" t="n">
        <f aca="false">SUM(C112:E112)</f>
        <v>25</v>
      </c>
      <c r="H112" s="101" t="n">
        <v>15</v>
      </c>
      <c r="I112" s="108" t="n">
        <f aca="false">+C112/H112</f>
        <v>0.4</v>
      </c>
    </row>
    <row r="113" customFormat="false" ht="12.8" hidden="false" customHeight="false" outlineLevel="0" collapsed="false">
      <c r="A113" s="103" t="n">
        <v>2021</v>
      </c>
      <c r="B113" s="30" t="s">
        <v>331</v>
      </c>
      <c r="C113" s="105" t="n">
        <v>3</v>
      </c>
      <c r="D113" s="105"/>
      <c r="E113" s="105"/>
      <c r="F113" s="105"/>
      <c r="G113" s="105" t="n">
        <f aca="false">SUM(C113:E113)</f>
        <v>3</v>
      </c>
      <c r="H113" s="105" t="n">
        <v>5</v>
      </c>
      <c r="I113" s="106" t="n">
        <f aca="false">+C113/H113</f>
        <v>0.6</v>
      </c>
    </row>
    <row r="114" customFormat="false" ht="12.8" hidden="false" customHeight="false" outlineLevel="0" collapsed="false">
      <c r="A114" s="100" t="n">
        <v>2021</v>
      </c>
      <c r="B114" s="21" t="s">
        <v>332</v>
      </c>
      <c r="C114" s="107" t="n">
        <v>53</v>
      </c>
      <c r="D114" s="107" t="n">
        <v>20</v>
      </c>
      <c r="E114" s="107" t="n">
        <v>134</v>
      </c>
      <c r="F114" s="107"/>
      <c r="G114" s="101" t="n">
        <f aca="false">SUM(C114:E114)</f>
        <v>207</v>
      </c>
      <c r="H114" s="101" t="n">
        <v>515</v>
      </c>
      <c r="I114" s="108" t="n">
        <f aca="false">+C114/H114</f>
        <v>0.102912621359223</v>
      </c>
    </row>
    <row r="115" customFormat="false" ht="12.8" hidden="false" customHeight="false" outlineLevel="0" collapsed="false">
      <c r="A115" s="103" t="n">
        <v>2021</v>
      </c>
      <c r="B115" s="30" t="s">
        <v>333</v>
      </c>
      <c r="C115" s="104" t="n">
        <v>269</v>
      </c>
      <c r="D115" s="104" t="n">
        <v>17</v>
      </c>
      <c r="E115" s="104" t="n">
        <v>151</v>
      </c>
      <c r="F115" s="104"/>
      <c r="G115" s="105" t="n">
        <f aca="false">SUM(C115:E115)</f>
        <v>437</v>
      </c>
      <c r="H115" s="105" t="n">
        <v>4965</v>
      </c>
      <c r="I115" s="106" t="n">
        <f aca="false">+C115/H115</f>
        <v>0.0541792547834844</v>
      </c>
    </row>
    <row r="116" customFormat="false" ht="12.8" hidden="false" customHeight="false" outlineLevel="0" collapsed="false">
      <c r="A116" s="100" t="n">
        <v>2021</v>
      </c>
      <c r="B116" s="21" t="s">
        <v>334</v>
      </c>
      <c r="C116" s="101" t="n">
        <v>6</v>
      </c>
      <c r="D116" s="101"/>
      <c r="E116" s="101" t="n">
        <v>2</v>
      </c>
      <c r="F116" s="101"/>
      <c r="G116" s="101" t="n">
        <f aca="false">SUM(C116:E116)</f>
        <v>8</v>
      </c>
      <c r="H116" s="101" t="n">
        <v>15</v>
      </c>
      <c r="I116" s="108" t="n">
        <f aca="false">+C116/H116</f>
        <v>0.4</v>
      </c>
    </row>
    <row r="117" customFormat="false" ht="12.8" hidden="false" customHeight="false" outlineLevel="0" collapsed="false">
      <c r="A117" s="103" t="n">
        <v>2021</v>
      </c>
      <c r="B117" s="30" t="s">
        <v>335</v>
      </c>
      <c r="C117" s="104" t="n">
        <v>193</v>
      </c>
      <c r="D117" s="104" t="n">
        <v>20</v>
      </c>
      <c r="E117" s="104" t="n">
        <v>129</v>
      </c>
      <c r="F117" s="104"/>
      <c r="G117" s="105" t="n">
        <f aca="false">SUM(C117:E117)</f>
        <v>342</v>
      </c>
      <c r="H117" s="105" t="n">
        <v>2240</v>
      </c>
      <c r="I117" s="106" t="n">
        <f aca="false">+C117/H117</f>
        <v>0.0861607142857143</v>
      </c>
    </row>
    <row r="118" customFormat="false" ht="12.8" hidden="false" customHeight="false" outlineLevel="0" collapsed="false">
      <c r="A118" s="100" t="n">
        <v>2021</v>
      </c>
      <c r="B118" s="21" t="s">
        <v>336</v>
      </c>
      <c r="C118" s="101" t="n">
        <v>12</v>
      </c>
      <c r="D118" s="101"/>
      <c r="E118" s="101" t="n">
        <v>4</v>
      </c>
      <c r="F118" s="101"/>
      <c r="G118" s="101" t="n">
        <f aca="false">SUM(C118:E118)</f>
        <v>16</v>
      </c>
      <c r="H118" s="101" t="n">
        <v>15</v>
      </c>
      <c r="I118" s="108" t="n">
        <f aca="false">+C118/H118</f>
        <v>0.8</v>
      </c>
    </row>
    <row r="119" customFormat="false" ht="12.8" hidden="false" customHeight="false" outlineLevel="0" collapsed="false">
      <c r="A119" s="103" t="n">
        <v>2021</v>
      </c>
      <c r="B119" s="30" t="s">
        <v>337</v>
      </c>
      <c r="C119" s="105" t="n">
        <v>11</v>
      </c>
      <c r="D119" s="105"/>
      <c r="E119" s="105" t="n">
        <v>7</v>
      </c>
      <c r="F119" s="105"/>
      <c r="G119" s="105" t="n">
        <f aca="false">SUM(C119:E119)</f>
        <v>18</v>
      </c>
      <c r="H119" s="105" t="n">
        <v>15</v>
      </c>
      <c r="I119" s="106" t="n">
        <f aca="false">+C119/H119</f>
        <v>0.733333333333333</v>
      </c>
    </row>
    <row r="120" customFormat="false" ht="12.8" hidden="false" customHeight="false" outlineLevel="0" collapsed="false">
      <c r="A120" s="100" t="n">
        <v>2021</v>
      </c>
      <c r="B120" s="21" t="s">
        <v>338</v>
      </c>
      <c r="C120" s="101" t="n">
        <v>4</v>
      </c>
      <c r="D120" s="101"/>
      <c r="E120" s="101"/>
      <c r="F120" s="101"/>
      <c r="G120" s="101" t="n">
        <f aca="false">SUM(C120:E120)</f>
        <v>4</v>
      </c>
      <c r="H120" s="101" t="n">
        <v>15</v>
      </c>
      <c r="I120" s="108" t="n">
        <f aca="false">+C120/H120</f>
        <v>0.266666666666667</v>
      </c>
    </row>
    <row r="121" customFormat="false" ht="12.8" hidden="false" customHeight="false" outlineLevel="0" collapsed="false">
      <c r="A121" s="103" t="n">
        <v>2021</v>
      </c>
      <c r="B121" s="30" t="s">
        <v>339</v>
      </c>
      <c r="C121" s="104" t="n">
        <v>95</v>
      </c>
      <c r="D121" s="104" t="n">
        <v>5</v>
      </c>
      <c r="E121" s="104" t="n">
        <v>48</v>
      </c>
      <c r="F121" s="104"/>
      <c r="G121" s="105" t="n">
        <f aca="false">SUM(C121:E121)</f>
        <v>148</v>
      </c>
      <c r="H121" s="105" t="n">
        <v>520</v>
      </c>
      <c r="I121" s="106" t="n">
        <f aca="false">+C121/H121</f>
        <v>0.182692307692308</v>
      </c>
    </row>
    <row r="122" customFormat="false" ht="12.8" hidden="false" customHeight="false" outlineLevel="0" collapsed="false">
      <c r="A122" s="100" t="n">
        <v>2021</v>
      </c>
      <c r="B122" s="21" t="s">
        <v>340</v>
      </c>
      <c r="C122" s="107" t="n">
        <v>182</v>
      </c>
      <c r="D122" s="107" t="n">
        <v>42</v>
      </c>
      <c r="E122" s="107" t="n">
        <v>311</v>
      </c>
      <c r="F122" s="107"/>
      <c r="G122" s="101" t="n">
        <f aca="false">SUM(C122:E122)</f>
        <v>535</v>
      </c>
      <c r="H122" s="101" t="n">
        <v>855</v>
      </c>
      <c r="I122" s="108" t="n">
        <f aca="false">+C122/H122</f>
        <v>0.212865497076023</v>
      </c>
    </row>
    <row r="123" customFormat="false" ht="12.8" hidden="false" customHeight="false" outlineLevel="0" collapsed="false">
      <c r="A123" s="103" t="n">
        <v>2021</v>
      </c>
      <c r="B123" s="30" t="s">
        <v>341</v>
      </c>
      <c r="C123" s="104" t="n">
        <v>71</v>
      </c>
      <c r="D123" s="104" t="n">
        <v>11</v>
      </c>
      <c r="E123" s="104" t="n">
        <v>68</v>
      </c>
      <c r="F123" s="104"/>
      <c r="G123" s="105" t="n">
        <f aca="false">SUM(C123:E123)</f>
        <v>150</v>
      </c>
      <c r="H123" s="105" t="n">
        <v>160</v>
      </c>
      <c r="I123" s="106" t="n">
        <f aca="false">+C123/H123</f>
        <v>0.44375</v>
      </c>
    </row>
    <row r="124" customFormat="false" ht="12.8" hidden="false" customHeight="false" outlineLevel="0" collapsed="false">
      <c r="A124" s="100" t="n">
        <v>2021</v>
      </c>
      <c r="B124" s="21" t="s">
        <v>342</v>
      </c>
      <c r="C124" s="101" t="n">
        <v>2</v>
      </c>
      <c r="D124" s="101"/>
      <c r="E124" s="101" t="n">
        <v>1</v>
      </c>
      <c r="F124" s="101"/>
      <c r="G124" s="101" t="n">
        <f aca="false">SUM(C124:E124)</f>
        <v>3</v>
      </c>
      <c r="H124" s="101" t="n">
        <v>5</v>
      </c>
      <c r="I124" s="108" t="n">
        <f aca="false">+C124/H124</f>
        <v>0.4</v>
      </c>
    </row>
    <row r="125" customFormat="false" ht="12.8" hidden="false" customHeight="false" outlineLevel="0" collapsed="false">
      <c r="A125" s="109" t="n">
        <v>2021</v>
      </c>
      <c r="B125" s="93" t="s">
        <v>8</v>
      </c>
      <c r="C125" s="110" t="n">
        <f aca="false">SUM(C2:C124)</f>
        <v>26582</v>
      </c>
      <c r="D125" s="110" t="n">
        <f aca="false">SUM(D2:D124)</f>
        <v>4623</v>
      </c>
      <c r="E125" s="110" t="n">
        <f aca="false">SUM(E2:E124)</f>
        <v>26647</v>
      </c>
      <c r="F125" s="110"/>
      <c r="G125" s="110" t="n">
        <f aca="false">SUM(G2:G124)</f>
        <v>57852</v>
      </c>
      <c r="H125" s="110" t="n">
        <f aca="false">SUM(H2:H124)</f>
        <v>103560</v>
      </c>
      <c r="I125" s="111" t="n">
        <f aca="false">+C125/H125</f>
        <v>0.256682116647354</v>
      </c>
    </row>
    <row r="126" customFormat="false" ht="12.8" hidden="true" customHeight="false" outlineLevel="0" collapsed="false">
      <c r="A126" s="0" t="n">
        <v>2020</v>
      </c>
      <c r="B126" s="0" t="s">
        <v>221</v>
      </c>
      <c r="C126" s="0" t="n">
        <v>2174</v>
      </c>
      <c r="D126" s="0" t="n">
        <v>592</v>
      </c>
      <c r="E126" s="0" t="n">
        <v>4755</v>
      </c>
      <c r="F126" s="0" t="n">
        <v>266</v>
      </c>
      <c r="G126" s="0" t="n">
        <v>7787</v>
      </c>
    </row>
    <row r="127" customFormat="false" ht="12.8" hidden="true" customHeight="false" outlineLevel="0" collapsed="false">
      <c r="A127" s="0" t="n">
        <v>2020</v>
      </c>
      <c r="B127" s="0" t="s">
        <v>262</v>
      </c>
      <c r="C127" s="0" t="n">
        <v>1648</v>
      </c>
      <c r="D127" s="0" t="n">
        <v>428</v>
      </c>
      <c r="E127" s="0" t="n">
        <v>1756</v>
      </c>
      <c r="F127" s="0" t="n">
        <v>41</v>
      </c>
      <c r="G127" s="0" t="n">
        <v>3873</v>
      </c>
    </row>
    <row r="128" customFormat="false" ht="12.8" hidden="true" customHeight="false" outlineLevel="0" collapsed="false">
      <c r="A128" s="0" t="n">
        <v>2020</v>
      </c>
      <c r="B128" s="0" t="s">
        <v>303</v>
      </c>
      <c r="C128" s="0" t="n">
        <v>1608</v>
      </c>
      <c r="D128" s="0" t="n">
        <v>397</v>
      </c>
      <c r="E128" s="0" t="n">
        <v>1824</v>
      </c>
      <c r="F128" s="0" t="n">
        <v>19</v>
      </c>
      <c r="G128" s="0" t="n">
        <v>3848</v>
      </c>
    </row>
    <row r="129" customFormat="false" ht="12.8" hidden="true" customHeight="false" outlineLevel="0" collapsed="false">
      <c r="A129" s="0" t="n">
        <v>2020</v>
      </c>
      <c r="B129" s="0" t="s">
        <v>241</v>
      </c>
      <c r="C129" s="0" t="n">
        <v>1178</v>
      </c>
      <c r="D129" s="0" t="n">
        <v>257</v>
      </c>
      <c r="E129" s="0" t="n">
        <v>1049</v>
      </c>
      <c r="F129" s="0" t="n">
        <v>11</v>
      </c>
      <c r="G129" s="0" t="n">
        <v>2495</v>
      </c>
    </row>
    <row r="130" customFormat="false" ht="12.8" hidden="true" customHeight="false" outlineLevel="0" collapsed="false">
      <c r="A130" s="0" t="n">
        <v>2020</v>
      </c>
      <c r="B130" s="0" t="s">
        <v>237</v>
      </c>
      <c r="C130" s="0" t="n">
        <v>1255</v>
      </c>
      <c r="D130" s="0" t="n">
        <v>84</v>
      </c>
      <c r="E130" s="0" t="n">
        <v>937</v>
      </c>
      <c r="F130" s="0" t="n">
        <v>17</v>
      </c>
      <c r="G130" s="0" t="n">
        <v>2293</v>
      </c>
    </row>
    <row r="131" customFormat="false" ht="12.8" hidden="true" customHeight="false" outlineLevel="0" collapsed="false">
      <c r="A131" s="0" t="n">
        <v>2020</v>
      </c>
      <c r="B131" s="0" t="s">
        <v>316</v>
      </c>
      <c r="C131" s="0" t="n">
        <v>927</v>
      </c>
      <c r="D131" s="0" t="n">
        <v>109</v>
      </c>
      <c r="E131" s="0" t="n">
        <v>916</v>
      </c>
      <c r="F131" s="0" t="n">
        <v>7</v>
      </c>
      <c r="G131" s="0" t="n">
        <v>1959</v>
      </c>
    </row>
    <row r="132" customFormat="false" ht="12.8" hidden="true" customHeight="false" outlineLevel="0" collapsed="false">
      <c r="A132" s="0" t="n">
        <v>2020</v>
      </c>
      <c r="B132" s="0" t="s">
        <v>222</v>
      </c>
      <c r="C132" s="0" t="n">
        <v>860</v>
      </c>
      <c r="D132" s="0" t="n">
        <v>90</v>
      </c>
      <c r="E132" s="0" t="n">
        <v>919</v>
      </c>
      <c r="F132" s="0" t="n">
        <v>5</v>
      </c>
      <c r="G132" s="0" t="n">
        <v>1874</v>
      </c>
    </row>
    <row r="133" customFormat="false" ht="12.8" hidden="true" customHeight="false" outlineLevel="0" collapsed="false">
      <c r="A133" s="0" t="n">
        <v>2020</v>
      </c>
      <c r="B133" s="0" t="s">
        <v>224</v>
      </c>
      <c r="C133" s="0" t="n">
        <v>692</v>
      </c>
      <c r="D133" s="0" t="n">
        <v>176</v>
      </c>
      <c r="E133" s="0" t="n">
        <v>821</v>
      </c>
      <c r="F133" s="0" t="n">
        <v>8</v>
      </c>
      <c r="G133" s="0" t="n">
        <v>1697</v>
      </c>
    </row>
    <row r="134" customFormat="false" ht="12.8" hidden="true" customHeight="false" outlineLevel="0" collapsed="false">
      <c r="A134" s="0" t="n">
        <v>2020</v>
      </c>
      <c r="B134" s="0" t="s">
        <v>322</v>
      </c>
      <c r="C134" s="0" t="n">
        <v>548</v>
      </c>
      <c r="D134" s="0" t="n">
        <v>116</v>
      </c>
      <c r="E134" s="0" t="n">
        <v>884</v>
      </c>
      <c r="F134" s="0" t="n">
        <v>28</v>
      </c>
      <c r="G134" s="0" t="n">
        <v>1576</v>
      </c>
    </row>
    <row r="135" customFormat="false" ht="12.8" hidden="true" customHeight="false" outlineLevel="0" collapsed="false">
      <c r="A135" s="0" t="n">
        <v>2020</v>
      </c>
      <c r="B135" s="0" t="s">
        <v>259</v>
      </c>
      <c r="C135" s="0" t="n">
        <v>571</v>
      </c>
      <c r="D135" s="0" t="n">
        <v>88</v>
      </c>
      <c r="E135" s="0" t="n">
        <v>795</v>
      </c>
      <c r="F135" s="0" t="n">
        <v>3</v>
      </c>
      <c r="G135" s="0" t="n">
        <v>1457</v>
      </c>
    </row>
    <row r="136" customFormat="false" ht="12.8" hidden="true" customHeight="false" outlineLevel="0" collapsed="false">
      <c r="A136" s="0" t="n">
        <v>2020</v>
      </c>
      <c r="B136" s="0" t="s">
        <v>319</v>
      </c>
      <c r="C136" s="0" t="n">
        <v>496</v>
      </c>
      <c r="D136" s="0" t="n">
        <v>107</v>
      </c>
      <c r="E136" s="0" t="n">
        <v>669</v>
      </c>
      <c r="F136" s="0" t="n">
        <v>22</v>
      </c>
      <c r="G136" s="0" t="n">
        <v>1294</v>
      </c>
    </row>
    <row r="137" customFormat="false" ht="12.8" hidden="true" customHeight="false" outlineLevel="0" collapsed="false">
      <c r="A137" s="0" t="n">
        <v>2020</v>
      </c>
      <c r="B137" s="0" t="s">
        <v>327</v>
      </c>
      <c r="C137" s="0" t="n">
        <v>575</v>
      </c>
      <c r="D137" s="0" t="n">
        <v>33</v>
      </c>
      <c r="E137" s="0" t="n">
        <v>321</v>
      </c>
      <c r="F137" s="0" t="n">
        <v>2</v>
      </c>
      <c r="G137" s="0" t="n">
        <v>931</v>
      </c>
    </row>
    <row r="138" customFormat="false" ht="12.8" hidden="true" customHeight="false" outlineLevel="0" collapsed="false">
      <c r="A138" s="0" t="n">
        <v>2020</v>
      </c>
      <c r="B138" s="0" t="s">
        <v>293</v>
      </c>
      <c r="C138" s="0" t="n">
        <v>343</v>
      </c>
      <c r="D138" s="0" t="n">
        <v>96</v>
      </c>
      <c r="E138" s="0" t="n">
        <v>463</v>
      </c>
      <c r="F138" s="0" t="n">
        <v>11</v>
      </c>
      <c r="G138" s="0" t="n">
        <v>913</v>
      </c>
    </row>
    <row r="139" customFormat="false" ht="12.8" hidden="true" customHeight="false" outlineLevel="0" collapsed="false">
      <c r="A139" s="0" t="n">
        <v>2020</v>
      </c>
      <c r="B139" s="0" t="s">
        <v>253</v>
      </c>
      <c r="C139" s="0" t="n">
        <v>343</v>
      </c>
      <c r="D139" s="0" t="n">
        <v>63</v>
      </c>
      <c r="E139" s="0" t="n">
        <v>450</v>
      </c>
      <c r="F139" s="0" t="n">
        <v>21</v>
      </c>
      <c r="G139" s="0" t="n">
        <v>877</v>
      </c>
    </row>
    <row r="140" customFormat="false" ht="12.8" hidden="true" customHeight="false" outlineLevel="0" collapsed="false">
      <c r="A140" s="0" t="n">
        <v>2020</v>
      </c>
      <c r="B140" s="0" t="s">
        <v>340</v>
      </c>
      <c r="C140" s="0" t="n">
        <v>266</v>
      </c>
      <c r="D140" s="0" t="n">
        <v>60</v>
      </c>
      <c r="E140" s="0" t="n">
        <v>463</v>
      </c>
      <c r="G140" s="0" t="n">
        <v>789</v>
      </c>
    </row>
    <row r="141" customFormat="false" ht="12.8" hidden="true" customHeight="false" outlineLevel="0" collapsed="false">
      <c r="A141" s="0" t="n">
        <v>2020</v>
      </c>
      <c r="B141" s="0" t="s">
        <v>223</v>
      </c>
      <c r="C141" s="0" t="n">
        <v>270</v>
      </c>
      <c r="D141" s="0" t="n">
        <v>80</v>
      </c>
      <c r="E141" s="0" t="n">
        <v>386</v>
      </c>
      <c r="F141" s="0" t="n">
        <v>7</v>
      </c>
      <c r="G141" s="0" t="n">
        <v>743</v>
      </c>
    </row>
    <row r="142" customFormat="false" ht="12.8" hidden="true" customHeight="false" outlineLevel="0" collapsed="false">
      <c r="A142" s="0" t="n">
        <v>2020</v>
      </c>
      <c r="B142" s="0" t="s">
        <v>315</v>
      </c>
      <c r="C142" s="0" t="n">
        <v>271</v>
      </c>
      <c r="D142" s="0" t="n">
        <v>20</v>
      </c>
      <c r="E142" s="0" t="n">
        <v>428</v>
      </c>
      <c r="F142" s="0" t="n">
        <v>2</v>
      </c>
      <c r="G142" s="0" t="n">
        <v>721</v>
      </c>
    </row>
    <row r="143" customFormat="false" ht="12.8" hidden="true" customHeight="false" outlineLevel="0" collapsed="false">
      <c r="A143" s="0" t="n">
        <v>2020</v>
      </c>
      <c r="B143" s="0" t="s">
        <v>229</v>
      </c>
      <c r="C143" s="0" t="n">
        <v>473</v>
      </c>
      <c r="D143" s="0" t="n">
        <v>44</v>
      </c>
      <c r="E143" s="0" t="n">
        <v>173</v>
      </c>
      <c r="G143" s="0" t="n">
        <v>690</v>
      </c>
    </row>
    <row r="144" customFormat="false" ht="12.8" hidden="true" customHeight="false" outlineLevel="0" collapsed="false">
      <c r="A144" s="0" t="n">
        <v>2020</v>
      </c>
      <c r="B144" s="0" t="s">
        <v>243</v>
      </c>
      <c r="C144" s="0" t="n">
        <v>296</v>
      </c>
      <c r="D144" s="0" t="n">
        <v>48</v>
      </c>
      <c r="E144" s="0" t="n">
        <v>273</v>
      </c>
      <c r="F144" s="0" t="n">
        <v>3</v>
      </c>
      <c r="G144" s="0" t="n">
        <v>620</v>
      </c>
    </row>
    <row r="145" customFormat="false" ht="12.8" hidden="true" customHeight="false" outlineLevel="0" collapsed="false">
      <c r="A145" s="0" t="n">
        <v>2020</v>
      </c>
      <c r="B145" s="0" t="s">
        <v>321</v>
      </c>
      <c r="C145" s="0" t="n">
        <v>274</v>
      </c>
      <c r="D145" s="0" t="n">
        <v>55</v>
      </c>
      <c r="E145" s="0" t="n">
        <v>279</v>
      </c>
      <c r="F145" s="0" t="n">
        <v>3</v>
      </c>
      <c r="G145" s="0" t="n">
        <v>611</v>
      </c>
    </row>
    <row r="146" customFormat="false" ht="12.8" hidden="true" customHeight="false" outlineLevel="0" collapsed="false">
      <c r="A146" s="0" t="n">
        <v>2020</v>
      </c>
      <c r="B146" s="0" t="s">
        <v>251</v>
      </c>
      <c r="C146" s="0" t="n">
        <v>289</v>
      </c>
      <c r="D146" s="0" t="n">
        <v>68</v>
      </c>
      <c r="E146" s="0" t="n">
        <v>233</v>
      </c>
      <c r="F146" s="0" t="n">
        <v>5</v>
      </c>
      <c r="G146" s="0" t="n">
        <v>595</v>
      </c>
    </row>
    <row r="147" customFormat="false" ht="12.8" hidden="true" customHeight="false" outlineLevel="0" collapsed="false">
      <c r="A147" s="0" t="n">
        <v>2020</v>
      </c>
      <c r="B147" s="0" t="s">
        <v>272</v>
      </c>
      <c r="C147" s="0" t="n">
        <v>248</v>
      </c>
      <c r="D147" s="0" t="n">
        <v>54</v>
      </c>
      <c r="E147" s="0" t="n">
        <v>290</v>
      </c>
      <c r="F147" s="0" t="n">
        <v>2</v>
      </c>
      <c r="G147" s="0" t="n">
        <v>594</v>
      </c>
    </row>
    <row r="148" customFormat="false" ht="12.8" hidden="true" customHeight="false" outlineLevel="0" collapsed="false">
      <c r="A148" s="0" t="n">
        <v>2020</v>
      </c>
      <c r="B148" s="0" t="s">
        <v>328</v>
      </c>
      <c r="C148" s="0" t="n">
        <v>309</v>
      </c>
      <c r="D148" s="0" t="n">
        <v>11</v>
      </c>
      <c r="E148" s="0" t="n">
        <v>183</v>
      </c>
      <c r="F148" s="0" t="n">
        <v>2</v>
      </c>
      <c r="G148" s="0" t="n">
        <v>505</v>
      </c>
    </row>
    <row r="149" customFormat="false" ht="12.8" hidden="true" customHeight="false" outlineLevel="0" collapsed="false">
      <c r="A149" s="0" t="n">
        <v>2020</v>
      </c>
      <c r="B149" s="0" t="s">
        <v>309</v>
      </c>
      <c r="C149" s="0" t="n">
        <v>214</v>
      </c>
      <c r="D149" s="0" t="n">
        <v>43</v>
      </c>
      <c r="E149" s="0" t="n">
        <v>217</v>
      </c>
      <c r="F149" s="0" t="n">
        <v>6</v>
      </c>
      <c r="G149" s="0" t="n">
        <v>480</v>
      </c>
    </row>
    <row r="150" customFormat="false" ht="12.8" hidden="true" customHeight="false" outlineLevel="0" collapsed="false">
      <c r="A150" s="0" t="n">
        <v>2020</v>
      </c>
      <c r="B150" s="0" t="s">
        <v>228</v>
      </c>
      <c r="C150" s="0" t="n">
        <v>199</v>
      </c>
      <c r="D150" s="0" t="n">
        <v>28</v>
      </c>
      <c r="E150" s="0" t="n">
        <v>235</v>
      </c>
      <c r="G150" s="0" t="n">
        <v>462</v>
      </c>
    </row>
    <row r="151" customFormat="false" ht="12.8" hidden="true" customHeight="false" outlineLevel="0" collapsed="false">
      <c r="A151" s="0" t="n">
        <v>2020</v>
      </c>
      <c r="B151" s="0" t="s">
        <v>255</v>
      </c>
      <c r="C151" s="0" t="n">
        <v>185</v>
      </c>
      <c r="D151" s="0" t="n">
        <v>24</v>
      </c>
      <c r="E151" s="0" t="n">
        <v>187</v>
      </c>
      <c r="F151" s="0" t="n">
        <v>9</v>
      </c>
      <c r="G151" s="0" t="n">
        <v>405</v>
      </c>
    </row>
    <row r="152" customFormat="false" ht="12.8" hidden="true" customHeight="false" outlineLevel="0" collapsed="false">
      <c r="A152" s="0" t="n">
        <v>2020</v>
      </c>
      <c r="B152" s="0" t="s">
        <v>333</v>
      </c>
      <c r="C152" s="0" t="n">
        <v>268</v>
      </c>
      <c r="D152" s="0" t="n">
        <v>15</v>
      </c>
      <c r="E152" s="0" t="n">
        <v>118</v>
      </c>
      <c r="F152" s="0" t="n">
        <v>1</v>
      </c>
      <c r="G152" s="0" t="n">
        <v>402</v>
      </c>
    </row>
    <row r="153" customFormat="false" ht="12.8" hidden="true" customHeight="false" outlineLevel="0" collapsed="false">
      <c r="A153" s="0" t="n">
        <v>2020</v>
      </c>
      <c r="B153" s="0" t="s">
        <v>239</v>
      </c>
      <c r="C153" s="0" t="n">
        <v>228</v>
      </c>
      <c r="D153" s="0" t="n">
        <v>16</v>
      </c>
      <c r="E153" s="0" t="n">
        <v>139</v>
      </c>
      <c r="F153" s="0" t="n">
        <v>6</v>
      </c>
      <c r="G153" s="0" t="n">
        <v>389</v>
      </c>
    </row>
    <row r="154" customFormat="false" ht="12.8" hidden="true" customHeight="false" outlineLevel="0" collapsed="false">
      <c r="A154" s="0" t="n">
        <v>2020</v>
      </c>
      <c r="B154" s="0" t="s">
        <v>297</v>
      </c>
      <c r="C154" s="0" t="n">
        <v>192</v>
      </c>
      <c r="D154" s="0" t="n">
        <v>33</v>
      </c>
      <c r="E154" s="0" t="n">
        <v>157</v>
      </c>
      <c r="F154" s="0" t="n">
        <v>3</v>
      </c>
      <c r="G154" s="0" t="n">
        <v>385</v>
      </c>
    </row>
    <row r="155" customFormat="false" ht="12.8" hidden="true" customHeight="false" outlineLevel="0" collapsed="false">
      <c r="A155" s="0" t="n">
        <v>2020</v>
      </c>
      <c r="B155" s="0" t="s">
        <v>227</v>
      </c>
      <c r="C155" s="0" t="n">
        <v>180</v>
      </c>
      <c r="D155" s="0" t="n">
        <v>24</v>
      </c>
      <c r="E155" s="0" t="n">
        <v>133</v>
      </c>
      <c r="G155" s="0" t="n">
        <v>337</v>
      </c>
    </row>
    <row r="156" customFormat="false" ht="12.8" hidden="true" customHeight="false" outlineLevel="0" collapsed="false">
      <c r="A156" s="0" t="n">
        <v>2020</v>
      </c>
      <c r="B156" s="0" t="s">
        <v>244</v>
      </c>
      <c r="C156" s="0" t="n">
        <v>107</v>
      </c>
      <c r="D156" s="0" t="n">
        <v>13</v>
      </c>
      <c r="E156" s="0" t="n">
        <v>199</v>
      </c>
      <c r="F156" s="0" t="n">
        <v>12</v>
      </c>
      <c r="G156" s="0" t="n">
        <v>331</v>
      </c>
    </row>
    <row r="157" customFormat="false" ht="12.8" hidden="true" customHeight="false" outlineLevel="0" collapsed="false">
      <c r="A157" s="0" t="n">
        <v>2020</v>
      </c>
      <c r="B157" s="0" t="s">
        <v>287</v>
      </c>
      <c r="C157" s="0" t="n">
        <v>101</v>
      </c>
      <c r="D157" s="0" t="n">
        <v>37</v>
      </c>
      <c r="E157" s="0" t="n">
        <v>189</v>
      </c>
      <c r="F157" s="0" t="n">
        <v>1</v>
      </c>
      <c r="G157" s="0" t="n">
        <v>328</v>
      </c>
    </row>
    <row r="158" customFormat="false" ht="12.8" hidden="true" customHeight="false" outlineLevel="0" collapsed="false">
      <c r="A158" s="0" t="n">
        <v>2020</v>
      </c>
      <c r="B158" s="0" t="s">
        <v>292</v>
      </c>
      <c r="C158" s="0" t="n">
        <v>125</v>
      </c>
      <c r="D158" s="0" t="n">
        <v>12</v>
      </c>
      <c r="E158" s="0" t="n">
        <v>178</v>
      </c>
      <c r="G158" s="0" t="n">
        <v>315</v>
      </c>
    </row>
    <row r="159" customFormat="false" ht="12.8" hidden="true" customHeight="false" outlineLevel="0" collapsed="false">
      <c r="A159" s="0" t="n">
        <v>2020</v>
      </c>
      <c r="B159" s="0" t="s">
        <v>273</v>
      </c>
      <c r="C159" s="0" t="n">
        <v>99</v>
      </c>
      <c r="D159" s="0" t="n">
        <v>25</v>
      </c>
      <c r="E159" s="0" t="n">
        <v>170</v>
      </c>
      <c r="F159" s="0" t="n">
        <v>3</v>
      </c>
      <c r="G159" s="0" t="n">
        <v>297</v>
      </c>
    </row>
    <row r="160" customFormat="false" ht="12.8" hidden="true" customHeight="false" outlineLevel="0" collapsed="false">
      <c r="A160" s="0" t="n">
        <v>2020</v>
      </c>
      <c r="B160" s="0" t="s">
        <v>261</v>
      </c>
      <c r="C160" s="0" t="n">
        <v>113</v>
      </c>
      <c r="D160" s="0" t="n">
        <v>42</v>
      </c>
      <c r="E160" s="0" t="n">
        <v>119</v>
      </c>
      <c r="F160" s="0" t="n">
        <v>5</v>
      </c>
      <c r="G160" s="0" t="n">
        <v>279</v>
      </c>
    </row>
    <row r="161" customFormat="false" ht="12.8" hidden="true" customHeight="false" outlineLevel="0" collapsed="false">
      <c r="A161" s="0" t="n">
        <v>2020</v>
      </c>
      <c r="B161" s="0" t="s">
        <v>335</v>
      </c>
      <c r="C161" s="0" t="n">
        <v>122</v>
      </c>
      <c r="D161" s="0" t="n">
        <v>19</v>
      </c>
      <c r="E161" s="0" t="n">
        <v>124</v>
      </c>
      <c r="F161" s="0" t="n">
        <v>1</v>
      </c>
      <c r="G161" s="0" t="n">
        <v>266</v>
      </c>
    </row>
    <row r="162" customFormat="false" ht="12.8" hidden="true" customHeight="false" outlineLevel="0" collapsed="false">
      <c r="A162" s="0" t="n">
        <v>2020</v>
      </c>
      <c r="B162" s="0" t="s">
        <v>257</v>
      </c>
      <c r="C162" s="0" t="n">
        <v>147</v>
      </c>
      <c r="D162" s="0" t="n">
        <v>8</v>
      </c>
      <c r="E162" s="0" t="n">
        <v>108</v>
      </c>
      <c r="G162" s="0" t="n">
        <v>263</v>
      </c>
    </row>
    <row r="163" customFormat="false" ht="12.8" hidden="true" customHeight="false" outlineLevel="0" collapsed="false">
      <c r="A163" s="0" t="n">
        <v>2020</v>
      </c>
      <c r="B163" s="0" t="s">
        <v>288</v>
      </c>
      <c r="C163" s="0" t="n">
        <v>136</v>
      </c>
      <c r="D163" s="0" t="n">
        <v>22</v>
      </c>
      <c r="E163" s="0" t="n">
        <v>67</v>
      </c>
      <c r="F163" s="0" t="n">
        <v>2</v>
      </c>
      <c r="G163" s="0" t="n">
        <v>227</v>
      </c>
    </row>
    <row r="164" customFormat="false" ht="12.8" hidden="true" customHeight="false" outlineLevel="0" collapsed="false">
      <c r="A164" s="0" t="n">
        <v>2020</v>
      </c>
      <c r="B164" s="0" t="s">
        <v>245</v>
      </c>
      <c r="C164" s="0" t="n">
        <v>146</v>
      </c>
      <c r="D164" s="0" t="n">
        <v>9</v>
      </c>
      <c r="E164" s="0" t="n">
        <v>64</v>
      </c>
      <c r="F164" s="0" t="n">
        <v>1</v>
      </c>
      <c r="G164" s="0" t="n">
        <v>220</v>
      </c>
    </row>
    <row r="165" customFormat="false" ht="12.8" hidden="true" customHeight="false" outlineLevel="0" collapsed="false">
      <c r="A165" s="0" t="n">
        <v>2020</v>
      </c>
      <c r="B165" s="0" t="s">
        <v>320</v>
      </c>
      <c r="C165" s="0" t="n">
        <v>90</v>
      </c>
      <c r="D165" s="0" t="n">
        <v>21</v>
      </c>
      <c r="E165" s="0" t="n">
        <v>96</v>
      </c>
      <c r="G165" s="0" t="n">
        <v>207</v>
      </c>
    </row>
    <row r="166" customFormat="false" ht="12.8" hidden="true" customHeight="false" outlineLevel="0" collapsed="false">
      <c r="A166" s="0" t="n">
        <v>2020</v>
      </c>
      <c r="B166" s="0" t="s">
        <v>285</v>
      </c>
      <c r="C166" s="0" t="n">
        <v>141</v>
      </c>
      <c r="D166" s="0" t="n">
        <v>4</v>
      </c>
      <c r="E166" s="0" t="n">
        <v>37</v>
      </c>
      <c r="G166" s="0" t="n">
        <v>182</v>
      </c>
    </row>
    <row r="167" customFormat="false" ht="12.8" hidden="true" customHeight="false" outlineLevel="0" collapsed="false">
      <c r="A167" s="0" t="n">
        <v>2020</v>
      </c>
      <c r="B167" s="0" t="s">
        <v>238</v>
      </c>
      <c r="C167" s="0" t="n">
        <v>103</v>
      </c>
      <c r="D167" s="0" t="n">
        <v>7</v>
      </c>
      <c r="E167" s="0" t="n">
        <v>70</v>
      </c>
      <c r="F167" s="0" t="n">
        <v>1</v>
      </c>
      <c r="G167" s="0" t="n">
        <v>181</v>
      </c>
    </row>
    <row r="168" customFormat="false" ht="12.8" hidden="true" customHeight="false" outlineLevel="0" collapsed="false">
      <c r="A168" s="0" t="n">
        <v>2020</v>
      </c>
      <c r="B168" s="0" t="s">
        <v>289</v>
      </c>
      <c r="C168" s="0" t="n">
        <v>80</v>
      </c>
      <c r="D168" s="0" t="n">
        <v>16</v>
      </c>
      <c r="E168" s="0" t="n">
        <v>70</v>
      </c>
      <c r="G168" s="0" t="n">
        <v>166</v>
      </c>
    </row>
    <row r="169" customFormat="false" ht="12.8" hidden="true" customHeight="false" outlineLevel="0" collapsed="false">
      <c r="A169" s="0" t="n">
        <v>2020</v>
      </c>
      <c r="B169" s="0" t="s">
        <v>332</v>
      </c>
      <c r="C169" s="0" t="n">
        <v>88</v>
      </c>
      <c r="D169" s="0" t="n">
        <v>4</v>
      </c>
      <c r="E169" s="0" t="n">
        <v>59</v>
      </c>
      <c r="G169" s="0" t="n">
        <v>151</v>
      </c>
    </row>
    <row r="170" customFormat="false" ht="12.8" hidden="true" customHeight="false" outlineLevel="0" collapsed="false">
      <c r="A170" s="0" t="n">
        <v>2020</v>
      </c>
      <c r="B170" s="0" t="s">
        <v>317</v>
      </c>
      <c r="C170" s="0" t="n">
        <v>82</v>
      </c>
      <c r="D170" s="0" t="n">
        <v>11</v>
      </c>
      <c r="E170" s="0" t="n">
        <v>53</v>
      </c>
      <c r="F170" s="0" t="n">
        <v>4</v>
      </c>
      <c r="G170" s="0" t="n">
        <v>150</v>
      </c>
    </row>
    <row r="171" customFormat="false" ht="12.8" hidden="true" customHeight="false" outlineLevel="0" collapsed="false">
      <c r="A171" s="0" t="n">
        <v>2020</v>
      </c>
      <c r="B171" s="0" t="s">
        <v>282</v>
      </c>
      <c r="C171" s="0" t="n">
        <v>45</v>
      </c>
      <c r="D171" s="0" t="n">
        <v>11</v>
      </c>
      <c r="E171" s="0" t="n">
        <v>83</v>
      </c>
      <c r="G171" s="0" t="n">
        <v>139</v>
      </c>
    </row>
    <row r="172" customFormat="false" ht="12.8" hidden="true" customHeight="false" outlineLevel="0" collapsed="false">
      <c r="A172" s="0" t="n">
        <v>2020</v>
      </c>
      <c r="B172" s="0" t="s">
        <v>283</v>
      </c>
      <c r="C172" s="0" t="n">
        <v>58</v>
      </c>
      <c r="D172" s="0" t="n">
        <v>1</v>
      </c>
      <c r="E172" s="0" t="n">
        <v>80</v>
      </c>
      <c r="G172" s="0" t="n">
        <v>139</v>
      </c>
    </row>
    <row r="173" customFormat="false" ht="12.8" hidden="true" customHeight="false" outlineLevel="0" collapsed="false">
      <c r="A173" s="0" t="n">
        <v>2020</v>
      </c>
      <c r="B173" s="0" t="s">
        <v>339</v>
      </c>
      <c r="C173" s="0" t="n">
        <v>98</v>
      </c>
      <c r="D173" s="0" t="n">
        <v>2</v>
      </c>
      <c r="E173" s="0" t="n">
        <v>33</v>
      </c>
      <c r="G173" s="0" t="n">
        <v>133</v>
      </c>
    </row>
    <row r="174" customFormat="false" ht="12.8" hidden="true" customHeight="false" outlineLevel="0" collapsed="false">
      <c r="A174" s="0" t="n">
        <v>2020</v>
      </c>
      <c r="B174" s="0" t="s">
        <v>341</v>
      </c>
      <c r="C174" s="0" t="n">
        <v>27</v>
      </c>
      <c r="D174" s="0" t="n">
        <v>13</v>
      </c>
      <c r="E174" s="0" t="n">
        <v>88</v>
      </c>
      <c r="F174" s="0" t="n">
        <v>1</v>
      </c>
      <c r="G174" s="0" t="n">
        <v>129</v>
      </c>
    </row>
    <row r="175" customFormat="false" ht="12.8" hidden="true" customHeight="false" outlineLevel="0" collapsed="false">
      <c r="A175" s="0" t="n">
        <v>2020</v>
      </c>
      <c r="B175" s="0" t="s">
        <v>343</v>
      </c>
      <c r="C175" s="0" t="n">
        <v>60</v>
      </c>
      <c r="D175" s="0" t="n">
        <v>15</v>
      </c>
      <c r="E175" s="0" t="n">
        <v>53</v>
      </c>
      <c r="G175" s="0" t="n">
        <v>128</v>
      </c>
    </row>
    <row r="176" customFormat="false" ht="12.8" hidden="true" customHeight="false" outlineLevel="0" collapsed="false">
      <c r="A176" s="0" t="n">
        <v>2020</v>
      </c>
      <c r="B176" s="0" t="s">
        <v>296</v>
      </c>
      <c r="C176" s="0" t="n">
        <v>57</v>
      </c>
      <c r="D176" s="0" t="n">
        <v>16</v>
      </c>
      <c r="E176" s="0" t="n">
        <v>51</v>
      </c>
      <c r="G176" s="0" t="n">
        <v>124</v>
      </c>
    </row>
    <row r="177" customFormat="false" ht="12.8" hidden="true" customHeight="false" outlineLevel="0" collapsed="false">
      <c r="A177" s="0" t="n">
        <v>2020</v>
      </c>
      <c r="B177" s="0" t="s">
        <v>232</v>
      </c>
      <c r="C177" s="0" t="n">
        <v>69</v>
      </c>
      <c r="D177" s="0" t="n">
        <v>8</v>
      </c>
      <c r="E177" s="0" t="n">
        <v>42</v>
      </c>
      <c r="F177" s="0" t="n">
        <v>1</v>
      </c>
      <c r="G177" s="0" t="n">
        <v>120</v>
      </c>
    </row>
    <row r="178" customFormat="false" ht="12.8" hidden="true" customHeight="false" outlineLevel="0" collapsed="false">
      <c r="A178" s="0" t="n">
        <v>2020</v>
      </c>
      <c r="B178" s="0" t="s">
        <v>230</v>
      </c>
      <c r="C178" s="0" t="n">
        <v>47</v>
      </c>
      <c r="D178" s="0" t="n">
        <v>4</v>
      </c>
      <c r="E178" s="0" t="n">
        <v>62</v>
      </c>
      <c r="F178" s="0" t="n">
        <v>3</v>
      </c>
      <c r="G178" s="0" t="n">
        <v>116</v>
      </c>
    </row>
    <row r="179" customFormat="false" ht="12.8" hidden="true" customHeight="false" outlineLevel="0" collapsed="false">
      <c r="A179" s="0" t="n">
        <v>2020</v>
      </c>
      <c r="B179" s="0" t="s">
        <v>252</v>
      </c>
      <c r="C179" s="0" t="n">
        <v>92</v>
      </c>
      <c r="E179" s="0" t="n">
        <v>21</v>
      </c>
      <c r="G179" s="0" t="n">
        <v>113</v>
      </c>
    </row>
    <row r="180" customFormat="false" ht="12.8" hidden="true" customHeight="false" outlineLevel="0" collapsed="false">
      <c r="A180" s="0" t="n">
        <v>2020</v>
      </c>
      <c r="B180" s="0" t="s">
        <v>236</v>
      </c>
      <c r="C180" s="0" t="n">
        <v>41</v>
      </c>
      <c r="D180" s="0" t="n">
        <v>9</v>
      </c>
      <c r="E180" s="0" t="n">
        <v>53</v>
      </c>
      <c r="G180" s="0" t="n">
        <v>103</v>
      </c>
    </row>
    <row r="181" customFormat="false" ht="12.8" hidden="true" customHeight="false" outlineLevel="0" collapsed="false">
      <c r="A181" s="0" t="n">
        <v>2020</v>
      </c>
      <c r="B181" s="0" t="s">
        <v>302</v>
      </c>
      <c r="C181" s="0" t="n">
        <v>48</v>
      </c>
      <c r="D181" s="0" t="n">
        <v>10</v>
      </c>
      <c r="E181" s="0" t="n">
        <v>42</v>
      </c>
      <c r="F181" s="0" t="n">
        <v>1</v>
      </c>
      <c r="G181" s="0" t="n">
        <v>101</v>
      </c>
    </row>
    <row r="182" customFormat="false" ht="12.8" hidden="true" customHeight="false" outlineLevel="0" collapsed="false">
      <c r="A182" s="0" t="n">
        <v>2020</v>
      </c>
      <c r="B182" s="0" t="s">
        <v>284</v>
      </c>
      <c r="C182" s="0" t="n">
        <v>48</v>
      </c>
      <c r="D182" s="0" t="n">
        <v>4</v>
      </c>
      <c r="E182" s="0" t="n">
        <v>46</v>
      </c>
      <c r="G182" s="0" t="n">
        <v>98</v>
      </c>
    </row>
    <row r="183" customFormat="false" ht="12.8" hidden="true" customHeight="false" outlineLevel="0" collapsed="false">
      <c r="A183" s="0" t="n">
        <v>2020</v>
      </c>
      <c r="B183" s="0" t="s">
        <v>260</v>
      </c>
      <c r="C183" s="0" t="n">
        <v>45</v>
      </c>
      <c r="D183" s="0" t="n">
        <v>6</v>
      </c>
      <c r="E183" s="0" t="n">
        <v>42</v>
      </c>
      <c r="F183" s="0" t="n">
        <v>1</v>
      </c>
      <c r="G183" s="0" t="n">
        <v>94</v>
      </c>
    </row>
    <row r="184" customFormat="false" ht="12.8" hidden="true" customHeight="false" outlineLevel="0" collapsed="false">
      <c r="A184" s="0" t="n">
        <v>2020</v>
      </c>
      <c r="B184" s="0" t="s">
        <v>256</v>
      </c>
      <c r="C184" s="0" t="n">
        <v>49</v>
      </c>
      <c r="D184" s="0" t="n">
        <v>40</v>
      </c>
      <c r="G184" s="0" t="n">
        <v>89</v>
      </c>
    </row>
    <row r="185" customFormat="false" ht="12.8" hidden="true" customHeight="false" outlineLevel="0" collapsed="false">
      <c r="A185" s="0" t="n">
        <v>2020</v>
      </c>
      <c r="B185" s="0" t="s">
        <v>329</v>
      </c>
      <c r="C185" s="0" t="n">
        <v>36</v>
      </c>
      <c r="D185" s="0" t="n">
        <v>11</v>
      </c>
      <c r="E185" s="0" t="n">
        <v>39</v>
      </c>
      <c r="G185" s="0" t="n">
        <v>86</v>
      </c>
    </row>
    <row r="186" customFormat="false" ht="12.8" hidden="true" customHeight="false" outlineLevel="0" collapsed="false">
      <c r="A186" s="0" t="n">
        <v>2020</v>
      </c>
      <c r="B186" s="0" t="s">
        <v>278</v>
      </c>
      <c r="C186" s="0" t="n">
        <v>30</v>
      </c>
      <c r="D186" s="0" t="n">
        <v>7</v>
      </c>
      <c r="E186" s="0" t="n">
        <v>33</v>
      </c>
      <c r="G186" s="0" t="n">
        <v>70</v>
      </c>
    </row>
    <row r="187" customFormat="false" ht="12.8" hidden="true" customHeight="false" outlineLevel="0" collapsed="false">
      <c r="A187" s="0" t="n">
        <v>2020</v>
      </c>
      <c r="B187" s="0" t="s">
        <v>266</v>
      </c>
      <c r="C187" s="0" t="n">
        <v>40</v>
      </c>
      <c r="D187" s="0" t="n">
        <v>6</v>
      </c>
      <c r="E187" s="0" t="n">
        <v>24</v>
      </c>
      <c r="G187" s="0" t="n">
        <v>70</v>
      </c>
    </row>
    <row r="188" customFormat="false" ht="12.8" hidden="true" customHeight="false" outlineLevel="0" collapsed="false">
      <c r="A188" s="0" t="n">
        <v>2020</v>
      </c>
      <c r="B188" s="0" t="s">
        <v>249</v>
      </c>
      <c r="C188" s="0" t="n">
        <v>39</v>
      </c>
      <c r="D188" s="0" t="n">
        <v>4</v>
      </c>
      <c r="E188" s="0" t="n">
        <v>25</v>
      </c>
      <c r="F188" s="0" t="n">
        <v>1</v>
      </c>
      <c r="G188" s="0" t="n">
        <v>69</v>
      </c>
    </row>
    <row r="189" customFormat="false" ht="12.8" hidden="true" customHeight="false" outlineLevel="0" collapsed="false">
      <c r="A189" s="0" t="n">
        <v>2020</v>
      </c>
      <c r="B189" s="0" t="s">
        <v>286</v>
      </c>
    </row>
    <row r="190" customFormat="false" ht="12.8" hidden="true" customHeight="false" outlineLevel="0" collapsed="false">
      <c r="A190" s="0" t="n">
        <v>2020</v>
      </c>
      <c r="B190" s="0" t="s">
        <v>308</v>
      </c>
      <c r="C190" s="0" t="n">
        <v>24</v>
      </c>
      <c r="E190" s="0" t="n">
        <v>26</v>
      </c>
      <c r="G190" s="0" t="n">
        <v>50</v>
      </c>
    </row>
    <row r="191" customFormat="false" ht="12.8" hidden="true" customHeight="false" outlineLevel="0" collapsed="false">
      <c r="A191" s="0" t="n">
        <v>2020</v>
      </c>
      <c r="B191" s="0" t="s">
        <v>291</v>
      </c>
      <c r="C191" s="0" t="n">
        <v>38</v>
      </c>
      <c r="E191" s="0" t="n">
        <v>8</v>
      </c>
      <c r="G191" s="0" t="n">
        <v>46</v>
      </c>
    </row>
    <row r="192" customFormat="false" ht="12.8" hidden="true" customHeight="false" outlineLevel="0" collapsed="false">
      <c r="A192" s="0" t="n">
        <v>2020</v>
      </c>
      <c r="B192" s="0" t="s">
        <v>263</v>
      </c>
      <c r="C192" s="0" t="n">
        <v>31</v>
      </c>
      <c r="D192" s="0" t="n">
        <v>1</v>
      </c>
      <c r="E192" s="0" t="n">
        <v>11</v>
      </c>
      <c r="F192" s="0" t="n">
        <v>1</v>
      </c>
      <c r="G192" s="0" t="n">
        <v>44</v>
      </c>
    </row>
    <row r="193" customFormat="false" ht="12.8" hidden="true" customHeight="false" outlineLevel="0" collapsed="false">
      <c r="A193" s="0" t="n">
        <v>2020</v>
      </c>
      <c r="B193" s="0" t="s">
        <v>311</v>
      </c>
      <c r="C193" s="0" t="n">
        <v>16</v>
      </c>
      <c r="D193" s="0" t="n">
        <v>3</v>
      </c>
      <c r="E193" s="0" t="n">
        <v>25</v>
      </c>
      <c r="G193" s="0" t="n">
        <v>44</v>
      </c>
    </row>
    <row r="194" customFormat="false" ht="12.8" hidden="true" customHeight="false" outlineLevel="0" collapsed="false">
      <c r="A194" s="0" t="n">
        <v>2020</v>
      </c>
      <c r="B194" s="0" t="s">
        <v>290</v>
      </c>
      <c r="C194" s="0" t="n">
        <v>6</v>
      </c>
      <c r="E194" s="0" t="n">
        <v>38</v>
      </c>
      <c r="G194" s="0" t="n">
        <v>44</v>
      </c>
    </row>
    <row r="195" customFormat="false" ht="12.8" hidden="true" customHeight="false" outlineLevel="0" collapsed="false">
      <c r="A195" s="0" t="n">
        <v>2020</v>
      </c>
      <c r="B195" s="0" t="s">
        <v>325</v>
      </c>
      <c r="C195" s="0" t="n">
        <v>14</v>
      </c>
      <c r="D195" s="0" t="n">
        <v>11</v>
      </c>
      <c r="E195" s="0" t="n">
        <v>17</v>
      </c>
      <c r="G195" s="0" t="n">
        <v>42</v>
      </c>
    </row>
    <row r="196" customFormat="false" ht="12.8" hidden="true" customHeight="false" outlineLevel="0" collapsed="false">
      <c r="A196" s="0" t="n">
        <v>2020</v>
      </c>
      <c r="B196" s="0" t="s">
        <v>330</v>
      </c>
      <c r="C196" s="0" t="n">
        <v>20</v>
      </c>
      <c r="D196" s="0" t="n">
        <v>1</v>
      </c>
      <c r="E196" s="0" t="n">
        <v>21</v>
      </c>
      <c r="G196" s="0" t="n">
        <v>42</v>
      </c>
    </row>
    <row r="197" customFormat="false" ht="12.8" hidden="true" customHeight="false" outlineLevel="0" collapsed="false">
      <c r="A197" s="0" t="n">
        <v>2020</v>
      </c>
      <c r="B197" s="0" t="s">
        <v>231</v>
      </c>
      <c r="C197" s="0" t="n">
        <v>23</v>
      </c>
      <c r="D197" s="0" t="n">
        <v>1</v>
      </c>
      <c r="E197" s="0" t="n">
        <v>16</v>
      </c>
      <c r="F197" s="0" t="n">
        <v>1</v>
      </c>
      <c r="G197" s="0" t="n">
        <v>41</v>
      </c>
    </row>
    <row r="198" customFormat="false" ht="12.8" hidden="true" customHeight="false" outlineLevel="0" collapsed="false">
      <c r="A198" s="0" t="n">
        <v>2020</v>
      </c>
      <c r="B198" s="0" t="s">
        <v>277</v>
      </c>
      <c r="C198" s="0" t="n">
        <v>17</v>
      </c>
      <c r="D198" s="0" t="n">
        <v>2</v>
      </c>
      <c r="E198" s="0" t="n">
        <v>7</v>
      </c>
      <c r="F198" s="0" t="n">
        <v>1</v>
      </c>
      <c r="G198" s="0" t="n">
        <v>27</v>
      </c>
    </row>
    <row r="199" customFormat="false" ht="12.8" hidden="true" customHeight="false" outlineLevel="0" collapsed="false">
      <c r="A199" s="0" t="n">
        <v>2020</v>
      </c>
      <c r="B199" s="0" t="s">
        <v>324</v>
      </c>
      <c r="C199" s="0" t="n">
        <v>7</v>
      </c>
      <c r="D199" s="0" t="n">
        <v>6</v>
      </c>
      <c r="E199" s="0" t="n">
        <v>11</v>
      </c>
      <c r="G199" s="0" t="n">
        <v>24</v>
      </c>
    </row>
    <row r="200" customFormat="false" ht="12.8" hidden="true" customHeight="false" outlineLevel="0" collapsed="false">
      <c r="A200" s="0" t="n">
        <v>2020</v>
      </c>
      <c r="B200" s="0" t="s">
        <v>234</v>
      </c>
      <c r="C200" s="0" t="n">
        <v>12</v>
      </c>
      <c r="D200" s="0" t="n">
        <v>2</v>
      </c>
      <c r="E200" s="0" t="n">
        <v>9</v>
      </c>
      <c r="G200" s="0" t="n">
        <v>23</v>
      </c>
    </row>
    <row r="201" customFormat="false" ht="12.8" hidden="true" customHeight="false" outlineLevel="0" collapsed="false">
      <c r="A201" s="0" t="n">
        <v>2020</v>
      </c>
      <c r="B201" s="0" t="s">
        <v>246</v>
      </c>
      <c r="C201" s="0" t="n">
        <v>16</v>
      </c>
      <c r="E201" s="0" t="n">
        <v>6</v>
      </c>
      <c r="G201" s="0" t="n">
        <v>22</v>
      </c>
    </row>
    <row r="202" customFormat="false" ht="12.8" hidden="true" customHeight="false" outlineLevel="0" collapsed="false">
      <c r="A202" s="0" t="n">
        <v>2020</v>
      </c>
      <c r="B202" s="0" t="s">
        <v>336</v>
      </c>
      <c r="C202" s="0" t="n">
        <v>9</v>
      </c>
      <c r="D202" s="0" t="n">
        <v>2</v>
      </c>
      <c r="E202" s="0" t="n">
        <v>10</v>
      </c>
      <c r="G202" s="0" t="n">
        <v>21</v>
      </c>
    </row>
    <row r="203" customFormat="false" ht="12.8" hidden="true" customHeight="false" outlineLevel="0" collapsed="false">
      <c r="A203" s="0" t="n">
        <v>2020</v>
      </c>
      <c r="B203" s="0" t="s">
        <v>326</v>
      </c>
      <c r="C203" s="0" t="n">
        <v>17</v>
      </c>
      <c r="E203" s="0" t="n">
        <v>1</v>
      </c>
      <c r="G203" s="0" t="n">
        <v>18</v>
      </c>
    </row>
    <row r="204" customFormat="false" ht="12.8" hidden="true" customHeight="false" outlineLevel="0" collapsed="false">
      <c r="A204" s="0" t="n">
        <v>2020</v>
      </c>
      <c r="B204" s="0" t="s">
        <v>270</v>
      </c>
      <c r="C204" s="0" t="n">
        <v>12</v>
      </c>
      <c r="D204" s="0" t="n">
        <v>1</v>
      </c>
      <c r="E204" s="0" t="n">
        <v>5</v>
      </c>
      <c r="G204" s="0" t="n">
        <v>18</v>
      </c>
    </row>
    <row r="205" customFormat="false" ht="12.8" hidden="true" customHeight="false" outlineLevel="0" collapsed="false">
      <c r="A205" s="0" t="n">
        <v>2020</v>
      </c>
      <c r="B205" s="0" t="s">
        <v>274</v>
      </c>
      <c r="C205" s="0" t="n">
        <v>7</v>
      </c>
      <c r="E205" s="0" t="n">
        <v>10</v>
      </c>
      <c r="G205" s="0" t="n">
        <v>17</v>
      </c>
    </row>
    <row r="206" customFormat="false" ht="12.8" hidden="true" customHeight="false" outlineLevel="0" collapsed="false">
      <c r="A206" s="0" t="n">
        <v>2020</v>
      </c>
      <c r="B206" s="0" t="s">
        <v>338</v>
      </c>
      <c r="C206" s="0" t="n">
        <v>8</v>
      </c>
      <c r="E206" s="0" t="n">
        <v>7</v>
      </c>
      <c r="G206" s="0" t="n">
        <v>15</v>
      </c>
    </row>
    <row r="207" customFormat="false" ht="12.8" hidden="true" customHeight="false" outlineLevel="0" collapsed="false">
      <c r="A207" s="0" t="n">
        <v>2020</v>
      </c>
      <c r="B207" s="0" t="s">
        <v>305</v>
      </c>
      <c r="C207" s="0" t="n">
        <v>10</v>
      </c>
      <c r="E207" s="0" t="n">
        <v>3</v>
      </c>
      <c r="F207" s="0" t="n">
        <v>1</v>
      </c>
      <c r="G207" s="0" t="n">
        <v>14</v>
      </c>
    </row>
    <row r="208" customFormat="false" ht="12.8" hidden="true" customHeight="false" outlineLevel="0" collapsed="false">
      <c r="A208" s="0" t="n">
        <v>2020</v>
      </c>
      <c r="B208" s="0" t="s">
        <v>280</v>
      </c>
      <c r="C208" s="0" t="n">
        <v>7</v>
      </c>
      <c r="E208" s="0" t="n">
        <v>1</v>
      </c>
      <c r="F208" s="0" t="n">
        <v>4</v>
      </c>
      <c r="G208" s="0" t="n">
        <v>12</v>
      </c>
    </row>
    <row r="209" customFormat="false" ht="12.8" hidden="true" customHeight="false" outlineLevel="0" collapsed="false">
      <c r="A209" s="0" t="n">
        <v>2020</v>
      </c>
      <c r="B209" s="0" t="s">
        <v>337</v>
      </c>
      <c r="C209" s="0" t="n">
        <v>12</v>
      </c>
      <c r="G209" s="0" t="n">
        <v>12</v>
      </c>
    </row>
    <row r="210" customFormat="false" ht="12.8" hidden="true" customHeight="false" outlineLevel="0" collapsed="false">
      <c r="A210" s="0" t="n">
        <v>2020</v>
      </c>
      <c r="B210" s="0" t="s">
        <v>268</v>
      </c>
      <c r="C210" s="0" t="n">
        <v>5</v>
      </c>
      <c r="D210" s="0" t="n">
        <v>6</v>
      </c>
      <c r="G210" s="0" t="n">
        <v>11</v>
      </c>
    </row>
    <row r="211" customFormat="false" ht="12.8" hidden="true" customHeight="false" outlineLevel="0" collapsed="false">
      <c r="A211" s="0" t="n">
        <v>2020</v>
      </c>
      <c r="B211" s="0" t="s">
        <v>304</v>
      </c>
      <c r="C211" s="0" t="n">
        <v>8</v>
      </c>
      <c r="D211" s="0" t="n">
        <v>3</v>
      </c>
      <c r="G211" s="0" t="n">
        <v>11</v>
      </c>
    </row>
    <row r="212" customFormat="false" ht="12.8" hidden="true" customHeight="false" outlineLevel="0" collapsed="false">
      <c r="A212" s="0" t="n">
        <v>2020</v>
      </c>
      <c r="B212" s="0" t="s">
        <v>276</v>
      </c>
      <c r="C212" s="0" t="n">
        <v>6</v>
      </c>
      <c r="D212" s="0" t="n">
        <v>4</v>
      </c>
      <c r="G212" s="0" t="n">
        <v>10</v>
      </c>
    </row>
    <row r="213" customFormat="false" ht="12.8" hidden="true" customHeight="false" outlineLevel="0" collapsed="false">
      <c r="A213" s="0" t="n">
        <v>2020</v>
      </c>
      <c r="B213" s="0" t="s">
        <v>344</v>
      </c>
      <c r="C213" s="0" t="n">
        <v>3</v>
      </c>
      <c r="D213" s="0" t="n">
        <v>4</v>
      </c>
      <c r="G213" s="0" t="n">
        <v>1</v>
      </c>
    </row>
    <row r="214" customFormat="false" ht="12.8" hidden="true" customHeight="false" outlineLevel="0" collapsed="false">
      <c r="A214" s="0" t="n">
        <v>2020</v>
      </c>
      <c r="B214" s="0" t="s">
        <v>345</v>
      </c>
      <c r="C214" s="0" t="n">
        <v>8</v>
      </c>
      <c r="G214" s="0" t="n">
        <v>8</v>
      </c>
    </row>
    <row r="215" customFormat="false" ht="12.8" hidden="true" customHeight="false" outlineLevel="0" collapsed="false">
      <c r="A215" s="0" t="n">
        <v>2020</v>
      </c>
      <c r="B215" s="0" t="s">
        <v>225</v>
      </c>
      <c r="C215" s="0" t="n">
        <v>8</v>
      </c>
      <c r="G215" s="0" t="n">
        <v>8</v>
      </c>
    </row>
    <row r="216" customFormat="false" ht="12.8" hidden="true" customHeight="false" outlineLevel="0" collapsed="false">
      <c r="A216" s="0" t="n">
        <v>2020</v>
      </c>
      <c r="B216" s="0" t="s">
        <v>265</v>
      </c>
      <c r="C216" s="0" t="n">
        <v>4</v>
      </c>
      <c r="D216" s="0" t="n">
        <v>2</v>
      </c>
      <c r="G216" s="0" t="n">
        <v>6</v>
      </c>
    </row>
    <row r="217" customFormat="false" ht="12.8" hidden="true" customHeight="false" outlineLevel="0" collapsed="false">
      <c r="A217" s="0" t="n">
        <v>2020</v>
      </c>
      <c r="B217" s="0" t="s">
        <v>346</v>
      </c>
      <c r="C217" s="0" t="n">
        <v>6</v>
      </c>
      <c r="G217" s="0" t="n">
        <v>6</v>
      </c>
    </row>
    <row r="218" customFormat="false" ht="12.8" hidden="true" customHeight="false" outlineLevel="0" collapsed="false">
      <c r="A218" s="0" t="n">
        <v>2020</v>
      </c>
      <c r="B218" s="0" t="s">
        <v>298</v>
      </c>
      <c r="C218" s="0" t="n">
        <v>2</v>
      </c>
      <c r="D218" s="0" t="n">
        <v>1</v>
      </c>
      <c r="E218" s="0" t="n">
        <v>3</v>
      </c>
      <c r="G218" s="0" t="n">
        <v>6</v>
      </c>
    </row>
    <row r="219" customFormat="false" ht="12.8" hidden="true" customHeight="false" outlineLevel="0" collapsed="false">
      <c r="A219" s="0" t="n">
        <v>2020</v>
      </c>
      <c r="B219" s="0" t="s">
        <v>318</v>
      </c>
      <c r="C219" s="0" t="n">
        <v>3</v>
      </c>
      <c r="D219" s="0" t="n">
        <v>3</v>
      </c>
      <c r="G219" s="0" t="n">
        <v>6</v>
      </c>
    </row>
    <row r="220" customFormat="false" ht="12.8" hidden="true" customHeight="false" outlineLevel="0" collapsed="false">
      <c r="A220" s="0" t="n">
        <v>2020</v>
      </c>
      <c r="B220" s="0" t="s">
        <v>347</v>
      </c>
      <c r="C220" s="0" t="n">
        <v>3</v>
      </c>
      <c r="E220" s="0" t="n">
        <v>3</v>
      </c>
      <c r="G220" s="0" t="n">
        <v>6</v>
      </c>
    </row>
    <row r="221" customFormat="false" ht="12.8" hidden="true" customHeight="false" outlineLevel="0" collapsed="false">
      <c r="A221" s="0" t="n">
        <v>2020</v>
      </c>
      <c r="B221" s="0" t="s">
        <v>242</v>
      </c>
      <c r="C221" s="0" t="n">
        <v>3</v>
      </c>
      <c r="D221" s="0" t="n">
        <v>1</v>
      </c>
      <c r="E221" s="0" t="n">
        <v>2</v>
      </c>
      <c r="G221" s="0" t="n">
        <v>6</v>
      </c>
    </row>
    <row r="222" customFormat="false" ht="12.8" hidden="true" customHeight="false" outlineLevel="0" collapsed="false">
      <c r="A222" s="0" t="n">
        <v>2020</v>
      </c>
      <c r="B222" s="0" t="s">
        <v>348</v>
      </c>
      <c r="C222" s="0" t="n">
        <v>4</v>
      </c>
      <c r="D222" s="0" t="n">
        <v>1</v>
      </c>
      <c r="G222" s="0" t="n">
        <v>5</v>
      </c>
    </row>
    <row r="223" customFormat="false" ht="12.8" hidden="true" customHeight="false" outlineLevel="0" collapsed="false">
      <c r="A223" s="0" t="n">
        <v>2020</v>
      </c>
      <c r="B223" s="0" t="s">
        <v>323</v>
      </c>
      <c r="C223" s="0" t="n">
        <v>1</v>
      </c>
      <c r="D223" s="0" t="n">
        <v>4</v>
      </c>
      <c r="G223" s="0" t="n">
        <v>5</v>
      </c>
    </row>
    <row r="224" customFormat="false" ht="12.8" hidden="true" customHeight="false" outlineLevel="0" collapsed="false">
      <c r="A224" s="0" t="n">
        <v>2020</v>
      </c>
      <c r="B224" s="0" t="s">
        <v>331</v>
      </c>
      <c r="C224" s="0" t="n">
        <v>3</v>
      </c>
      <c r="E224" s="0" t="n">
        <v>1</v>
      </c>
      <c r="G224" s="0" t="n">
        <v>4</v>
      </c>
    </row>
    <row r="225" customFormat="false" ht="12.8" hidden="true" customHeight="false" outlineLevel="0" collapsed="false">
      <c r="A225" s="0" t="n">
        <v>2020</v>
      </c>
      <c r="B225" s="0" t="s">
        <v>258</v>
      </c>
      <c r="C225" s="0" t="n">
        <v>3</v>
      </c>
      <c r="D225" s="0" t="n">
        <v>1</v>
      </c>
      <c r="G225" s="0" t="n">
        <v>4</v>
      </c>
    </row>
    <row r="226" customFormat="false" ht="12.8" hidden="true" customHeight="false" outlineLevel="0" collapsed="false">
      <c r="A226" s="0" t="n">
        <v>2020</v>
      </c>
      <c r="B226" s="0" t="s">
        <v>349</v>
      </c>
      <c r="C226" s="0" t="n">
        <v>2</v>
      </c>
      <c r="D226" s="0" t="n">
        <v>2</v>
      </c>
      <c r="G226" s="0" t="n">
        <v>4</v>
      </c>
    </row>
    <row r="227" customFormat="false" ht="12.8" hidden="true" customHeight="false" outlineLevel="0" collapsed="false">
      <c r="A227" s="0" t="n">
        <v>2020</v>
      </c>
      <c r="B227" s="0" t="s">
        <v>299</v>
      </c>
      <c r="C227" s="0" t="n">
        <v>4</v>
      </c>
      <c r="G227" s="0" t="n">
        <v>4</v>
      </c>
    </row>
    <row r="228" customFormat="false" ht="12.8" hidden="true" customHeight="false" outlineLevel="0" collapsed="false">
      <c r="A228" s="0" t="n">
        <v>2020</v>
      </c>
      <c r="B228" s="0" t="s">
        <v>334</v>
      </c>
      <c r="C228" s="0" t="n">
        <v>4</v>
      </c>
      <c r="G228" s="0" t="n">
        <v>4</v>
      </c>
    </row>
    <row r="229" customFormat="false" ht="12.8" hidden="true" customHeight="false" outlineLevel="0" collapsed="false">
      <c r="A229" s="0" t="n">
        <v>2020</v>
      </c>
      <c r="B229" s="0" t="s">
        <v>342</v>
      </c>
      <c r="C229" s="0" t="n">
        <v>3</v>
      </c>
      <c r="G229" s="0" t="n">
        <v>3</v>
      </c>
    </row>
    <row r="230" customFormat="false" ht="12.8" hidden="true" customHeight="false" outlineLevel="0" collapsed="false">
      <c r="A230" s="0" t="n">
        <v>2020</v>
      </c>
      <c r="B230" s="0" t="s">
        <v>247</v>
      </c>
      <c r="C230" s="0" t="n">
        <v>3</v>
      </c>
      <c r="G230" s="0" t="n">
        <v>3</v>
      </c>
    </row>
    <row r="231" customFormat="false" ht="12.8" hidden="true" customHeight="false" outlineLevel="0" collapsed="false">
      <c r="A231" s="0" t="n">
        <v>2020</v>
      </c>
      <c r="B231" s="0" t="s">
        <v>301</v>
      </c>
      <c r="C231" s="0" t="n">
        <v>3</v>
      </c>
      <c r="G231" s="0" t="n">
        <v>3</v>
      </c>
    </row>
    <row r="232" customFormat="false" ht="12.8" hidden="true" customHeight="false" outlineLevel="0" collapsed="false">
      <c r="A232" s="0" t="n">
        <v>2020</v>
      </c>
      <c r="B232" s="0" t="s">
        <v>350</v>
      </c>
      <c r="C232" s="0" t="n">
        <v>1</v>
      </c>
      <c r="E232" s="0" t="n">
        <v>2</v>
      </c>
      <c r="G232" s="0" t="n">
        <v>3</v>
      </c>
    </row>
    <row r="233" customFormat="false" ht="12.8" hidden="true" customHeight="false" outlineLevel="0" collapsed="false">
      <c r="A233" s="0" t="n">
        <v>2020</v>
      </c>
      <c r="B233" s="0" t="s">
        <v>351</v>
      </c>
      <c r="C233" s="0" t="n">
        <v>2</v>
      </c>
      <c r="E233" s="0" t="n">
        <v>1</v>
      </c>
      <c r="G233" s="0" t="n">
        <v>3</v>
      </c>
    </row>
    <row r="234" customFormat="false" ht="12.8" hidden="true" customHeight="false" outlineLevel="0" collapsed="false">
      <c r="A234" s="0" t="n">
        <v>2020</v>
      </c>
      <c r="B234" s="0" t="s">
        <v>269</v>
      </c>
      <c r="C234" s="0" t="n">
        <v>1</v>
      </c>
      <c r="E234" s="0" t="n">
        <v>1</v>
      </c>
      <c r="G234" s="0" t="n">
        <v>2</v>
      </c>
    </row>
    <row r="235" customFormat="false" ht="12.8" hidden="true" customHeight="false" outlineLevel="0" collapsed="false">
      <c r="A235" s="0" t="n">
        <v>2020</v>
      </c>
      <c r="B235" s="0" t="s">
        <v>275</v>
      </c>
      <c r="C235" s="0" t="n">
        <v>1</v>
      </c>
      <c r="E235" s="0" t="n">
        <v>1</v>
      </c>
      <c r="G235" s="0" t="n">
        <v>2</v>
      </c>
    </row>
    <row r="236" customFormat="false" ht="12.8" hidden="true" customHeight="false" outlineLevel="0" collapsed="false">
      <c r="A236" s="0" t="n">
        <v>2020</v>
      </c>
      <c r="B236" s="0" t="s">
        <v>250</v>
      </c>
      <c r="C236" s="0" t="n">
        <v>2</v>
      </c>
      <c r="G236" s="0" t="n">
        <v>2</v>
      </c>
    </row>
    <row r="237" customFormat="false" ht="12.8" hidden="true" customHeight="false" outlineLevel="0" collapsed="false">
      <c r="A237" s="0" t="n">
        <v>2020</v>
      </c>
      <c r="B237" s="0" t="s">
        <v>300</v>
      </c>
      <c r="C237" s="0" t="n">
        <v>2</v>
      </c>
      <c r="G237" s="0" t="n">
        <v>2</v>
      </c>
    </row>
    <row r="238" customFormat="false" ht="12.8" hidden="true" customHeight="false" outlineLevel="0" collapsed="false">
      <c r="A238" s="0" t="n">
        <v>2020</v>
      </c>
      <c r="B238" s="0" t="s">
        <v>352</v>
      </c>
      <c r="C238" s="0" t="n">
        <v>1</v>
      </c>
      <c r="G238" s="0" t="n">
        <v>1</v>
      </c>
    </row>
    <row r="239" customFormat="false" ht="12.8" hidden="true" customHeight="false" outlineLevel="0" collapsed="false">
      <c r="A239" s="0" t="n">
        <v>2020</v>
      </c>
      <c r="B239" s="0" t="s">
        <v>248</v>
      </c>
      <c r="C239" s="0" t="n">
        <v>1</v>
      </c>
      <c r="G239" s="0" t="n">
        <v>1</v>
      </c>
    </row>
    <row r="240" customFormat="false" ht="12.8" hidden="true" customHeight="false" outlineLevel="0" collapsed="false">
      <c r="A240" s="0" t="n">
        <v>2020</v>
      </c>
      <c r="B240" s="0" t="s">
        <v>279</v>
      </c>
      <c r="C240" s="0" t="n">
        <v>1</v>
      </c>
      <c r="G240" s="0" t="n">
        <v>1</v>
      </c>
    </row>
    <row r="241" customFormat="false" ht="12.8" hidden="true" customHeight="false" outlineLevel="0" collapsed="false">
      <c r="A241" s="0" t="n">
        <v>2020</v>
      </c>
      <c r="B241" s="0" t="s">
        <v>305</v>
      </c>
      <c r="C241" s="0" t="n">
        <v>1</v>
      </c>
      <c r="G241" s="0" t="n">
        <v>1</v>
      </c>
    </row>
    <row r="242" customFormat="false" ht="12.8" hidden="true" customHeight="false" outlineLevel="0" collapsed="false">
      <c r="A242" s="0" t="n">
        <v>2020</v>
      </c>
      <c r="B242" s="0" t="s">
        <v>254</v>
      </c>
      <c r="C242" s="0" t="n">
        <v>1</v>
      </c>
      <c r="G242" s="0" t="n">
        <v>1</v>
      </c>
    </row>
    <row r="243" customFormat="false" ht="12.8" hidden="true" customHeight="false" outlineLevel="0" collapsed="false">
      <c r="A243" s="0" t="n">
        <v>2020</v>
      </c>
      <c r="B243" s="0" t="s">
        <v>312</v>
      </c>
      <c r="C243" s="0" t="n">
        <v>1</v>
      </c>
      <c r="G243" s="0" t="n">
        <v>1</v>
      </c>
    </row>
    <row r="244" customFormat="false" ht="12.8" hidden="true" customHeight="false" outlineLevel="0" collapsed="false">
      <c r="A244" s="0" t="n">
        <v>2020</v>
      </c>
      <c r="B244" s="0" t="s">
        <v>235</v>
      </c>
      <c r="C244" s="0" t="n">
        <v>1</v>
      </c>
      <c r="G244" s="0" t="n">
        <v>1</v>
      </c>
    </row>
    <row r="245" customFormat="false" ht="12.8" hidden="true" customHeight="false" outlineLevel="0" collapsed="false">
      <c r="A245" s="0" t="n">
        <v>2020</v>
      </c>
      <c r="B245" s="0" t="s">
        <v>294</v>
      </c>
      <c r="C245" s="0" t="n">
        <v>1</v>
      </c>
      <c r="G245" s="0" t="n">
        <v>1</v>
      </c>
    </row>
    <row r="246" customFormat="false" ht="12.8" hidden="true" customHeight="false" outlineLevel="0" collapsed="false">
      <c r="A246" s="0" t="n">
        <v>2020</v>
      </c>
      <c r="B246" s="0" t="s">
        <v>8</v>
      </c>
      <c r="C246" s="0" t="n">
        <v>20483</v>
      </c>
      <c r="D246" s="0" t="n">
        <v>3696</v>
      </c>
      <c r="E246" s="0" t="n">
        <v>23269</v>
      </c>
      <c r="F246" s="0" t="n">
        <v>552</v>
      </c>
      <c r="G246" s="0" t="n">
        <v>48000</v>
      </c>
    </row>
  </sheetData>
  <autoFilter ref="A1:I246">
    <filterColumn colId="0">
      <filters blank="1"/>
    </filterColumn>
  </autoFilter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48"/>
  <sheetViews>
    <sheetView showFormulas="false" showGridLines="true" showRowColHeaders="true" showZeros="true" rightToLeft="false" tabSelected="false" showOutlineSymbols="true" defaultGridColor="true" view="normal" topLeftCell="A1" colorId="64" zoomScale="225" zoomScaleNormal="225" zoomScalePageLayoutView="100" workbookViewId="0">
      <selection pane="topLeft" activeCell="R1" activeCellId="0" sqref="R1"/>
    </sheetView>
  </sheetViews>
  <sheetFormatPr defaultColWidth="11.6875" defaultRowHeight="12.8" zeroHeight="false" outlineLevelRow="0" outlineLevelCol="0"/>
  <cols>
    <col collapsed="false" customWidth="true" hidden="false" outlineLevel="0" max="1" min="1" style="112" width="9.19"/>
    <col collapsed="false" customWidth="true" hidden="true" outlineLevel="0" max="9" min="2" style="0" width="11.52"/>
    <col collapsed="false" customWidth="true" hidden="false" outlineLevel="0" max="10" min="10" style="2" width="5.16"/>
    <col collapsed="false" customWidth="true" hidden="false" outlineLevel="0" max="11" min="11" style="2" width="6.41"/>
    <col collapsed="false" customWidth="true" hidden="false" outlineLevel="0" max="12" min="12" style="2" width="5.16"/>
    <col collapsed="false" customWidth="true" hidden="false" outlineLevel="0" max="13" min="13" style="2" width="5.36"/>
    <col collapsed="false" customWidth="true" hidden="false" outlineLevel="0" max="14" min="14" style="2" width="5.55"/>
    <col collapsed="false" customWidth="true" hidden="false" outlineLevel="0" max="15" min="15" style="2" width="7.1"/>
    <col collapsed="false" customWidth="true" hidden="false" outlineLevel="0" max="16" min="16" style="2" width="5.7"/>
    <col collapsed="false" customWidth="true" hidden="false" outlineLevel="0" max="17" min="17" style="2" width="9.71"/>
    <col collapsed="false" customWidth="true" hidden="false" outlineLevel="0" max="1024" min="1017" style="0" width="11.52"/>
  </cols>
  <sheetData>
    <row r="1" customFormat="false" ht="12.8" hidden="false" customHeight="false" outlineLevel="0" collapsed="false">
      <c r="A1" s="113" t="s">
        <v>353</v>
      </c>
      <c r="B1" s="114" t="s">
        <v>216</v>
      </c>
      <c r="C1" s="114" t="s">
        <v>3</v>
      </c>
      <c r="D1" s="114" t="s">
        <v>4</v>
      </c>
      <c r="E1" s="114" t="s">
        <v>8</v>
      </c>
      <c r="F1" s="114" t="s">
        <v>354</v>
      </c>
      <c r="G1" s="114" t="s">
        <v>355</v>
      </c>
      <c r="H1" s="114" t="s">
        <v>356</v>
      </c>
      <c r="I1" s="114" t="s">
        <v>357</v>
      </c>
      <c r="J1" s="114" t="s">
        <v>216</v>
      </c>
      <c r="K1" s="114" t="s">
        <v>3</v>
      </c>
      <c r="L1" s="114" t="s">
        <v>4</v>
      </c>
      <c r="M1" s="114" t="s">
        <v>8</v>
      </c>
      <c r="N1" s="114" t="s">
        <v>354</v>
      </c>
      <c r="O1" s="114" t="s">
        <v>355</v>
      </c>
      <c r="P1" s="114" t="s">
        <v>356</v>
      </c>
      <c r="Q1" s="115" t="s">
        <v>357</v>
      </c>
    </row>
    <row r="2" customFormat="false" ht="12.8" hidden="false" customHeight="false" outlineLevel="0" collapsed="false">
      <c r="A2" s="116" t="n">
        <v>44197</v>
      </c>
      <c r="B2" s="20" t="n">
        <v>1500</v>
      </c>
      <c r="C2" s="20" t="n">
        <v>302</v>
      </c>
      <c r="D2" s="20" t="n">
        <v>1863</v>
      </c>
      <c r="E2" s="20" t="n">
        <v>3665</v>
      </c>
      <c r="F2" s="20" t="n">
        <v>536</v>
      </c>
      <c r="G2" s="20" t="n">
        <v>187</v>
      </c>
      <c r="H2" s="20" t="n">
        <v>1039</v>
      </c>
      <c r="I2" s="20" t="n">
        <v>1762</v>
      </c>
      <c r="J2" s="20" t="n">
        <v>1500</v>
      </c>
      <c r="K2" s="20" t="n">
        <v>302</v>
      </c>
      <c r="L2" s="20" t="n">
        <v>1863</v>
      </c>
      <c r="M2" s="20" t="n">
        <v>3665</v>
      </c>
      <c r="N2" s="20" t="n">
        <v>536</v>
      </c>
      <c r="O2" s="20" t="n">
        <v>187</v>
      </c>
      <c r="P2" s="20" t="n">
        <v>1039</v>
      </c>
      <c r="Q2" s="117" t="n">
        <v>1762</v>
      </c>
    </row>
    <row r="3" customFormat="false" ht="12.8" hidden="false" customHeight="false" outlineLevel="0" collapsed="false">
      <c r="A3" s="118" t="n">
        <v>44228</v>
      </c>
      <c r="B3" s="89" t="n">
        <v>3197</v>
      </c>
      <c r="C3" s="89" t="n">
        <v>644</v>
      </c>
      <c r="D3" s="89" t="n">
        <v>3733</v>
      </c>
      <c r="E3" s="89" t="n">
        <v>7574</v>
      </c>
      <c r="F3" s="89" t="n">
        <v>1266</v>
      </c>
      <c r="G3" s="89" t="n">
        <v>407</v>
      </c>
      <c r="H3" s="89" t="n">
        <v>2240</v>
      </c>
      <c r="I3" s="89" t="n">
        <v>3913</v>
      </c>
      <c r="J3" s="30" t="n">
        <v>1697</v>
      </c>
      <c r="K3" s="30" t="n">
        <v>342</v>
      </c>
      <c r="L3" s="30" t="n">
        <v>1870</v>
      </c>
      <c r="M3" s="30" t="n">
        <v>3909</v>
      </c>
      <c r="N3" s="30" t="n">
        <v>730</v>
      </c>
      <c r="O3" s="30" t="n">
        <v>220</v>
      </c>
      <c r="P3" s="30" t="n">
        <v>1201</v>
      </c>
      <c r="Q3" s="119" t="n">
        <v>2151</v>
      </c>
    </row>
    <row r="4" customFormat="false" ht="12.8" hidden="false" customHeight="false" outlineLevel="0" collapsed="false">
      <c r="A4" s="116" t="n">
        <v>44256</v>
      </c>
      <c r="B4" s="20" t="n">
        <v>5181</v>
      </c>
      <c r="C4" s="20" t="n">
        <v>989</v>
      </c>
      <c r="D4" s="20" t="n">
        <v>5849</v>
      </c>
      <c r="E4" s="20" t="n">
        <v>12019</v>
      </c>
      <c r="F4" s="20" t="n">
        <v>2093</v>
      </c>
      <c r="G4" s="20" t="n">
        <v>618</v>
      </c>
      <c r="H4" s="20" t="n">
        <v>3494</v>
      </c>
      <c r="I4" s="20" t="n">
        <v>6205</v>
      </c>
      <c r="J4" s="21" t="n">
        <v>1984</v>
      </c>
      <c r="K4" s="21" t="n">
        <v>345</v>
      </c>
      <c r="L4" s="21" t="n">
        <v>2116</v>
      </c>
      <c r="M4" s="21" t="n">
        <v>4445</v>
      </c>
      <c r="N4" s="21" t="n">
        <v>827</v>
      </c>
      <c r="O4" s="21" t="n">
        <v>211</v>
      </c>
      <c r="P4" s="21" t="n">
        <v>1254</v>
      </c>
      <c r="Q4" s="120" t="n">
        <v>2292</v>
      </c>
    </row>
    <row r="5" customFormat="false" ht="12.8" hidden="false" customHeight="false" outlineLevel="0" collapsed="false">
      <c r="A5" s="118" t="n">
        <v>44287</v>
      </c>
      <c r="B5" s="89" t="n">
        <v>6794</v>
      </c>
      <c r="C5" s="89" t="n">
        <v>1294</v>
      </c>
      <c r="D5" s="89" t="n">
        <v>7799</v>
      </c>
      <c r="E5" s="89" t="n">
        <v>15887</v>
      </c>
      <c r="F5" s="89" t="n">
        <v>2830</v>
      </c>
      <c r="G5" s="89" t="n">
        <v>801</v>
      </c>
      <c r="H5" s="89" t="n">
        <v>4652</v>
      </c>
      <c r="I5" s="89" t="n">
        <v>8283</v>
      </c>
      <c r="J5" s="30" t="n">
        <v>1613</v>
      </c>
      <c r="K5" s="30" t="n">
        <v>305</v>
      </c>
      <c r="L5" s="30" t="n">
        <v>1950</v>
      </c>
      <c r="M5" s="30" t="n">
        <v>3868</v>
      </c>
      <c r="N5" s="30" t="n">
        <v>737</v>
      </c>
      <c r="O5" s="30" t="n">
        <v>183</v>
      </c>
      <c r="P5" s="30" t="n">
        <v>1158</v>
      </c>
      <c r="Q5" s="119" t="n">
        <v>2078</v>
      </c>
    </row>
    <row r="6" customFormat="false" ht="12.8" hidden="false" customHeight="false" outlineLevel="0" collapsed="false">
      <c r="A6" s="121" t="n">
        <v>44317</v>
      </c>
      <c r="B6" s="20" t="n">
        <v>8524</v>
      </c>
      <c r="C6" s="20" t="n">
        <v>1610</v>
      </c>
      <c r="D6" s="20" t="n">
        <v>9534</v>
      </c>
      <c r="E6" s="20" t="n">
        <v>19668</v>
      </c>
      <c r="F6" s="20" t="n">
        <v>3596</v>
      </c>
      <c r="G6" s="20" t="n">
        <v>1018</v>
      </c>
      <c r="H6" s="20" t="n">
        <v>5652</v>
      </c>
      <c r="I6" s="20" t="n">
        <v>10266</v>
      </c>
      <c r="J6" s="21" t="n">
        <v>1730</v>
      </c>
      <c r="K6" s="21" t="n">
        <v>316</v>
      </c>
      <c r="L6" s="21" t="n">
        <v>1735</v>
      </c>
      <c r="M6" s="21" t="n">
        <v>3781</v>
      </c>
      <c r="N6" s="21" t="n">
        <v>766</v>
      </c>
      <c r="O6" s="21" t="n">
        <v>217</v>
      </c>
      <c r="P6" s="21" t="n">
        <v>1000</v>
      </c>
      <c r="Q6" s="120" t="n">
        <v>1983</v>
      </c>
    </row>
    <row r="7" customFormat="false" ht="12.8" hidden="false" customHeight="false" outlineLevel="0" collapsed="false">
      <c r="A7" s="122" t="n">
        <v>44348</v>
      </c>
      <c r="B7" s="89" t="n">
        <v>10761</v>
      </c>
      <c r="C7" s="89" t="n">
        <v>2038</v>
      </c>
      <c r="D7" s="89" t="n">
        <v>11530</v>
      </c>
      <c r="E7" s="89" t="n">
        <v>24329</v>
      </c>
      <c r="F7" s="89" t="n">
        <v>4645</v>
      </c>
      <c r="G7" s="89" t="n">
        <v>1312</v>
      </c>
      <c r="H7" s="89" t="n">
        <v>6785</v>
      </c>
      <c r="I7" s="89" t="n">
        <v>12742</v>
      </c>
      <c r="J7" s="30" t="n">
        <v>2237</v>
      </c>
      <c r="K7" s="30" t="n">
        <v>428</v>
      </c>
      <c r="L7" s="30" t="n">
        <v>1996</v>
      </c>
      <c r="M7" s="30" t="n">
        <v>4661</v>
      </c>
      <c r="N7" s="30" t="n">
        <v>1049</v>
      </c>
      <c r="O7" s="30" t="n">
        <v>294</v>
      </c>
      <c r="P7" s="30" t="n">
        <v>1133</v>
      </c>
      <c r="Q7" s="119" t="n">
        <v>2476</v>
      </c>
    </row>
    <row r="8" customFormat="false" ht="12.8" hidden="false" customHeight="false" outlineLevel="0" collapsed="false">
      <c r="A8" s="116" t="n">
        <v>44378</v>
      </c>
      <c r="B8" s="20" t="n">
        <v>13039</v>
      </c>
      <c r="C8" s="20" t="n">
        <v>2412</v>
      </c>
      <c r="D8" s="20" t="n">
        <v>13606</v>
      </c>
      <c r="E8" s="20" t="n">
        <v>29057</v>
      </c>
      <c r="F8" s="20" t="n">
        <v>5607</v>
      </c>
      <c r="G8" s="20" t="n">
        <v>1533</v>
      </c>
      <c r="H8" s="20" t="n">
        <v>7983</v>
      </c>
      <c r="I8" s="20" t="n">
        <v>15123</v>
      </c>
      <c r="J8" s="21" t="n">
        <v>2278</v>
      </c>
      <c r="K8" s="21" t="n">
        <v>374</v>
      </c>
      <c r="L8" s="21" t="n">
        <v>2076</v>
      </c>
      <c r="M8" s="21" t="n">
        <v>4728</v>
      </c>
      <c r="N8" s="21" t="n">
        <v>962</v>
      </c>
      <c r="O8" s="21" t="n">
        <v>221</v>
      </c>
      <c r="P8" s="21" t="n">
        <v>1198</v>
      </c>
      <c r="Q8" s="120" t="n">
        <v>2381</v>
      </c>
    </row>
    <row r="9" customFormat="false" ht="12.8" hidden="false" customHeight="false" outlineLevel="0" collapsed="false">
      <c r="A9" s="122" t="n">
        <v>44409</v>
      </c>
      <c r="B9" s="89" t="n">
        <v>15671</v>
      </c>
      <c r="C9" s="89" t="n">
        <v>2922</v>
      </c>
      <c r="D9" s="89" t="n">
        <v>15955</v>
      </c>
      <c r="E9" s="89" t="n">
        <v>34548</v>
      </c>
      <c r="F9" s="89" t="n">
        <v>6637</v>
      </c>
      <c r="G9" s="89" t="n">
        <v>1859</v>
      </c>
      <c r="H9" s="89" t="n">
        <v>9263</v>
      </c>
      <c r="I9" s="89" t="n">
        <v>17759</v>
      </c>
      <c r="J9" s="30" t="n">
        <v>2632</v>
      </c>
      <c r="K9" s="30" t="n">
        <v>510</v>
      </c>
      <c r="L9" s="30" t="n">
        <v>2349</v>
      </c>
      <c r="M9" s="30" t="n">
        <v>5491</v>
      </c>
      <c r="N9" s="30" t="n">
        <v>1030</v>
      </c>
      <c r="O9" s="30" t="n">
        <v>326</v>
      </c>
      <c r="P9" s="30" t="n">
        <v>1280</v>
      </c>
      <c r="Q9" s="119" t="n">
        <v>2636</v>
      </c>
    </row>
    <row r="10" customFormat="false" ht="12.8" hidden="false" customHeight="false" outlineLevel="0" collapsed="false">
      <c r="A10" s="121" t="n">
        <v>44440</v>
      </c>
      <c r="B10" s="20" t="n">
        <v>19188</v>
      </c>
      <c r="C10" s="20" t="n">
        <v>3358</v>
      </c>
      <c r="D10" s="20" t="n">
        <v>18909</v>
      </c>
      <c r="E10" s="20" t="n">
        <v>41455</v>
      </c>
      <c r="F10" s="20" t="n">
        <v>7674</v>
      </c>
      <c r="G10" s="20" t="n">
        <v>2100</v>
      </c>
      <c r="H10" s="20" t="n">
        <v>10657</v>
      </c>
      <c r="I10" s="20" t="n">
        <v>20431</v>
      </c>
      <c r="J10" s="21" t="n">
        <v>3517</v>
      </c>
      <c r="K10" s="21" t="n">
        <v>436</v>
      </c>
      <c r="L10" s="21" t="n">
        <v>2954</v>
      </c>
      <c r="M10" s="21" t="n">
        <v>6907</v>
      </c>
      <c r="N10" s="21" t="n">
        <v>1037</v>
      </c>
      <c r="O10" s="21" t="n">
        <v>241</v>
      </c>
      <c r="P10" s="21" t="n">
        <v>1394</v>
      </c>
      <c r="Q10" s="120" t="n">
        <v>2672</v>
      </c>
    </row>
    <row r="11" customFormat="false" ht="12.8" hidden="false" customHeight="false" outlineLevel="0" collapsed="false">
      <c r="A11" s="118" t="n">
        <v>44470</v>
      </c>
      <c r="B11" s="89" t="n">
        <v>21473</v>
      </c>
      <c r="C11" s="89" t="n">
        <v>3811</v>
      </c>
      <c r="D11" s="89" t="n">
        <v>21655</v>
      </c>
      <c r="E11" s="89" t="n">
        <v>46939</v>
      </c>
      <c r="F11" s="89" t="n">
        <v>8465</v>
      </c>
      <c r="G11" s="89" t="n">
        <v>2341</v>
      </c>
      <c r="H11" s="89" t="n">
        <v>11862</v>
      </c>
      <c r="I11" s="89" t="n">
        <v>22668</v>
      </c>
      <c r="J11" s="30" t="n">
        <v>2285</v>
      </c>
      <c r="K11" s="30" t="n">
        <v>453</v>
      </c>
      <c r="L11" s="30" t="n">
        <v>2746</v>
      </c>
      <c r="M11" s="30" t="n">
        <v>5484</v>
      </c>
      <c r="N11" s="30" t="n">
        <v>791</v>
      </c>
      <c r="O11" s="30" t="n">
        <v>241</v>
      </c>
      <c r="P11" s="30" t="n">
        <v>1205</v>
      </c>
      <c r="Q11" s="119" t="n">
        <v>2237</v>
      </c>
    </row>
    <row r="12" customFormat="false" ht="12.8" hidden="false" customHeight="false" outlineLevel="0" collapsed="false">
      <c r="A12" s="116" t="n">
        <v>44501</v>
      </c>
      <c r="B12" s="20" t="n">
        <v>23899</v>
      </c>
      <c r="C12" s="20" t="n">
        <v>4195</v>
      </c>
      <c r="D12" s="20" t="n">
        <v>23970</v>
      </c>
      <c r="E12" s="20" t="n">
        <v>52064</v>
      </c>
      <c r="F12" s="20" t="n">
        <v>9251</v>
      </c>
      <c r="G12" s="20" t="n">
        <v>2557</v>
      </c>
      <c r="H12" s="20" t="n">
        <v>12961</v>
      </c>
      <c r="I12" s="20" t="n">
        <v>24769</v>
      </c>
      <c r="J12" s="21" t="n">
        <v>2426</v>
      </c>
      <c r="K12" s="21" t="n">
        <v>384</v>
      </c>
      <c r="L12" s="21" t="n">
        <v>2315</v>
      </c>
      <c r="M12" s="21" t="n">
        <v>5125</v>
      </c>
      <c r="N12" s="21" t="n">
        <v>786</v>
      </c>
      <c r="O12" s="21" t="n">
        <v>216</v>
      </c>
      <c r="P12" s="21" t="n">
        <v>1099</v>
      </c>
      <c r="Q12" s="120" t="n">
        <v>2101</v>
      </c>
    </row>
    <row r="13" customFormat="false" ht="12.8" hidden="false" customHeight="false" outlineLevel="0" collapsed="false">
      <c r="A13" s="118" t="n">
        <v>44531</v>
      </c>
      <c r="B13" s="89" t="n">
        <v>26587</v>
      </c>
      <c r="C13" s="89" t="n">
        <v>4623</v>
      </c>
      <c r="D13" s="89" t="n">
        <v>26652</v>
      </c>
      <c r="E13" s="89" t="n">
        <v>57862</v>
      </c>
      <c r="F13" s="89" t="n">
        <v>10178</v>
      </c>
      <c r="G13" s="89" t="n">
        <v>2802</v>
      </c>
      <c r="H13" s="89" t="n">
        <v>14298</v>
      </c>
      <c r="I13" s="89" t="n">
        <v>27278</v>
      </c>
      <c r="J13" s="30" t="n">
        <v>2688</v>
      </c>
      <c r="K13" s="30" t="n">
        <v>428</v>
      </c>
      <c r="L13" s="30" t="n">
        <v>2682</v>
      </c>
      <c r="M13" s="30" t="n">
        <v>5798</v>
      </c>
      <c r="N13" s="30" t="n">
        <v>927</v>
      </c>
      <c r="O13" s="30" t="n">
        <v>245</v>
      </c>
      <c r="P13" s="30" t="n">
        <v>1337</v>
      </c>
      <c r="Q13" s="119" t="n">
        <v>2509</v>
      </c>
    </row>
    <row r="14" customFormat="false" ht="12.8" hidden="false" customHeight="false" outlineLevel="0" collapsed="false">
      <c r="A14" s="123" t="s">
        <v>8</v>
      </c>
      <c r="B14" s="124"/>
      <c r="C14" s="124"/>
      <c r="D14" s="124"/>
      <c r="E14" s="124"/>
      <c r="F14" s="124"/>
      <c r="G14" s="124"/>
      <c r="H14" s="124"/>
      <c r="I14" s="124"/>
      <c r="J14" s="125" t="n">
        <f aca="false">SUM(J2:J13)</f>
        <v>26587</v>
      </c>
      <c r="K14" s="125" t="n">
        <f aca="false">SUM(K2:K13)</f>
        <v>4623</v>
      </c>
      <c r="L14" s="125" t="n">
        <f aca="false">SUM(L2:L13)</f>
        <v>26652</v>
      </c>
      <c r="M14" s="125" t="n">
        <f aca="false">SUM(M2:M13)</f>
        <v>57862</v>
      </c>
      <c r="N14" s="125" t="n">
        <f aca="false">SUM(N2:N13)</f>
        <v>10178</v>
      </c>
      <c r="O14" s="125" t="n">
        <f aca="false">SUM(O2:O13)</f>
        <v>2802</v>
      </c>
      <c r="P14" s="125" t="n">
        <f aca="false">SUM(P2:P13)</f>
        <v>14298</v>
      </c>
      <c r="Q14" s="126" t="n">
        <f aca="false">SUM(Q2:Q13)</f>
        <v>27278</v>
      </c>
    </row>
    <row r="19" customFormat="false" ht="12.8" hidden="false" customHeight="false" outlineLevel="0" collapsed="false">
      <c r="A19" s="127" t="s">
        <v>358</v>
      </c>
    </row>
    <row r="20" customFormat="false" ht="12.8" hidden="false" customHeight="false" outlineLevel="0" collapsed="false">
      <c r="A20" s="127" t="s">
        <v>359</v>
      </c>
    </row>
    <row r="21" customFormat="false" ht="12.8" hidden="false" customHeight="false" outlineLevel="0" collapsed="false">
      <c r="A21" s="127" t="s">
        <v>360</v>
      </c>
    </row>
    <row r="22" customFormat="false" ht="12.8" hidden="false" customHeight="false" outlineLevel="0" collapsed="false">
      <c r="A22" s="127" t="s">
        <v>361</v>
      </c>
    </row>
    <row r="23" customFormat="false" ht="12.8" hidden="false" customHeight="false" outlineLevel="0" collapsed="false">
      <c r="A23" s="127" t="s">
        <v>362</v>
      </c>
    </row>
    <row r="32" customFormat="false" ht="12.8" hidden="false" customHeight="false" outlineLevel="0" collapsed="false">
      <c r="A32" s="127" t="s">
        <v>363</v>
      </c>
    </row>
    <row r="33" customFormat="false" ht="12.8" hidden="false" customHeight="false" outlineLevel="0" collapsed="false">
      <c r="A33" s="127" t="s">
        <v>364</v>
      </c>
    </row>
    <row r="34" customFormat="false" ht="12.8" hidden="false" customHeight="false" outlineLevel="0" collapsed="false">
      <c r="A34" s="127" t="s">
        <v>365</v>
      </c>
    </row>
    <row r="35" customFormat="false" ht="12.8" hidden="false" customHeight="false" outlineLevel="0" collapsed="false">
      <c r="A35" s="127" t="s">
        <v>366</v>
      </c>
    </row>
    <row r="45" customFormat="false" ht="12.8" hidden="false" customHeight="false" outlineLevel="0" collapsed="false">
      <c r="A45" s="127" t="s">
        <v>367</v>
      </c>
    </row>
    <row r="46" customFormat="false" ht="12.8" hidden="false" customHeight="false" outlineLevel="0" collapsed="false">
      <c r="A46" s="127" t="s">
        <v>368</v>
      </c>
    </row>
    <row r="47" customFormat="false" ht="12.8" hidden="false" customHeight="false" outlineLevel="0" collapsed="false">
      <c r="A47" s="127" t="s">
        <v>369</v>
      </c>
    </row>
    <row r="48" customFormat="false" ht="12.8" hidden="false" customHeight="false" outlineLevel="0" collapsed="false">
      <c r="A48" s="127" t="s">
        <v>370</v>
      </c>
    </row>
  </sheetData>
  <autoFilter ref="A1:I1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09"/>
  <sheetViews>
    <sheetView showFormulas="false" showGridLines="true" showRowColHeaders="true" showZeros="true" rightToLeft="false" tabSelected="false" showOutlineSymbols="true" defaultGridColor="true" view="normal" topLeftCell="J1" colorId="64" zoomScale="175" zoomScaleNormal="175" zoomScalePageLayoutView="100" workbookViewId="0">
      <selection pane="topLeft" activeCell="S1" activeCellId="0" sqref="S1"/>
    </sheetView>
  </sheetViews>
  <sheetFormatPr defaultColWidth="11.5703125" defaultRowHeight="13.8" zeroHeight="false" outlineLevelRow="0" outlineLevelCol="0"/>
  <cols>
    <col collapsed="false" customWidth="false" hidden="false" outlineLevel="0" max="1" min="1" style="2" width="11.52"/>
    <col collapsed="false" customWidth="false" hidden="false" outlineLevel="0" max="2" min="2" style="3" width="11.52"/>
    <col collapsed="false" customWidth="true" hidden="false" outlineLevel="0" max="3" min="3" style="0" width="10.92"/>
  </cols>
  <sheetData>
    <row r="1" customFormat="false" ht="12.8" hidden="false" customHeight="false" outlineLevel="0" collapsed="false">
      <c r="A1" s="10" t="s">
        <v>1</v>
      </c>
      <c r="B1" s="8" t="s">
        <v>0</v>
      </c>
      <c r="C1" s="9" t="s">
        <v>59</v>
      </c>
      <c r="D1" s="9" t="s">
        <v>60</v>
      </c>
      <c r="E1" s="9" t="s">
        <v>61</v>
      </c>
      <c r="F1" s="9" t="s">
        <v>4</v>
      </c>
      <c r="G1" s="9" t="s">
        <v>62</v>
      </c>
      <c r="H1" s="10" t="s">
        <v>63</v>
      </c>
      <c r="I1" s="10" t="s">
        <v>64</v>
      </c>
      <c r="J1" s="10" t="s">
        <v>65</v>
      </c>
      <c r="K1" s="10" t="s">
        <v>66</v>
      </c>
      <c r="L1" s="10" t="s">
        <v>67</v>
      </c>
      <c r="M1" s="10" t="s">
        <v>68</v>
      </c>
      <c r="N1" s="10" t="s">
        <v>69</v>
      </c>
      <c r="O1" s="10" t="s">
        <v>70</v>
      </c>
      <c r="P1" s="10" t="s">
        <v>71</v>
      </c>
      <c r="Q1" s="10" t="s">
        <v>72</v>
      </c>
      <c r="R1" s="10" t="s">
        <v>73</v>
      </c>
      <c r="S1" s="10" t="s">
        <v>74</v>
      </c>
    </row>
    <row r="2" customFormat="false" ht="12.8" hidden="false" customHeight="false" outlineLevel="0" collapsed="false">
      <c r="A2" s="128" t="n">
        <v>84</v>
      </c>
      <c r="B2" s="18" t="n">
        <v>1</v>
      </c>
      <c r="C2" s="19" t="s">
        <v>75</v>
      </c>
      <c r="D2" s="20" t="n">
        <v>190</v>
      </c>
      <c r="E2" s="20" t="n">
        <v>133</v>
      </c>
      <c r="F2" s="20" t="n">
        <v>523</v>
      </c>
      <c r="G2" s="20" t="n">
        <v>846</v>
      </c>
      <c r="H2" s="21" t="n">
        <v>86</v>
      </c>
      <c r="I2" s="21" t="n">
        <v>7</v>
      </c>
      <c r="J2" s="21" t="n">
        <v>157</v>
      </c>
      <c r="K2" s="19" t="n">
        <v>250</v>
      </c>
      <c r="L2" s="21" t="n">
        <v>91</v>
      </c>
      <c r="M2" s="21" t="n">
        <v>8</v>
      </c>
      <c r="N2" s="21" t="n">
        <v>231</v>
      </c>
      <c r="O2" s="21" t="n">
        <v>330</v>
      </c>
      <c r="P2" s="22" t="n">
        <v>13</v>
      </c>
      <c r="Q2" s="22" t="n">
        <v>118</v>
      </c>
      <c r="R2" s="22" t="n">
        <v>135</v>
      </c>
      <c r="S2" s="23" t="n">
        <v>266</v>
      </c>
    </row>
    <row r="3" customFormat="false" ht="12.8" hidden="false" customHeight="false" outlineLevel="0" collapsed="false">
      <c r="A3" s="129" t="n">
        <v>32</v>
      </c>
      <c r="B3" s="28" t="n">
        <v>2</v>
      </c>
      <c r="C3" s="29" t="s">
        <v>76</v>
      </c>
      <c r="D3" s="29" t="n">
        <v>278</v>
      </c>
      <c r="E3" s="29"/>
      <c r="F3" s="29" t="n">
        <v>341</v>
      </c>
      <c r="G3" s="29" t="n">
        <v>619</v>
      </c>
      <c r="H3" s="30" t="n">
        <v>92</v>
      </c>
      <c r="I3" s="30"/>
      <c r="J3" s="30" t="n">
        <v>110</v>
      </c>
      <c r="K3" s="29" t="n">
        <v>202</v>
      </c>
      <c r="L3" s="30" t="n">
        <v>151</v>
      </c>
      <c r="M3" s="30"/>
      <c r="N3" s="30" t="n">
        <v>64</v>
      </c>
      <c r="O3" s="30" t="n">
        <v>215</v>
      </c>
      <c r="P3" s="31" t="n">
        <v>35</v>
      </c>
      <c r="Q3" s="31" t="n">
        <v>0</v>
      </c>
      <c r="R3" s="31" t="n">
        <v>167</v>
      </c>
      <c r="S3" s="32" t="n">
        <v>202</v>
      </c>
    </row>
    <row r="4" customFormat="false" ht="12.8" hidden="false" customHeight="false" outlineLevel="0" collapsed="false">
      <c r="A4" s="128" t="n">
        <v>84</v>
      </c>
      <c r="B4" s="18" t="n">
        <v>3</v>
      </c>
      <c r="C4" s="19" t="s">
        <v>77</v>
      </c>
      <c r="D4" s="20" t="n">
        <v>300</v>
      </c>
      <c r="E4" s="20" t="n">
        <v>80</v>
      </c>
      <c r="F4" s="20" t="n">
        <v>109</v>
      </c>
      <c r="G4" s="20" t="n">
        <v>489</v>
      </c>
      <c r="H4" s="21" t="n">
        <v>108</v>
      </c>
      <c r="I4" s="21" t="n">
        <v>23</v>
      </c>
      <c r="J4" s="21" t="n">
        <v>48</v>
      </c>
      <c r="K4" s="19" t="n">
        <v>179</v>
      </c>
      <c r="L4" s="21" t="n">
        <v>158</v>
      </c>
      <c r="M4" s="21" t="n">
        <v>29</v>
      </c>
      <c r="N4" s="21" t="n">
        <v>39</v>
      </c>
      <c r="O4" s="21" t="n">
        <v>226</v>
      </c>
      <c r="P4" s="22" t="n">
        <v>34</v>
      </c>
      <c r="Q4" s="22" t="n">
        <v>28</v>
      </c>
      <c r="R4" s="22" t="n">
        <v>22</v>
      </c>
      <c r="S4" s="23" t="n">
        <v>84</v>
      </c>
    </row>
    <row r="5" customFormat="false" ht="12.8" hidden="false" customHeight="false" outlineLevel="0" collapsed="false">
      <c r="A5" s="130" t="n">
        <v>93</v>
      </c>
      <c r="B5" s="28" t="n">
        <v>4</v>
      </c>
      <c r="C5" s="29" t="s">
        <v>78</v>
      </c>
      <c r="D5" s="29" t="n">
        <v>170</v>
      </c>
      <c r="E5" s="29"/>
      <c r="F5" s="29" t="n">
        <v>85</v>
      </c>
      <c r="G5" s="29" t="n">
        <v>255</v>
      </c>
      <c r="H5" s="30" t="n">
        <v>60</v>
      </c>
      <c r="I5" s="30"/>
      <c r="J5" s="30" t="n">
        <v>51</v>
      </c>
      <c r="K5" s="29" t="n">
        <v>111</v>
      </c>
      <c r="L5" s="30" t="n">
        <v>95</v>
      </c>
      <c r="M5" s="30"/>
      <c r="N5" s="30" t="n">
        <v>24</v>
      </c>
      <c r="O5" s="30" t="n">
        <v>119</v>
      </c>
      <c r="P5" s="31" t="n">
        <v>15</v>
      </c>
      <c r="Q5" s="31" t="n">
        <v>0</v>
      </c>
      <c r="R5" s="31" t="n">
        <v>10</v>
      </c>
      <c r="S5" s="32" t="n">
        <v>25</v>
      </c>
    </row>
    <row r="6" customFormat="false" ht="12.8" hidden="false" customHeight="false" outlineLevel="0" collapsed="false">
      <c r="A6" s="131" t="n">
        <v>93</v>
      </c>
      <c r="B6" s="18" t="n">
        <v>5</v>
      </c>
      <c r="C6" s="19" t="s">
        <v>79</v>
      </c>
      <c r="D6" s="19" t="n">
        <v>92</v>
      </c>
      <c r="E6" s="19"/>
      <c r="F6" s="19" t="n">
        <v>7</v>
      </c>
      <c r="G6" s="19" t="n">
        <v>99</v>
      </c>
      <c r="H6" s="21" t="n">
        <v>49</v>
      </c>
      <c r="I6" s="21"/>
      <c r="J6" s="21" t="n">
        <v>2</v>
      </c>
      <c r="K6" s="19" t="n">
        <v>51</v>
      </c>
      <c r="L6" s="21" t="n">
        <v>40</v>
      </c>
      <c r="M6" s="21"/>
      <c r="N6" s="21" t="n">
        <v>5</v>
      </c>
      <c r="O6" s="21" t="n">
        <v>45</v>
      </c>
      <c r="P6" s="22" t="n">
        <v>3</v>
      </c>
      <c r="Q6" s="22" t="n">
        <v>0</v>
      </c>
      <c r="R6" s="22" t="n">
        <v>0</v>
      </c>
      <c r="S6" s="23" t="n">
        <v>3</v>
      </c>
    </row>
    <row r="7" customFormat="false" ht="12.8" hidden="false" customHeight="false" outlineLevel="0" collapsed="false">
      <c r="A7" s="130" t="n">
        <v>93</v>
      </c>
      <c r="B7" s="28" t="n">
        <v>6</v>
      </c>
      <c r="C7" s="29" t="s">
        <v>80</v>
      </c>
      <c r="D7" s="29" t="n">
        <v>203</v>
      </c>
      <c r="E7" s="29"/>
      <c r="F7" s="29" t="n">
        <v>383</v>
      </c>
      <c r="G7" s="29" t="n">
        <v>586</v>
      </c>
      <c r="H7" s="30" t="n">
        <v>55</v>
      </c>
      <c r="I7" s="30"/>
      <c r="J7" s="30" t="n">
        <v>98</v>
      </c>
      <c r="K7" s="29" t="n">
        <v>153</v>
      </c>
      <c r="L7" s="30" t="n">
        <v>136</v>
      </c>
      <c r="M7" s="30"/>
      <c r="N7" s="30" t="n">
        <v>124</v>
      </c>
      <c r="O7" s="30" t="n">
        <v>260</v>
      </c>
      <c r="P7" s="31" t="n">
        <v>12</v>
      </c>
      <c r="Q7" s="31" t="n">
        <v>0</v>
      </c>
      <c r="R7" s="31" t="n">
        <v>161</v>
      </c>
      <c r="S7" s="32" t="n">
        <v>173</v>
      </c>
    </row>
    <row r="8" customFormat="false" ht="12.8" hidden="false" customHeight="false" outlineLevel="0" collapsed="false">
      <c r="A8" s="128" t="n">
        <v>84</v>
      </c>
      <c r="B8" s="18" t="n">
        <v>7</v>
      </c>
      <c r="C8" s="19" t="s">
        <v>81</v>
      </c>
      <c r="D8" s="21" t="n">
        <v>169</v>
      </c>
      <c r="E8" s="19"/>
      <c r="F8" s="19" t="n">
        <v>7</v>
      </c>
      <c r="G8" s="19" t="n">
        <v>176</v>
      </c>
      <c r="H8" s="21" t="n">
        <v>67</v>
      </c>
      <c r="I8" s="21"/>
      <c r="J8" s="21" t="n">
        <v>2</v>
      </c>
      <c r="K8" s="19" t="n">
        <v>69</v>
      </c>
      <c r="L8" s="21" t="n">
        <v>86</v>
      </c>
      <c r="M8" s="21"/>
      <c r="N8" s="21" t="n">
        <v>5</v>
      </c>
      <c r="O8" s="21" t="n">
        <v>91</v>
      </c>
      <c r="P8" s="22" t="n">
        <v>16</v>
      </c>
      <c r="Q8" s="22" t="n">
        <v>0</v>
      </c>
      <c r="R8" s="22" t="n">
        <v>0</v>
      </c>
      <c r="S8" s="23" t="n">
        <v>16</v>
      </c>
    </row>
    <row r="9" customFormat="false" ht="12.8" hidden="false" customHeight="false" outlineLevel="0" collapsed="false">
      <c r="A9" s="129" t="n">
        <v>44</v>
      </c>
      <c r="B9" s="28" t="n">
        <v>8</v>
      </c>
      <c r="C9" s="29" t="s">
        <v>82</v>
      </c>
      <c r="D9" s="29" t="n">
        <v>228</v>
      </c>
      <c r="E9" s="29"/>
      <c r="F9" s="29" t="n">
        <v>147</v>
      </c>
      <c r="G9" s="29" t="n">
        <v>375</v>
      </c>
      <c r="H9" s="30" t="n">
        <v>93</v>
      </c>
      <c r="I9" s="30"/>
      <c r="J9" s="30" t="n">
        <v>44</v>
      </c>
      <c r="K9" s="29" t="n">
        <v>137</v>
      </c>
      <c r="L9" s="30" t="n">
        <v>113</v>
      </c>
      <c r="M9" s="30"/>
      <c r="N9" s="30" t="n">
        <v>61</v>
      </c>
      <c r="O9" s="30" t="n">
        <v>174</v>
      </c>
      <c r="P9" s="31" t="n">
        <v>22</v>
      </c>
      <c r="Q9" s="31" t="n">
        <v>0</v>
      </c>
      <c r="R9" s="31" t="n">
        <v>42</v>
      </c>
      <c r="S9" s="32" t="n">
        <v>64</v>
      </c>
    </row>
    <row r="10" customFormat="false" ht="12.8" hidden="false" customHeight="false" outlineLevel="0" collapsed="false">
      <c r="A10" s="128" t="n">
        <v>76</v>
      </c>
      <c r="B10" s="18" t="n">
        <v>9</v>
      </c>
      <c r="C10" s="19" t="s">
        <v>83</v>
      </c>
      <c r="D10" s="19" t="n">
        <v>192</v>
      </c>
      <c r="E10" s="19"/>
      <c r="F10" s="19" t="n">
        <v>23</v>
      </c>
      <c r="G10" s="19" t="n">
        <v>215</v>
      </c>
      <c r="H10" s="21" t="n">
        <v>63</v>
      </c>
      <c r="I10" s="21"/>
      <c r="J10" s="21" t="n">
        <v>9</v>
      </c>
      <c r="K10" s="19" t="n">
        <v>72</v>
      </c>
      <c r="L10" s="21" t="n">
        <v>113</v>
      </c>
      <c r="M10" s="21"/>
      <c r="N10" s="21" t="n">
        <v>5</v>
      </c>
      <c r="O10" s="21" t="n">
        <v>118</v>
      </c>
      <c r="P10" s="22" t="n">
        <v>16</v>
      </c>
      <c r="Q10" s="22" t="n">
        <v>0</v>
      </c>
      <c r="R10" s="22" t="n">
        <v>9</v>
      </c>
      <c r="S10" s="23" t="n">
        <v>25</v>
      </c>
    </row>
    <row r="11" customFormat="false" ht="12.8" hidden="false" customHeight="false" outlineLevel="0" collapsed="false">
      <c r="A11" s="129" t="n">
        <v>44</v>
      </c>
      <c r="B11" s="28" t="n">
        <v>10</v>
      </c>
      <c r="C11" s="29" t="s">
        <v>84</v>
      </c>
      <c r="D11" s="29" t="n">
        <v>205</v>
      </c>
      <c r="E11" s="29" t="n">
        <v>88</v>
      </c>
      <c r="F11" s="29" t="n">
        <v>264</v>
      </c>
      <c r="G11" s="29" t="n">
        <v>557</v>
      </c>
      <c r="H11" s="30" t="n">
        <v>102</v>
      </c>
      <c r="I11" s="30" t="n">
        <v>8</v>
      </c>
      <c r="J11" s="30" t="n">
        <v>74</v>
      </c>
      <c r="K11" s="29" t="n">
        <v>184</v>
      </c>
      <c r="L11" s="30" t="n">
        <v>77</v>
      </c>
      <c r="M11" s="30" t="n">
        <v>30</v>
      </c>
      <c r="N11" s="30" t="n">
        <v>123</v>
      </c>
      <c r="O11" s="30" t="n">
        <v>230</v>
      </c>
      <c r="P11" s="31" t="n">
        <v>26</v>
      </c>
      <c r="Q11" s="31" t="n">
        <v>50</v>
      </c>
      <c r="R11" s="31" t="n">
        <v>67</v>
      </c>
      <c r="S11" s="32" t="n">
        <v>143</v>
      </c>
    </row>
    <row r="12" customFormat="false" ht="12.8" hidden="false" customHeight="false" outlineLevel="0" collapsed="false">
      <c r="A12" s="128" t="n">
        <v>76</v>
      </c>
      <c r="B12" s="18" t="n">
        <v>11</v>
      </c>
      <c r="C12" s="19" t="s">
        <v>85</v>
      </c>
      <c r="D12" s="19" t="n">
        <v>178</v>
      </c>
      <c r="E12" s="19"/>
      <c r="F12" s="19" t="n">
        <v>69</v>
      </c>
      <c r="G12" s="19" t="n">
        <v>247</v>
      </c>
      <c r="H12" s="21" t="n">
        <v>69</v>
      </c>
      <c r="I12" s="21"/>
      <c r="J12" s="21" t="n">
        <v>23</v>
      </c>
      <c r="K12" s="19" t="n">
        <v>92</v>
      </c>
      <c r="L12" s="21" t="n">
        <v>92</v>
      </c>
      <c r="M12" s="21"/>
      <c r="N12" s="21" t="n">
        <v>35</v>
      </c>
      <c r="O12" s="21" t="n">
        <v>127</v>
      </c>
      <c r="P12" s="22" t="n">
        <v>17</v>
      </c>
      <c r="Q12" s="22" t="n">
        <v>0</v>
      </c>
      <c r="R12" s="22" t="n">
        <v>11</v>
      </c>
      <c r="S12" s="23" t="n">
        <v>28</v>
      </c>
    </row>
    <row r="13" customFormat="false" ht="12.8" hidden="false" customHeight="false" outlineLevel="0" collapsed="false">
      <c r="A13" s="129" t="n">
        <v>76</v>
      </c>
      <c r="B13" s="28" t="n">
        <v>12</v>
      </c>
      <c r="C13" s="29" t="s">
        <v>86</v>
      </c>
      <c r="D13" s="29" t="n">
        <v>154</v>
      </c>
      <c r="E13" s="29"/>
      <c r="F13" s="29" t="n">
        <v>21</v>
      </c>
      <c r="G13" s="29" t="n">
        <v>175</v>
      </c>
      <c r="H13" s="30" t="n">
        <v>61</v>
      </c>
      <c r="I13" s="30"/>
      <c r="J13" s="30" t="n">
        <v>11</v>
      </c>
      <c r="K13" s="29" t="n">
        <v>72</v>
      </c>
      <c r="L13" s="30" t="n">
        <v>66</v>
      </c>
      <c r="M13" s="30"/>
      <c r="N13" s="30" t="n">
        <v>5</v>
      </c>
      <c r="O13" s="30" t="n">
        <v>71</v>
      </c>
      <c r="P13" s="31" t="n">
        <v>27</v>
      </c>
      <c r="Q13" s="31" t="n">
        <v>0</v>
      </c>
      <c r="R13" s="31" t="n">
        <v>5</v>
      </c>
      <c r="S13" s="32" t="n">
        <v>32</v>
      </c>
    </row>
    <row r="14" customFormat="false" ht="12.8" hidden="false" customHeight="false" outlineLevel="0" collapsed="false">
      <c r="A14" s="131" t="n">
        <v>93</v>
      </c>
      <c r="B14" s="18" t="n">
        <v>13</v>
      </c>
      <c r="C14" s="19" t="s">
        <v>87</v>
      </c>
      <c r="D14" s="19" t="n">
        <v>613</v>
      </c>
      <c r="E14" s="19" t="n">
        <v>170</v>
      </c>
      <c r="F14" s="19" t="n">
        <v>791</v>
      </c>
      <c r="G14" s="19" t="n">
        <v>1574</v>
      </c>
      <c r="H14" s="21" t="n">
        <v>280</v>
      </c>
      <c r="I14" s="21" t="n">
        <v>34</v>
      </c>
      <c r="J14" s="21" t="n">
        <v>103</v>
      </c>
      <c r="K14" s="19" t="n">
        <v>417</v>
      </c>
      <c r="L14" s="21" t="n">
        <v>301</v>
      </c>
      <c r="M14" s="21" t="n">
        <v>22</v>
      </c>
      <c r="N14" s="21" t="n">
        <v>127</v>
      </c>
      <c r="O14" s="21" t="n">
        <v>450</v>
      </c>
      <c r="P14" s="22" t="n">
        <v>32</v>
      </c>
      <c r="Q14" s="22" t="n">
        <v>114</v>
      </c>
      <c r="R14" s="22" t="n">
        <v>561</v>
      </c>
      <c r="S14" s="23" t="n">
        <v>707</v>
      </c>
    </row>
    <row r="15" customFormat="false" ht="12.8" hidden="false" customHeight="false" outlineLevel="0" collapsed="false">
      <c r="A15" s="129" t="n">
        <v>28</v>
      </c>
      <c r="B15" s="28" t="n">
        <v>14</v>
      </c>
      <c r="C15" s="29" t="s">
        <v>88</v>
      </c>
      <c r="D15" s="29" t="n">
        <v>331</v>
      </c>
      <c r="E15" s="29" t="n">
        <v>105</v>
      </c>
      <c r="F15" s="29" t="n">
        <v>322</v>
      </c>
      <c r="G15" s="29" t="n">
        <v>758</v>
      </c>
      <c r="H15" s="30" t="n">
        <v>125</v>
      </c>
      <c r="I15" s="30" t="n">
        <v>42</v>
      </c>
      <c r="J15" s="30" t="n">
        <v>92</v>
      </c>
      <c r="K15" s="29" t="n">
        <v>259</v>
      </c>
      <c r="L15" s="30" t="n">
        <v>167</v>
      </c>
      <c r="M15" s="30" t="n">
        <v>27</v>
      </c>
      <c r="N15" s="30" t="n">
        <v>121</v>
      </c>
      <c r="O15" s="30" t="n">
        <v>315</v>
      </c>
      <c r="P15" s="31" t="n">
        <v>39</v>
      </c>
      <c r="Q15" s="31" t="n">
        <v>36</v>
      </c>
      <c r="R15" s="31" t="n">
        <v>109</v>
      </c>
      <c r="S15" s="32" t="n">
        <v>184</v>
      </c>
    </row>
    <row r="16" customFormat="false" ht="12.8" hidden="false" customHeight="false" outlineLevel="0" collapsed="false">
      <c r="A16" s="128" t="n">
        <v>84</v>
      </c>
      <c r="B16" s="18" t="n">
        <v>15</v>
      </c>
      <c r="C16" s="19" t="s">
        <v>89</v>
      </c>
      <c r="D16" s="21" t="n">
        <v>181</v>
      </c>
      <c r="E16" s="19"/>
      <c r="F16" s="19"/>
      <c r="G16" s="19" t="n">
        <v>181</v>
      </c>
      <c r="H16" s="21" t="n">
        <v>67</v>
      </c>
      <c r="I16" s="21"/>
      <c r="J16" s="21"/>
      <c r="K16" s="19" t="n">
        <v>67</v>
      </c>
      <c r="L16" s="21" t="n">
        <v>100</v>
      </c>
      <c r="M16" s="21"/>
      <c r="N16" s="21"/>
      <c r="O16" s="21" t="n">
        <v>100</v>
      </c>
      <c r="P16" s="22" t="n">
        <v>14</v>
      </c>
      <c r="Q16" s="22" t="n">
        <v>0</v>
      </c>
      <c r="R16" s="22" t="n">
        <v>0</v>
      </c>
      <c r="S16" s="23" t="n">
        <v>14</v>
      </c>
    </row>
    <row r="17" customFormat="false" ht="12.8" hidden="false" customHeight="false" outlineLevel="0" collapsed="false">
      <c r="A17" s="129" t="n">
        <v>75</v>
      </c>
      <c r="B17" s="28" t="n">
        <v>16</v>
      </c>
      <c r="C17" s="29" t="s">
        <v>90</v>
      </c>
      <c r="D17" s="29" t="n">
        <v>131</v>
      </c>
      <c r="E17" s="29"/>
      <c r="F17" s="29" t="n">
        <v>172</v>
      </c>
      <c r="G17" s="29" t="n">
        <v>303</v>
      </c>
      <c r="H17" s="30" t="n">
        <v>67</v>
      </c>
      <c r="I17" s="35"/>
      <c r="J17" s="30" t="n">
        <v>83</v>
      </c>
      <c r="K17" s="29" t="n">
        <v>150</v>
      </c>
      <c r="L17" s="30" t="n">
        <v>59</v>
      </c>
      <c r="M17" s="30"/>
      <c r="N17" s="30" t="n">
        <v>57</v>
      </c>
      <c r="O17" s="30" t="n">
        <v>116</v>
      </c>
      <c r="P17" s="31" t="n">
        <v>5</v>
      </c>
      <c r="Q17" s="31" t="n">
        <v>0</v>
      </c>
      <c r="R17" s="31" t="n">
        <v>32</v>
      </c>
      <c r="S17" s="32" t="n">
        <v>37</v>
      </c>
    </row>
    <row r="18" customFormat="false" ht="12.8" hidden="false" customHeight="false" outlineLevel="0" collapsed="false">
      <c r="A18" s="128" t="n">
        <v>75</v>
      </c>
      <c r="B18" s="18" t="n">
        <v>17</v>
      </c>
      <c r="C18" s="19" t="s">
        <v>91</v>
      </c>
      <c r="D18" s="19" t="n">
        <v>362</v>
      </c>
      <c r="E18" s="19"/>
      <c r="F18" s="19" t="n">
        <v>98</v>
      </c>
      <c r="G18" s="19" t="n">
        <v>460</v>
      </c>
      <c r="H18" s="21" t="n">
        <v>145</v>
      </c>
      <c r="I18" s="21"/>
      <c r="J18" s="21" t="n">
        <v>28</v>
      </c>
      <c r="K18" s="19" t="n">
        <v>173</v>
      </c>
      <c r="L18" s="21" t="n">
        <v>170</v>
      </c>
      <c r="M18" s="21"/>
      <c r="N18" s="21" t="n">
        <v>13</v>
      </c>
      <c r="O18" s="21" t="n">
        <v>183</v>
      </c>
      <c r="P18" s="22" t="n">
        <v>47</v>
      </c>
      <c r="Q18" s="22" t="n">
        <v>0</v>
      </c>
      <c r="R18" s="22" t="n">
        <v>57</v>
      </c>
      <c r="S18" s="23" t="n">
        <v>104</v>
      </c>
    </row>
    <row r="19" customFormat="false" ht="12.8" hidden="false" customHeight="false" outlineLevel="0" collapsed="false">
      <c r="A19" s="129" t="n">
        <v>24</v>
      </c>
      <c r="B19" s="28" t="n">
        <v>18</v>
      </c>
      <c r="C19" s="29" t="s">
        <v>92</v>
      </c>
      <c r="D19" s="29" t="n">
        <v>196</v>
      </c>
      <c r="E19" s="29" t="n">
        <v>58</v>
      </c>
      <c r="F19" s="29" t="n">
        <v>139</v>
      </c>
      <c r="G19" s="29" t="n">
        <v>393</v>
      </c>
      <c r="H19" s="30" t="n">
        <v>79</v>
      </c>
      <c r="I19" s="30" t="n">
        <v>10</v>
      </c>
      <c r="J19" s="30" t="n">
        <v>50</v>
      </c>
      <c r="K19" s="29" t="n">
        <v>139</v>
      </c>
      <c r="L19" s="30" t="n">
        <v>96</v>
      </c>
      <c r="M19" s="30" t="n">
        <v>4</v>
      </c>
      <c r="N19" s="30" t="n">
        <v>43</v>
      </c>
      <c r="O19" s="30" t="n">
        <v>143</v>
      </c>
      <c r="P19" s="31" t="n">
        <v>21</v>
      </c>
      <c r="Q19" s="31" t="n">
        <v>44</v>
      </c>
      <c r="R19" s="31" t="n">
        <v>46</v>
      </c>
      <c r="S19" s="32" t="n">
        <v>111</v>
      </c>
    </row>
    <row r="20" customFormat="false" ht="12.8" hidden="false" customHeight="false" outlineLevel="0" collapsed="false">
      <c r="A20" s="128" t="n">
        <v>75</v>
      </c>
      <c r="B20" s="18" t="n">
        <v>19</v>
      </c>
      <c r="C20" s="19" t="s">
        <v>93</v>
      </c>
      <c r="D20" s="19" t="n">
        <v>146</v>
      </c>
      <c r="E20" s="19"/>
      <c r="F20" s="19" t="n">
        <v>151</v>
      </c>
      <c r="G20" s="19" t="n">
        <v>297</v>
      </c>
      <c r="H20" s="21" t="n">
        <v>65</v>
      </c>
      <c r="I20" s="21"/>
      <c r="J20" s="21" t="n">
        <v>37</v>
      </c>
      <c r="K20" s="19" t="n">
        <v>102</v>
      </c>
      <c r="L20" s="21" t="n">
        <v>47</v>
      </c>
      <c r="M20" s="21"/>
      <c r="N20" s="21" t="n">
        <v>27</v>
      </c>
      <c r="O20" s="21" t="n">
        <v>74</v>
      </c>
      <c r="P20" s="22" t="n">
        <v>34</v>
      </c>
      <c r="Q20" s="22" t="n">
        <v>0</v>
      </c>
      <c r="R20" s="22" t="n">
        <v>87</v>
      </c>
      <c r="S20" s="23" t="n">
        <v>121</v>
      </c>
    </row>
    <row r="21" customFormat="false" ht="12.8" hidden="false" customHeight="false" outlineLevel="0" collapsed="false">
      <c r="A21" s="129" t="n">
        <v>27</v>
      </c>
      <c r="B21" s="28" t="n">
        <v>21</v>
      </c>
      <c r="C21" s="29" t="s">
        <v>94</v>
      </c>
      <c r="D21" s="29" t="n">
        <v>381</v>
      </c>
      <c r="E21" s="29"/>
      <c r="F21" s="29" t="n">
        <v>471</v>
      </c>
      <c r="G21" s="29" t="n">
        <v>852</v>
      </c>
      <c r="H21" s="30" t="n">
        <v>168</v>
      </c>
      <c r="I21" s="30"/>
      <c r="J21" s="30" t="n">
        <v>146</v>
      </c>
      <c r="K21" s="29" t="n">
        <v>314</v>
      </c>
      <c r="L21" s="30" t="n">
        <v>194</v>
      </c>
      <c r="M21" s="30"/>
      <c r="N21" s="30" t="n">
        <v>149</v>
      </c>
      <c r="O21" s="30" t="n">
        <v>343</v>
      </c>
      <c r="P21" s="31" t="n">
        <v>19</v>
      </c>
      <c r="Q21" s="31" t="n">
        <v>0</v>
      </c>
      <c r="R21" s="31" t="n">
        <v>176</v>
      </c>
      <c r="S21" s="32" t="n">
        <v>195</v>
      </c>
    </row>
    <row r="22" customFormat="false" ht="12.8" hidden="false" customHeight="false" outlineLevel="0" collapsed="false">
      <c r="A22" s="128" t="n">
        <v>53</v>
      </c>
      <c r="B22" s="18" t="n">
        <v>22</v>
      </c>
      <c r="C22" s="19" t="s">
        <v>95</v>
      </c>
      <c r="D22" s="19" t="n">
        <v>225</v>
      </c>
      <c r="E22" s="19"/>
      <c r="F22" s="19" t="n">
        <v>198</v>
      </c>
      <c r="G22" s="19" t="n">
        <v>423</v>
      </c>
      <c r="H22" s="21" t="n">
        <v>103</v>
      </c>
      <c r="I22" s="21"/>
      <c r="J22" s="21" t="n">
        <v>87</v>
      </c>
      <c r="K22" s="19" t="n">
        <v>190</v>
      </c>
      <c r="L22" s="21" t="n">
        <v>86</v>
      </c>
      <c r="M22" s="21"/>
      <c r="N22" s="21" t="n">
        <v>52</v>
      </c>
      <c r="O22" s="21" t="n">
        <v>138</v>
      </c>
      <c r="P22" s="22" t="n">
        <v>36</v>
      </c>
      <c r="Q22" s="22" t="n">
        <v>0</v>
      </c>
      <c r="R22" s="22" t="n">
        <v>59</v>
      </c>
      <c r="S22" s="23" t="n">
        <v>95</v>
      </c>
    </row>
    <row r="23" customFormat="false" ht="12.8" hidden="false" customHeight="false" outlineLevel="0" collapsed="false">
      <c r="A23" s="129" t="n">
        <v>75</v>
      </c>
      <c r="B23" s="28" t="n">
        <v>23</v>
      </c>
      <c r="C23" s="29" t="s">
        <v>96</v>
      </c>
      <c r="D23" s="29" t="n">
        <v>74</v>
      </c>
      <c r="E23" s="29"/>
      <c r="F23" s="29" t="n">
        <v>67</v>
      </c>
      <c r="G23" s="29" t="n">
        <v>141</v>
      </c>
      <c r="H23" s="30" t="n">
        <v>26</v>
      </c>
      <c r="I23" s="30"/>
      <c r="J23" s="30" t="n">
        <v>32</v>
      </c>
      <c r="K23" s="29" t="n">
        <v>58</v>
      </c>
      <c r="L23" s="30" t="n">
        <v>35</v>
      </c>
      <c r="M23" s="30"/>
      <c r="N23" s="30" t="n">
        <v>12</v>
      </c>
      <c r="O23" s="30" t="n">
        <v>47</v>
      </c>
      <c r="P23" s="31" t="n">
        <v>13</v>
      </c>
      <c r="Q23" s="31" t="n">
        <v>0</v>
      </c>
      <c r="R23" s="31" t="n">
        <v>23</v>
      </c>
      <c r="S23" s="32" t="n">
        <v>36</v>
      </c>
    </row>
    <row r="24" customFormat="false" ht="12.8" hidden="false" customHeight="false" outlineLevel="0" collapsed="false">
      <c r="A24" s="128" t="n">
        <v>75</v>
      </c>
      <c r="B24" s="18" t="n">
        <v>24</v>
      </c>
      <c r="C24" s="19" t="s">
        <v>97</v>
      </c>
      <c r="D24" s="19" t="n">
        <v>180</v>
      </c>
      <c r="E24" s="19" t="n">
        <v>49</v>
      </c>
      <c r="F24" s="19" t="n">
        <v>76</v>
      </c>
      <c r="G24" s="19" t="n">
        <v>305</v>
      </c>
      <c r="H24" s="21" t="n">
        <v>80</v>
      </c>
      <c r="I24" s="21" t="n">
        <v>15</v>
      </c>
      <c r="J24" s="21" t="n">
        <v>27</v>
      </c>
      <c r="K24" s="19" t="n">
        <v>122</v>
      </c>
      <c r="L24" s="21" t="n">
        <v>80</v>
      </c>
      <c r="M24" s="36" t="n">
        <v>14</v>
      </c>
      <c r="N24" s="21" t="n">
        <v>30</v>
      </c>
      <c r="O24" s="21" t="n">
        <v>110</v>
      </c>
      <c r="P24" s="22" t="n">
        <v>20</v>
      </c>
      <c r="Q24" s="22" t="n">
        <v>20</v>
      </c>
      <c r="R24" s="22" t="n">
        <v>19</v>
      </c>
      <c r="S24" s="23" t="n">
        <v>73</v>
      </c>
    </row>
    <row r="25" customFormat="false" ht="12.8" hidden="false" customHeight="false" outlineLevel="0" collapsed="false">
      <c r="A25" s="129" t="n">
        <v>27</v>
      </c>
      <c r="B25" s="28" t="n">
        <v>25</v>
      </c>
      <c r="C25" s="29" t="s">
        <v>98</v>
      </c>
      <c r="D25" s="29" t="n">
        <v>270</v>
      </c>
      <c r="E25" s="29" t="n">
        <v>248</v>
      </c>
      <c r="F25" s="29" t="n">
        <v>487</v>
      </c>
      <c r="G25" s="29" t="n">
        <v>1005</v>
      </c>
      <c r="H25" s="30" t="n">
        <v>164</v>
      </c>
      <c r="I25" s="30" t="n">
        <v>8</v>
      </c>
      <c r="J25" s="30" t="n">
        <v>82</v>
      </c>
      <c r="K25" s="29" t="n">
        <v>254</v>
      </c>
      <c r="L25" s="30" t="n">
        <v>103</v>
      </c>
      <c r="M25" s="30" t="n">
        <v>3</v>
      </c>
      <c r="N25" s="30" t="n">
        <v>43</v>
      </c>
      <c r="O25" s="30" t="n">
        <v>149</v>
      </c>
      <c r="P25" s="31" t="n">
        <v>3</v>
      </c>
      <c r="Q25" s="31" t="n">
        <v>237</v>
      </c>
      <c r="R25" s="31" t="n">
        <v>362</v>
      </c>
      <c r="S25" s="32" t="n">
        <v>602</v>
      </c>
    </row>
    <row r="26" customFormat="false" ht="12.8" hidden="false" customHeight="false" outlineLevel="0" collapsed="false">
      <c r="A26" s="128" t="n">
        <v>84</v>
      </c>
      <c r="B26" s="18" t="n">
        <v>26</v>
      </c>
      <c r="C26" s="19" t="s">
        <v>99</v>
      </c>
      <c r="D26" s="21" t="n">
        <v>194</v>
      </c>
      <c r="E26" s="19" t="n">
        <v>13</v>
      </c>
      <c r="F26" s="19" t="n">
        <v>158</v>
      </c>
      <c r="G26" s="19" t="n">
        <v>365</v>
      </c>
      <c r="H26" s="21" t="n">
        <v>54</v>
      </c>
      <c r="I26" s="21" t="n">
        <v>7</v>
      </c>
      <c r="J26" s="21" t="n">
        <v>61</v>
      </c>
      <c r="K26" s="19" t="n">
        <v>122</v>
      </c>
      <c r="L26" s="21" t="n">
        <v>103</v>
      </c>
      <c r="M26" s="21" t="n">
        <v>4</v>
      </c>
      <c r="N26" s="21" t="n">
        <v>76</v>
      </c>
      <c r="O26" s="21" t="n">
        <v>183</v>
      </c>
      <c r="P26" s="22" t="n">
        <v>37</v>
      </c>
      <c r="Q26" s="22" t="n">
        <v>2</v>
      </c>
      <c r="R26" s="22" t="n">
        <v>21</v>
      </c>
      <c r="S26" s="23" t="n">
        <v>60</v>
      </c>
    </row>
    <row r="27" customFormat="false" ht="12.8" hidden="false" customHeight="false" outlineLevel="0" collapsed="false">
      <c r="A27" s="129" t="n">
        <v>28</v>
      </c>
      <c r="B27" s="28" t="n">
        <v>27</v>
      </c>
      <c r="C27" s="29" t="s">
        <v>100</v>
      </c>
      <c r="D27" s="29" t="n">
        <v>218</v>
      </c>
      <c r="E27" s="29" t="n">
        <v>35</v>
      </c>
      <c r="F27" s="29" t="n">
        <v>306</v>
      </c>
      <c r="G27" s="29" t="n">
        <v>559</v>
      </c>
      <c r="H27" s="30" t="n">
        <v>88</v>
      </c>
      <c r="I27" s="30" t="n">
        <v>12</v>
      </c>
      <c r="J27" s="30" t="n">
        <v>108</v>
      </c>
      <c r="K27" s="29" t="n">
        <v>208</v>
      </c>
      <c r="L27" s="30" t="n">
        <v>119</v>
      </c>
      <c r="M27" s="30" t="n">
        <v>18</v>
      </c>
      <c r="N27" s="30" t="n">
        <v>125</v>
      </c>
      <c r="O27" s="30" t="n">
        <v>248</v>
      </c>
      <c r="P27" s="31" t="n">
        <v>11</v>
      </c>
      <c r="Q27" s="31" t="n">
        <v>5</v>
      </c>
      <c r="R27" s="31" t="n">
        <v>73</v>
      </c>
      <c r="S27" s="32" t="n">
        <v>103</v>
      </c>
    </row>
    <row r="28" customFormat="false" ht="12.8" hidden="false" customHeight="false" outlineLevel="0" collapsed="false">
      <c r="A28" s="128" t="n">
        <v>24</v>
      </c>
      <c r="B28" s="18" t="n">
        <v>28</v>
      </c>
      <c r="C28" s="19" t="s">
        <v>101</v>
      </c>
      <c r="D28" s="19" t="n">
        <v>167</v>
      </c>
      <c r="E28" s="19"/>
      <c r="F28" s="19" t="n">
        <v>177</v>
      </c>
      <c r="G28" s="19" t="n">
        <v>344</v>
      </c>
      <c r="H28" s="21" t="n">
        <v>68</v>
      </c>
      <c r="I28" s="21"/>
      <c r="J28" s="21" t="n">
        <v>78</v>
      </c>
      <c r="K28" s="19" t="n">
        <v>146</v>
      </c>
      <c r="L28" s="21" t="n">
        <v>93</v>
      </c>
      <c r="M28" s="21"/>
      <c r="N28" s="21" t="n">
        <v>52</v>
      </c>
      <c r="O28" s="21" t="n">
        <v>145</v>
      </c>
      <c r="P28" s="22" t="n">
        <v>6</v>
      </c>
      <c r="Q28" s="22" t="n">
        <v>0</v>
      </c>
      <c r="R28" s="22" t="n">
        <v>47</v>
      </c>
      <c r="S28" s="23" t="n">
        <v>53</v>
      </c>
    </row>
    <row r="29" customFormat="false" ht="12.8" hidden="false" customHeight="false" outlineLevel="0" collapsed="false">
      <c r="A29" s="129" t="n">
        <v>53</v>
      </c>
      <c r="B29" s="28" t="n">
        <v>29</v>
      </c>
      <c r="C29" s="29" t="s">
        <v>102</v>
      </c>
      <c r="D29" s="29" t="n">
        <v>314</v>
      </c>
      <c r="E29" s="29" t="n">
        <v>186</v>
      </c>
      <c r="F29" s="29" t="n">
        <v>180</v>
      </c>
      <c r="G29" s="29" t="n">
        <v>680</v>
      </c>
      <c r="H29" s="30" t="n">
        <v>155</v>
      </c>
      <c r="I29" s="30" t="n">
        <v>39</v>
      </c>
      <c r="J29" s="30" t="n">
        <v>61</v>
      </c>
      <c r="K29" s="29" t="n">
        <v>255</v>
      </c>
      <c r="L29" s="30" t="n">
        <v>103</v>
      </c>
      <c r="M29" s="30" t="n">
        <v>36</v>
      </c>
      <c r="N29" s="30" t="n">
        <v>73</v>
      </c>
      <c r="O29" s="30" t="n">
        <v>212</v>
      </c>
      <c r="P29" s="31" t="n">
        <v>56</v>
      </c>
      <c r="Q29" s="31" t="n">
        <v>111</v>
      </c>
      <c r="R29" s="31" t="n">
        <v>46</v>
      </c>
      <c r="S29" s="32" t="n">
        <v>213</v>
      </c>
    </row>
    <row r="30" customFormat="false" ht="12.8" hidden="false" customHeight="false" outlineLevel="0" collapsed="false">
      <c r="A30" s="128" t="n">
        <v>76</v>
      </c>
      <c r="B30" s="18" t="n">
        <v>30</v>
      </c>
      <c r="C30" s="19" t="s">
        <v>103</v>
      </c>
      <c r="D30" s="19" t="n">
        <v>327</v>
      </c>
      <c r="E30" s="19" t="n">
        <v>92</v>
      </c>
      <c r="F30" s="19" t="n">
        <v>122</v>
      </c>
      <c r="G30" s="19" t="n">
        <v>541</v>
      </c>
      <c r="H30" s="21" t="n">
        <v>127</v>
      </c>
      <c r="I30" s="21" t="n">
        <v>44</v>
      </c>
      <c r="J30" s="21" t="n">
        <v>52</v>
      </c>
      <c r="K30" s="19" t="n">
        <v>223</v>
      </c>
      <c r="L30" s="21" t="n">
        <v>150</v>
      </c>
      <c r="M30" s="21" t="n">
        <v>29</v>
      </c>
      <c r="N30" s="21" t="n">
        <v>60</v>
      </c>
      <c r="O30" s="21" t="n">
        <v>239</v>
      </c>
      <c r="P30" s="22" t="n">
        <v>50</v>
      </c>
      <c r="Q30" s="22" t="n">
        <v>19</v>
      </c>
      <c r="R30" s="22" t="n">
        <v>10</v>
      </c>
      <c r="S30" s="23" t="n">
        <v>79</v>
      </c>
    </row>
    <row r="31" customFormat="false" ht="12.8" hidden="false" customHeight="false" outlineLevel="0" collapsed="false">
      <c r="A31" s="129" t="n">
        <v>76</v>
      </c>
      <c r="B31" s="28" t="n">
        <v>31</v>
      </c>
      <c r="C31" s="29" t="s">
        <v>104</v>
      </c>
      <c r="D31" s="29" t="n">
        <v>454</v>
      </c>
      <c r="E31" s="29" t="n">
        <v>379</v>
      </c>
      <c r="F31" s="29" t="n">
        <v>323</v>
      </c>
      <c r="G31" s="29" t="n">
        <v>1156</v>
      </c>
      <c r="H31" s="30" t="n">
        <v>156</v>
      </c>
      <c r="I31" s="30" t="n">
        <v>63</v>
      </c>
      <c r="J31" s="30" t="n">
        <v>87</v>
      </c>
      <c r="K31" s="29" t="n">
        <v>306</v>
      </c>
      <c r="L31" s="30" t="n">
        <v>249</v>
      </c>
      <c r="M31" s="30" t="n">
        <v>67</v>
      </c>
      <c r="N31" s="30" t="n">
        <v>156</v>
      </c>
      <c r="O31" s="30" t="n">
        <v>472</v>
      </c>
      <c r="P31" s="31" t="n">
        <v>49</v>
      </c>
      <c r="Q31" s="31" t="n">
        <v>249</v>
      </c>
      <c r="R31" s="31" t="n">
        <v>80</v>
      </c>
      <c r="S31" s="32" t="n">
        <v>378</v>
      </c>
    </row>
    <row r="32" customFormat="false" ht="12.8" hidden="false" customHeight="false" outlineLevel="0" collapsed="false">
      <c r="A32" s="128" t="n">
        <v>76</v>
      </c>
      <c r="B32" s="18" t="n">
        <v>32</v>
      </c>
      <c r="C32" s="19" t="s">
        <v>105</v>
      </c>
      <c r="D32" s="19" t="n">
        <v>121</v>
      </c>
      <c r="E32" s="19"/>
      <c r="F32" s="19" t="n">
        <v>65</v>
      </c>
      <c r="G32" s="19" t="n">
        <v>186</v>
      </c>
      <c r="H32" s="21" t="n">
        <v>51</v>
      </c>
      <c r="I32" s="21"/>
      <c r="J32" s="21" t="n">
        <v>19</v>
      </c>
      <c r="K32" s="19" t="n">
        <v>70</v>
      </c>
      <c r="L32" s="21" t="n">
        <v>63</v>
      </c>
      <c r="M32" s="21"/>
      <c r="N32" s="21" t="n">
        <v>35</v>
      </c>
      <c r="O32" s="21" t="n">
        <v>98</v>
      </c>
      <c r="P32" s="22" t="n">
        <v>7</v>
      </c>
      <c r="Q32" s="22" t="n">
        <v>0</v>
      </c>
      <c r="R32" s="22" t="n">
        <v>11</v>
      </c>
      <c r="S32" s="23" t="n">
        <v>18</v>
      </c>
    </row>
    <row r="33" customFormat="false" ht="12.8" hidden="false" customHeight="false" outlineLevel="0" collapsed="false">
      <c r="A33" s="129" t="n">
        <v>75</v>
      </c>
      <c r="B33" s="28" t="n">
        <v>33</v>
      </c>
      <c r="C33" s="29" t="s">
        <v>106</v>
      </c>
      <c r="D33" s="29" t="n">
        <v>577</v>
      </c>
      <c r="E33" s="29" t="n">
        <v>132</v>
      </c>
      <c r="F33" s="29" t="n">
        <v>521</v>
      </c>
      <c r="G33" s="29" t="n">
        <v>1230</v>
      </c>
      <c r="H33" s="30" t="n">
        <v>272</v>
      </c>
      <c r="I33" s="30" t="n">
        <v>28</v>
      </c>
      <c r="J33" s="30" t="n">
        <v>114</v>
      </c>
      <c r="K33" s="29" t="n">
        <v>414</v>
      </c>
      <c r="L33" s="30" t="n">
        <v>257</v>
      </c>
      <c r="M33" s="30" t="n">
        <v>62</v>
      </c>
      <c r="N33" s="30" t="n">
        <v>181</v>
      </c>
      <c r="O33" s="30" t="n">
        <v>500</v>
      </c>
      <c r="P33" s="31" t="n">
        <v>48</v>
      </c>
      <c r="Q33" s="31" t="n">
        <v>42</v>
      </c>
      <c r="R33" s="31" t="n">
        <v>226</v>
      </c>
      <c r="S33" s="32" t="n">
        <v>316</v>
      </c>
    </row>
    <row r="34" customFormat="false" ht="12.8" hidden="false" customHeight="false" outlineLevel="0" collapsed="false">
      <c r="A34" s="128" t="n">
        <v>76</v>
      </c>
      <c r="B34" s="18" t="n">
        <v>34</v>
      </c>
      <c r="C34" s="19" t="s">
        <v>107</v>
      </c>
      <c r="D34" s="19" t="n">
        <v>359</v>
      </c>
      <c r="E34" s="19" t="n">
        <v>45</v>
      </c>
      <c r="F34" s="19" t="n">
        <v>279</v>
      </c>
      <c r="G34" s="19" t="n">
        <v>683</v>
      </c>
      <c r="H34" s="21" t="n">
        <v>142</v>
      </c>
      <c r="I34" s="21" t="n">
        <v>14</v>
      </c>
      <c r="J34" s="21" t="n">
        <v>81</v>
      </c>
      <c r="K34" s="19" t="n">
        <v>237</v>
      </c>
      <c r="L34" s="21" t="n">
        <v>161</v>
      </c>
      <c r="M34" s="21" t="n">
        <v>17</v>
      </c>
      <c r="N34" s="21" t="n">
        <v>139</v>
      </c>
      <c r="O34" s="21" t="n">
        <v>317</v>
      </c>
      <c r="P34" s="22" t="n">
        <v>56</v>
      </c>
      <c r="Q34" s="22" t="n">
        <v>14</v>
      </c>
      <c r="R34" s="22" t="n">
        <v>59</v>
      </c>
      <c r="S34" s="23" t="n">
        <v>129</v>
      </c>
    </row>
    <row r="35" customFormat="false" ht="12.8" hidden="false" customHeight="false" outlineLevel="0" collapsed="false">
      <c r="A35" s="129" t="n">
        <v>53</v>
      </c>
      <c r="B35" s="28" t="n">
        <v>35</v>
      </c>
      <c r="C35" s="29" t="s">
        <v>108</v>
      </c>
      <c r="D35" s="29" t="n">
        <v>426</v>
      </c>
      <c r="E35" s="29" t="n">
        <v>122</v>
      </c>
      <c r="F35" s="29" t="n">
        <v>217</v>
      </c>
      <c r="G35" s="29" t="n">
        <v>765</v>
      </c>
      <c r="H35" s="30" t="n">
        <v>201</v>
      </c>
      <c r="I35" s="30" t="n">
        <v>11</v>
      </c>
      <c r="J35" s="30" t="n">
        <v>47</v>
      </c>
      <c r="K35" s="29" t="n">
        <v>259</v>
      </c>
      <c r="L35" s="30" t="n">
        <v>200</v>
      </c>
      <c r="M35" s="30" t="n">
        <v>20</v>
      </c>
      <c r="N35" s="30" t="n">
        <v>37</v>
      </c>
      <c r="O35" s="30" t="n">
        <v>257</v>
      </c>
      <c r="P35" s="31" t="n">
        <v>25</v>
      </c>
      <c r="Q35" s="31" t="n">
        <v>91</v>
      </c>
      <c r="R35" s="31" t="n">
        <v>133</v>
      </c>
      <c r="S35" s="32" t="n">
        <v>249</v>
      </c>
    </row>
    <row r="36" customFormat="false" ht="12.8" hidden="false" customHeight="false" outlineLevel="0" collapsed="false">
      <c r="A36" s="128" t="n">
        <v>24</v>
      </c>
      <c r="B36" s="18" t="n">
        <v>36</v>
      </c>
      <c r="C36" s="19" t="s">
        <v>109</v>
      </c>
      <c r="D36" s="19" t="n">
        <v>188</v>
      </c>
      <c r="E36" s="19"/>
      <c r="F36" s="19" t="n">
        <v>84</v>
      </c>
      <c r="G36" s="19" t="n">
        <v>272</v>
      </c>
      <c r="H36" s="21" t="n">
        <v>77</v>
      </c>
      <c r="I36" s="21"/>
      <c r="J36" s="21" t="n">
        <v>35</v>
      </c>
      <c r="K36" s="19" t="n">
        <v>112</v>
      </c>
      <c r="L36" s="21" t="n">
        <v>89</v>
      </c>
      <c r="M36" s="21"/>
      <c r="N36" s="21" t="n">
        <v>20</v>
      </c>
      <c r="O36" s="21" t="n">
        <v>109</v>
      </c>
      <c r="P36" s="22" t="n">
        <v>22</v>
      </c>
      <c r="Q36" s="22" t="n">
        <v>0</v>
      </c>
      <c r="R36" s="22" t="n">
        <v>29</v>
      </c>
      <c r="S36" s="23" t="n">
        <v>51</v>
      </c>
    </row>
    <row r="37" customFormat="false" ht="12.8" hidden="false" customHeight="false" outlineLevel="0" collapsed="false">
      <c r="A37" s="129" t="n">
        <v>24</v>
      </c>
      <c r="B37" s="28" t="n">
        <v>37</v>
      </c>
      <c r="C37" s="29" t="s">
        <v>110</v>
      </c>
      <c r="D37" s="29" t="n">
        <v>80</v>
      </c>
      <c r="E37" s="29"/>
      <c r="F37" s="29" t="n">
        <v>139</v>
      </c>
      <c r="G37" s="29" t="n">
        <v>219</v>
      </c>
      <c r="H37" s="30" t="n">
        <v>18</v>
      </c>
      <c r="I37" s="30"/>
      <c r="J37" s="30" t="n">
        <v>44</v>
      </c>
      <c r="K37" s="29" t="n">
        <v>62</v>
      </c>
      <c r="L37" s="30" t="n">
        <v>61</v>
      </c>
      <c r="M37" s="30"/>
      <c r="N37" s="30" t="n">
        <v>63</v>
      </c>
      <c r="O37" s="30" t="n">
        <v>124</v>
      </c>
      <c r="P37" s="31" t="n">
        <v>1</v>
      </c>
      <c r="Q37" s="31" t="n">
        <v>0</v>
      </c>
      <c r="R37" s="31" t="n">
        <v>32</v>
      </c>
      <c r="S37" s="32" t="n">
        <v>33</v>
      </c>
    </row>
    <row r="38" customFormat="false" ht="12.8" hidden="false" customHeight="false" outlineLevel="0" collapsed="false">
      <c r="A38" s="128" t="n">
        <v>84</v>
      </c>
      <c r="B38" s="18" t="n">
        <v>38</v>
      </c>
      <c r="C38" s="19" t="s">
        <v>111</v>
      </c>
      <c r="D38" s="19" t="n">
        <v>448</v>
      </c>
      <c r="E38" s="19" t="n">
        <v>250</v>
      </c>
      <c r="F38" s="19" t="n">
        <v>380</v>
      </c>
      <c r="G38" s="19" t="n">
        <v>1078</v>
      </c>
      <c r="H38" s="21" t="n">
        <v>172</v>
      </c>
      <c r="I38" s="21" t="n">
        <v>33</v>
      </c>
      <c r="J38" s="21" t="n">
        <v>139</v>
      </c>
      <c r="K38" s="19" t="n">
        <v>344</v>
      </c>
      <c r="L38" s="21" t="n">
        <v>264</v>
      </c>
      <c r="M38" s="21" t="n">
        <v>45</v>
      </c>
      <c r="N38" s="21" t="n">
        <v>201</v>
      </c>
      <c r="O38" s="21" t="n">
        <v>510</v>
      </c>
      <c r="P38" s="22" t="n">
        <v>12</v>
      </c>
      <c r="Q38" s="22" t="n">
        <v>172</v>
      </c>
      <c r="R38" s="22" t="n">
        <v>40</v>
      </c>
      <c r="S38" s="23" t="n">
        <v>224</v>
      </c>
    </row>
    <row r="39" customFormat="false" ht="12.8" hidden="false" customHeight="false" outlineLevel="0" collapsed="false">
      <c r="A39" s="129" t="n">
        <v>27</v>
      </c>
      <c r="B39" s="28" t="n">
        <v>39</v>
      </c>
      <c r="C39" s="29" t="s">
        <v>112</v>
      </c>
      <c r="D39" s="29" t="n">
        <v>193</v>
      </c>
      <c r="E39" s="29"/>
      <c r="F39" s="29" t="n">
        <v>120</v>
      </c>
      <c r="G39" s="29" t="n">
        <v>313</v>
      </c>
      <c r="H39" s="30" t="n">
        <v>108</v>
      </c>
      <c r="I39" s="30"/>
      <c r="J39" s="30" t="n">
        <v>64</v>
      </c>
      <c r="K39" s="29" t="n">
        <v>172</v>
      </c>
      <c r="L39" s="30" t="n">
        <v>74</v>
      </c>
      <c r="M39" s="30"/>
      <c r="N39" s="30" t="n">
        <v>40</v>
      </c>
      <c r="O39" s="30" t="n">
        <v>114</v>
      </c>
      <c r="P39" s="31" t="n">
        <v>11</v>
      </c>
      <c r="Q39" s="31" t="n">
        <v>0</v>
      </c>
      <c r="R39" s="31" t="n">
        <v>16</v>
      </c>
      <c r="S39" s="32" t="n">
        <v>27</v>
      </c>
    </row>
    <row r="40" customFormat="false" ht="12.8" hidden="false" customHeight="false" outlineLevel="0" collapsed="false">
      <c r="A40" s="128" t="n">
        <v>75</v>
      </c>
      <c r="B40" s="18" t="n">
        <v>40</v>
      </c>
      <c r="C40" s="19" t="s">
        <v>113</v>
      </c>
      <c r="D40" s="19" t="n">
        <v>202</v>
      </c>
      <c r="E40" s="19"/>
      <c r="F40" s="19" t="n">
        <v>96</v>
      </c>
      <c r="G40" s="19" t="n">
        <v>298</v>
      </c>
      <c r="H40" s="21" t="n">
        <v>93</v>
      </c>
      <c r="I40" s="21"/>
      <c r="J40" s="21" t="n">
        <v>42</v>
      </c>
      <c r="K40" s="19" t="n">
        <v>135</v>
      </c>
      <c r="L40" s="21" t="n">
        <v>101</v>
      </c>
      <c r="M40" s="21"/>
      <c r="N40" s="21" t="n">
        <v>27</v>
      </c>
      <c r="O40" s="21" t="n">
        <v>128</v>
      </c>
      <c r="P40" s="22" t="n">
        <v>8</v>
      </c>
      <c r="Q40" s="22" t="n">
        <v>0</v>
      </c>
      <c r="R40" s="22" t="n">
        <v>27</v>
      </c>
      <c r="S40" s="23" t="n">
        <v>35</v>
      </c>
    </row>
    <row r="41" customFormat="false" ht="12.8" hidden="false" customHeight="false" outlineLevel="0" collapsed="false">
      <c r="A41" s="129" t="n">
        <v>24</v>
      </c>
      <c r="B41" s="28" t="n">
        <v>41</v>
      </c>
      <c r="C41" s="29" t="s">
        <v>114</v>
      </c>
      <c r="D41" s="29" t="n">
        <v>230</v>
      </c>
      <c r="E41" s="29"/>
      <c r="F41" s="29" t="n">
        <v>102</v>
      </c>
      <c r="G41" s="29" t="n">
        <v>332</v>
      </c>
      <c r="H41" s="30" t="n">
        <v>117</v>
      </c>
      <c r="I41" s="30"/>
      <c r="J41" s="30" t="n">
        <v>32</v>
      </c>
      <c r="K41" s="29" t="n">
        <v>149</v>
      </c>
      <c r="L41" s="30" t="n">
        <v>88</v>
      </c>
      <c r="M41" s="30"/>
      <c r="N41" s="30" t="n">
        <v>25</v>
      </c>
      <c r="O41" s="30" t="n">
        <v>113</v>
      </c>
      <c r="P41" s="31" t="n">
        <v>25</v>
      </c>
      <c r="Q41" s="31" t="n">
        <v>0</v>
      </c>
      <c r="R41" s="31" t="n">
        <v>45</v>
      </c>
      <c r="S41" s="32" t="n">
        <v>70</v>
      </c>
    </row>
    <row r="42" customFormat="false" ht="12.8" hidden="false" customHeight="false" outlineLevel="0" collapsed="false">
      <c r="A42" s="128" t="n">
        <v>84</v>
      </c>
      <c r="B42" s="18" t="n">
        <v>42</v>
      </c>
      <c r="C42" s="19" t="s">
        <v>115</v>
      </c>
      <c r="D42" s="19" t="n">
        <v>362</v>
      </c>
      <c r="E42" s="19"/>
      <c r="F42" s="19" t="n">
        <v>593</v>
      </c>
      <c r="G42" s="19" t="n">
        <v>955</v>
      </c>
      <c r="H42" s="21" t="n">
        <v>88</v>
      </c>
      <c r="I42" s="21"/>
      <c r="J42" s="21" t="n">
        <v>79</v>
      </c>
      <c r="K42" s="19" t="n">
        <v>167</v>
      </c>
      <c r="L42" s="21" t="n">
        <v>222</v>
      </c>
      <c r="M42" s="21"/>
      <c r="N42" s="21" t="n">
        <v>246</v>
      </c>
      <c r="O42" s="21" t="n">
        <v>468</v>
      </c>
      <c r="P42" s="22" t="n">
        <v>52</v>
      </c>
      <c r="Q42" s="22" t="n">
        <v>0</v>
      </c>
      <c r="R42" s="22" t="n">
        <v>268</v>
      </c>
      <c r="S42" s="23" t="n">
        <v>320</v>
      </c>
    </row>
    <row r="43" customFormat="false" ht="12.8" hidden="false" customHeight="false" outlineLevel="0" collapsed="false">
      <c r="A43" s="129" t="n">
        <v>84</v>
      </c>
      <c r="B43" s="28" t="n">
        <v>43</v>
      </c>
      <c r="C43" s="29" t="s">
        <v>116</v>
      </c>
      <c r="D43" s="29" t="n">
        <v>230</v>
      </c>
      <c r="E43" s="29"/>
      <c r="F43" s="29"/>
      <c r="G43" s="29" t="n">
        <v>230</v>
      </c>
      <c r="H43" s="30" t="n">
        <v>129</v>
      </c>
      <c r="I43" s="30"/>
      <c r="J43" s="30"/>
      <c r="K43" s="29" t="n">
        <v>129</v>
      </c>
      <c r="L43" s="30" t="n">
        <v>82</v>
      </c>
      <c r="M43" s="30"/>
      <c r="N43" s="30"/>
      <c r="O43" s="30" t="n">
        <v>82</v>
      </c>
      <c r="P43" s="31" t="n">
        <v>19</v>
      </c>
      <c r="Q43" s="31" t="n">
        <v>0</v>
      </c>
      <c r="R43" s="31" t="n">
        <v>0</v>
      </c>
      <c r="S43" s="32" t="n">
        <v>19</v>
      </c>
    </row>
    <row r="44" customFormat="false" ht="12.8" hidden="false" customHeight="false" outlineLevel="0" collapsed="false">
      <c r="A44" s="128" t="n">
        <v>52</v>
      </c>
      <c r="B44" s="18" t="n">
        <v>44</v>
      </c>
      <c r="C44" s="19" t="s">
        <v>117</v>
      </c>
      <c r="D44" s="19" t="n">
        <v>263</v>
      </c>
      <c r="E44" s="19"/>
      <c r="F44" s="19" t="n">
        <v>259</v>
      </c>
      <c r="G44" s="19" t="n">
        <v>522</v>
      </c>
      <c r="H44" s="21" t="n">
        <v>113</v>
      </c>
      <c r="I44" s="21"/>
      <c r="J44" s="21" t="n">
        <v>119</v>
      </c>
      <c r="K44" s="19" t="n">
        <v>232</v>
      </c>
      <c r="L44" s="21" t="n">
        <v>132</v>
      </c>
      <c r="M44" s="21"/>
      <c r="N44" s="21" t="n">
        <v>89</v>
      </c>
      <c r="O44" s="21" t="n">
        <v>221</v>
      </c>
      <c r="P44" s="22" t="n">
        <v>18</v>
      </c>
      <c r="Q44" s="22" t="n">
        <v>0</v>
      </c>
      <c r="R44" s="22" t="n">
        <v>51</v>
      </c>
      <c r="S44" s="23" t="n">
        <v>69</v>
      </c>
    </row>
    <row r="45" customFormat="false" ht="12.8" hidden="false" customHeight="false" outlineLevel="0" collapsed="false">
      <c r="A45" s="129" t="n">
        <v>24</v>
      </c>
      <c r="B45" s="28" t="n">
        <v>45</v>
      </c>
      <c r="C45" s="29" t="s">
        <v>118</v>
      </c>
      <c r="D45" s="29" t="n">
        <v>408</v>
      </c>
      <c r="E45" s="29" t="n">
        <v>100</v>
      </c>
      <c r="F45" s="29" t="n">
        <v>256</v>
      </c>
      <c r="G45" s="29" t="n">
        <v>764</v>
      </c>
      <c r="H45" s="30" t="n">
        <v>192</v>
      </c>
      <c r="I45" s="30" t="n">
        <v>12</v>
      </c>
      <c r="J45" s="30" t="n">
        <v>81</v>
      </c>
      <c r="K45" s="29" t="n">
        <v>285</v>
      </c>
      <c r="L45" s="30" t="n">
        <v>156</v>
      </c>
      <c r="M45" s="30" t="n">
        <v>16</v>
      </c>
      <c r="N45" s="30" t="n">
        <v>76</v>
      </c>
      <c r="O45" s="30" t="n">
        <v>248</v>
      </c>
      <c r="P45" s="31" t="n">
        <v>60</v>
      </c>
      <c r="Q45" s="31" t="n">
        <v>72</v>
      </c>
      <c r="R45" s="31" t="n">
        <v>99</v>
      </c>
      <c r="S45" s="32" t="n">
        <v>231</v>
      </c>
    </row>
    <row r="46" customFormat="false" ht="12.8" hidden="false" customHeight="false" outlineLevel="0" collapsed="false">
      <c r="A46" s="128" t="n">
        <v>76</v>
      </c>
      <c r="B46" s="18" t="n">
        <v>46</v>
      </c>
      <c r="C46" s="19" t="s">
        <v>119</v>
      </c>
      <c r="D46" s="19" t="n">
        <v>231</v>
      </c>
      <c r="E46" s="19"/>
      <c r="F46" s="19" t="n">
        <v>54</v>
      </c>
      <c r="G46" s="19" t="n">
        <v>285</v>
      </c>
      <c r="H46" s="21" t="n">
        <v>86</v>
      </c>
      <c r="I46" s="21"/>
      <c r="J46" s="21" t="n">
        <v>21</v>
      </c>
      <c r="K46" s="19" t="n">
        <v>107</v>
      </c>
      <c r="L46" s="21" t="n">
        <v>55</v>
      </c>
      <c r="M46" s="21"/>
      <c r="N46" s="21" t="n">
        <v>20</v>
      </c>
      <c r="O46" s="21" t="n">
        <v>75</v>
      </c>
      <c r="P46" s="22" t="n">
        <v>90</v>
      </c>
      <c r="Q46" s="22" t="n">
        <v>0</v>
      </c>
      <c r="R46" s="22" t="n">
        <v>13</v>
      </c>
      <c r="S46" s="23" t="n">
        <v>103</v>
      </c>
    </row>
    <row r="47" customFormat="false" ht="12.8" hidden="false" customHeight="false" outlineLevel="0" collapsed="false">
      <c r="A47" s="129" t="n">
        <v>75</v>
      </c>
      <c r="B47" s="28" t="n">
        <v>47</v>
      </c>
      <c r="C47" s="29" t="s">
        <v>120</v>
      </c>
      <c r="D47" s="29" t="n">
        <v>174</v>
      </c>
      <c r="E47" s="29"/>
      <c r="F47" s="29" t="n">
        <v>130</v>
      </c>
      <c r="G47" s="29" t="n">
        <v>304</v>
      </c>
      <c r="H47" s="30" t="n">
        <v>70</v>
      </c>
      <c r="I47" s="30"/>
      <c r="J47" s="30" t="n">
        <v>57</v>
      </c>
      <c r="K47" s="29" t="n">
        <v>127</v>
      </c>
      <c r="L47" s="30" t="n">
        <v>84</v>
      </c>
      <c r="M47" s="30"/>
      <c r="N47" s="30" t="n">
        <v>34</v>
      </c>
      <c r="O47" s="30" t="n">
        <v>118</v>
      </c>
      <c r="P47" s="31" t="n">
        <v>20</v>
      </c>
      <c r="Q47" s="31" t="n">
        <v>0</v>
      </c>
      <c r="R47" s="31" t="n">
        <v>39</v>
      </c>
      <c r="S47" s="32" t="n">
        <v>59</v>
      </c>
    </row>
    <row r="48" customFormat="false" ht="12.8" hidden="false" customHeight="false" outlineLevel="0" collapsed="false">
      <c r="A48" s="128" t="n">
        <v>76</v>
      </c>
      <c r="B48" s="18" t="n">
        <v>48</v>
      </c>
      <c r="C48" s="19" t="s">
        <v>121</v>
      </c>
      <c r="D48" s="19" t="n">
        <v>71</v>
      </c>
      <c r="E48" s="19"/>
      <c r="F48" s="19" t="n">
        <v>20</v>
      </c>
      <c r="G48" s="19" t="n">
        <v>91</v>
      </c>
      <c r="H48" s="21" t="n">
        <v>27</v>
      </c>
      <c r="I48" s="21"/>
      <c r="J48" s="21" t="n">
        <v>9</v>
      </c>
      <c r="K48" s="19" t="n">
        <v>36</v>
      </c>
      <c r="L48" s="21" t="n">
        <v>28</v>
      </c>
      <c r="M48" s="21"/>
      <c r="N48" s="21" t="n">
        <v>9</v>
      </c>
      <c r="O48" s="21" t="n">
        <v>37</v>
      </c>
      <c r="P48" s="22" t="n">
        <v>16</v>
      </c>
      <c r="Q48" s="22" t="n">
        <v>0</v>
      </c>
      <c r="R48" s="22" t="n">
        <v>2</v>
      </c>
      <c r="S48" s="23" t="n">
        <v>18</v>
      </c>
    </row>
    <row r="49" customFormat="false" ht="12.8" hidden="false" customHeight="false" outlineLevel="0" collapsed="false">
      <c r="A49" s="129" t="n">
        <v>52</v>
      </c>
      <c r="B49" s="28" t="n">
        <v>49</v>
      </c>
      <c r="C49" s="29" t="s">
        <v>122</v>
      </c>
      <c r="D49" s="29" t="n">
        <v>388</v>
      </c>
      <c r="E49" s="29" t="n">
        <v>30</v>
      </c>
      <c r="F49" s="29" t="n">
        <v>240</v>
      </c>
      <c r="G49" s="29" t="n">
        <v>658</v>
      </c>
      <c r="H49" s="30" t="n">
        <v>178</v>
      </c>
      <c r="I49" s="30" t="n">
        <v>17</v>
      </c>
      <c r="J49" s="30" t="n">
        <v>80</v>
      </c>
      <c r="K49" s="29" t="n">
        <v>275</v>
      </c>
      <c r="L49" s="30" t="n">
        <v>184</v>
      </c>
      <c r="M49" s="30" t="n">
        <v>4</v>
      </c>
      <c r="N49" s="30" t="n">
        <v>80</v>
      </c>
      <c r="O49" s="30" t="n">
        <v>268</v>
      </c>
      <c r="P49" s="31" t="n">
        <v>26</v>
      </c>
      <c r="Q49" s="31" t="n">
        <v>9</v>
      </c>
      <c r="R49" s="31" t="n">
        <v>80</v>
      </c>
      <c r="S49" s="32" t="n">
        <v>115</v>
      </c>
    </row>
    <row r="50" customFormat="false" ht="12.8" hidden="false" customHeight="false" outlineLevel="0" collapsed="false">
      <c r="A50" s="128" t="n">
        <v>28</v>
      </c>
      <c r="B50" s="18" t="n">
        <v>50</v>
      </c>
      <c r="C50" s="19" t="s">
        <v>123</v>
      </c>
      <c r="D50" s="19" t="n">
        <v>171</v>
      </c>
      <c r="E50" s="19"/>
      <c r="F50" s="19" t="n">
        <v>219</v>
      </c>
      <c r="G50" s="19" t="n">
        <v>390</v>
      </c>
      <c r="H50" s="21" t="n">
        <v>95</v>
      </c>
      <c r="I50" s="21"/>
      <c r="J50" s="21" t="n">
        <v>124</v>
      </c>
      <c r="K50" s="19" t="n">
        <v>219</v>
      </c>
      <c r="L50" s="21" t="n">
        <v>65</v>
      </c>
      <c r="M50" s="36"/>
      <c r="N50" s="21" t="n">
        <v>62</v>
      </c>
      <c r="O50" s="21" t="n">
        <v>131</v>
      </c>
      <c r="P50" s="22" t="n">
        <v>11</v>
      </c>
      <c r="Q50" s="22" t="n">
        <v>0</v>
      </c>
      <c r="R50" s="22" t="n">
        <v>33</v>
      </c>
      <c r="S50" s="23" t="n">
        <v>40</v>
      </c>
    </row>
    <row r="51" customFormat="false" ht="12.8" hidden="false" customHeight="false" outlineLevel="0" collapsed="false">
      <c r="A51" s="129" t="n">
        <v>44</v>
      </c>
      <c r="B51" s="28" t="n">
        <v>51</v>
      </c>
      <c r="C51" s="29" t="s">
        <v>124</v>
      </c>
      <c r="D51" s="29" t="n">
        <v>109</v>
      </c>
      <c r="E51" s="29" t="n">
        <v>52</v>
      </c>
      <c r="F51" s="29" t="n">
        <v>394</v>
      </c>
      <c r="G51" s="29" t="n">
        <v>555</v>
      </c>
      <c r="H51" s="30" t="n">
        <v>30</v>
      </c>
      <c r="I51" s="30" t="n">
        <v>7</v>
      </c>
      <c r="J51" s="30" t="n">
        <v>83</v>
      </c>
      <c r="K51" s="29" t="n">
        <v>120</v>
      </c>
      <c r="L51" s="30" t="n">
        <v>74</v>
      </c>
      <c r="M51" s="30" t="n">
        <v>29</v>
      </c>
      <c r="N51" s="30" t="n">
        <v>116</v>
      </c>
      <c r="O51" s="30" t="n">
        <v>219</v>
      </c>
      <c r="P51" s="31" t="n">
        <v>5</v>
      </c>
      <c r="Q51" s="31" t="n">
        <v>16</v>
      </c>
      <c r="R51" s="31" t="n">
        <v>195</v>
      </c>
      <c r="S51" s="32" t="n">
        <v>216</v>
      </c>
    </row>
    <row r="52" customFormat="false" ht="12.8" hidden="false" customHeight="false" outlineLevel="0" collapsed="false">
      <c r="A52" s="128" t="n">
        <v>44</v>
      </c>
      <c r="B52" s="18" t="n">
        <v>52</v>
      </c>
      <c r="C52" s="19" t="s">
        <v>125</v>
      </c>
      <c r="D52" s="19" t="n">
        <v>170</v>
      </c>
      <c r="E52" s="19" t="n">
        <v>76</v>
      </c>
      <c r="F52" s="19" t="n">
        <v>99</v>
      </c>
      <c r="G52" s="19" t="n">
        <v>345</v>
      </c>
      <c r="H52" s="21" t="n">
        <v>67</v>
      </c>
      <c r="I52" s="21" t="n">
        <v>15</v>
      </c>
      <c r="J52" s="21" t="n">
        <v>38</v>
      </c>
      <c r="K52" s="19" t="n">
        <v>120</v>
      </c>
      <c r="L52" s="21" t="n">
        <v>86</v>
      </c>
      <c r="M52" s="21" t="n">
        <v>30</v>
      </c>
      <c r="N52" s="21" t="n">
        <v>40</v>
      </c>
      <c r="O52" s="21" t="n">
        <v>156</v>
      </c>
      <c r="P52" s="22" t="n">
        <v>17</v>
      </c>
      <c r="Q52" s="22" t="n">
        <v>31</v>
      </c>
      <c r="R52" s="22" t="n">
        <v>21</v>
      </c>
      <c r="S52" s="23" t="n">
        <v>69</v>
      </c>
    </row>
    <row r="53" customFormat="false" ht="12.8" hidden="false" customHeight="false" outlineLevel="0" collapsed="false">
      <c r="A53" s="129" t="n">
        <v>52</v>
      </c>
      <c r="B53" s="28" t="n">
        <v>53</v>
      </c>
      <c r="C53" s="29" t="s">
        <v>126</v>
      </c>
      <c r="D53" s="29" t="n">
        <v>86</v>
      </c>
      <c r="E53" s="29"/>
      <c r="F53" s="29" t="n">
        <v>136</v>
      </c>
      <c r="G53" s="29" t="n">
        <v>222</v>
      </c>
      <c r="H53" s="30" t="n">
        <v>47</v>
      </c>
      <c r="I53" s="30"/>
      <c r="J53" s="30" t="n">
        <v>5</v>
      </c>
      <c r="K53" s="29" t="n">
        <v>52</v>
      </c>
      <c r="L53" s="30" t="n">
        <v>41</v>
      </c>
      <c r="M53" s="30"/>
      <c r="N53" s="30" t="n">
        <v>54</v>
      </c>
      <c r="O53" s="30" t="n">
        <v>95</v>
      </c>
      <c r="P53" s="31" t="n">
        <v>-2</v>
      </c>
      <c r="Q53" s="31" t="n">
        <v>0</v>
      </c>
      <c r="R53" s="31" t="n">
        <v>77</v>
      </c>
      <c r="S53" s="32" t="n">
        <v>75</v>
      </c>
    </row>
    <row r="54" customFormat="false" ht="12.8" hidden="false" customHeight="false" outlineLevel="0" collapsed="false">
      <c r="A54" s="128" t="n">
        <v>44</v>
      </c>
      <c r="B54" s="18" t="n">
        <v>54</v>
      </c>
      <c r="C54" s="19" t="s">
        <v>127</v>
      </c>
      <c r="D54" s="19" t="n">
        <v>353</v>
      </c>
      <c r="E54" s="19" t="n">
        <v>146</v>
      </c>
      <c r="F54" s="19" t="n">
        <v>569</v>
      </c>
      <c r="G54" s="19" t="n">
        <v>1068</v>
      </c>
      <c r="H54" s="21" t="n">
        <v>93</v>
      </c>
      <c r="I54" s="21" t="n">
        <v>19</v>
      </c>
      <c r="J54" s="21" t="n">
        <v>102</v>
      </c>
      <c r="K54" s="19" t="n">
        <v>214</v>
      </c>
      <c r="L54" s="21" t="n">
        <v>205</v>
      </c>
      <c r="M54" s="21" t="n">
        <v>43</v>
      </c>
      <c r="N54" s="21" t="n">
        <v>220</v>
      </c>
      <c r="O54" s="21" t="n">
        <v>468</v>
      </c>
      <c r="P54" s="22" t="n">
        <v>55</v>
      </c>
      <c r="Q54" s="22" t="n">
        <v>84</v>
      </c>
      <c r="R54" s="22" t="n">
        <v>247</v>
      </c>
      <c r="S54" s="23" t="n">
        <v>386</v>
      </c>
    </row>
    <row r="55" customFormat="false" ht="12.8" hidden="false" customHeight="false" outlineLevel="0" collapsed="false">
      <c r="A55" s="129" t="n">
        <v>44</v>
      </c>
      <c r="B55" s="28" t="n">
        <v>55</v>
      </c>
      <c r="C55" s="29" t="s">
        <v>128</v>
      </c>
      <c r="D55" s="29" t="n">
        <v>144</v>
      </c>
      <c r="E55" s="29"/>
      <c r="F55" s="29" t="n">
        <v>138</v>
      </c>
      <c r="G55" s="29" t="n">
        <v>282</v>
      </c>
      <c r="H55" s="30" t="n">
        <v>32</v>
      </c>
      <c r="I55" s="30"/>
      <c r="J55" s="30" t="n">
        <v>38</v>
      </c>
      <c r="K55" s="29" t="n">
        <v>70</v>
      </c>
      <c r="L55" s="30" t="n">
        <v>71</v>
      </c>
      <c r="M55" s="30"/>
      <c r="N55" s="30" t="n">
        <v>66</v>
      </c>
      <c r="O55" s="30" t="n">
        <v>137</v>
      </c>
      <c r="P55" s="31" t="n">
        <v>41</v>
      </c>
      <c r="Q55" s="31" t="n">
        <v>0</v>
      </c>
      <c r="R55" s="31" t="n">
        <v>34</v>
      </c>
      <c r="S55" s="32" t="n">
        <v>75</v>
      </c>
    </row>
    <row r="56" customFormat="false" ht="12.8" hidden="false" customHeight="false" outlineLevel="0" collapsed="false">
      <c r="A56" s="128" t="n">
        <v>53</v>
      </c>
      <c r="B56" s="18" t="n">
        <v>56</v>
      </c>
      <c r="C56" s="19" t="s">
        <v>129</v>
      </c>
      <c r="D56" s="19" t="n">
        <v>456</v>
      </c>
      <c r="E56" s="19" t="n">
        <v>48</v>
      </c>
      <c r="F56" s="19" t="n">
        <v>266</v>
      </c>
      <c r="G56" s="19" t="n">
        <v>770</v>
      </c>
      <c r="H56" s="21" t="n">
        <v>145</v>
      </c>
      <c r="I56" s="21" t="n">
        <v>6</v>
      </c>
      <c r="J56" s="21" t="n">
        <v>94</v>
      </c>
      <c r="K56" s="19" t="n">
        <v>245</v>
      </c>
      <c r="L56" s="21" t="n">
        <v>130</v>
      </c>
      <c r="M56" s="21" t="n">
        <v>24</v>
      </c>
      <c r="N56" s="21" t="n">
        <v>87</v>
      </c>
      <c r="O56" s="21" t="n">
        <v>241</v>
      </c>
      <c r="P56" s="22" t="n">
        <v>181</v>
      </c>
      <c r="Q56" s="22" t="n">
        <v>18</v>
      </c>
      <c r="R56" s="22" t="n">
        <v>85</v>
      </c>
      <c r="S56" s="23" t="n">
        <v>284</v>
      </c>
    </row>
    <row r="57" customFormat="false" ht="12.8" hidden="false" customHeight="false" outlineLevel="0" collapsed="false">
      <c r="A57" s="129" t="n">
        <v>44</v>
      </c>
      <c r="B57" s="28" t="n">
        <v>57</v>
      </c>
      <c r="C57" s="29" t="s">
        <v>130</v>
      </c>
      <c r="D57" s="29" t="n">
        <v>422</v>
      </c>
      <c r="E57" s="29" t="n">
        <v>46</v>
      </c>
      <c r="F57" s="29" t="n">
        <v>1540</v>
      </c>
      <c r="G57" s="29" t="n">
        <v>2008</v>
      </c>
      <c r="H57" s="30" t="n">
        <v>110</v>
      </c>
      <c r="I57" s="30"/>
      <c r="J57" s="30" t="n">
        <v>191</v>
      </c>
      <c r="K57" s="29" t="n">
        <v>301</v>
      </c>
      <c r="L57" s="30" t="n">
        <v>261</v>
      </c>
      <c r="M57" s="30" t="n">
        <v>33</v>
      </c>
      <c r="N57" s="30" t="n">
        <v>536</v>
      </c>
      <c r="O57" s="30" t="n">
        <v>830</v>
      </c>
      <c r="P57" s="31" t="n">
        <v>51</v>
      </c>
      <c r="Q57" s="31" t="n">
        <v>13</v>
      </c>
      <c r="R57" s="31" t="n">
        <v>813</v>
      </c>
      <c r="S57" s="32" t="n">
        <v>877</v>
      </c>
    </row>
    <row r="58" customFormat="false" ht="12.8" hidden="false" customHeight="false" outlineLevel="0" collapsed="false">
      <c r="A58" s="128" t="n">
        <v>27</v>
      </c>
      <c r="B58" s="18" t="n">
        <v>58</v>
      </c>
      <c r="C58" s="19" t="s">
        <v>131</v>
      </c>
      <c r="D58" s="19" t="n">
        <v>193</v>
      </c>
      <c r="E58" s="19"/>
      <c r="F58" s="19" t="n">
        <v>95</v>
      </c>
      <c r="G58" s="19" t="n">
        <v>288</v>
      </c>
      <c r="H58" s="21" t="n">
        <v>108</v>
      </c>
      <c r="I58" s="21"/>
      <c r="J58" s="21" t="n">
        <v>34</v>
      </c>
      <c r="K58" s="19" t="n">
        <v>142</v>
      </c>
      <c r="L58" s="21" t="n">
        <v>58</v>
      </c>
      <c r="M58" s="21"/>
      <c r="N58" s="21" t="n">
        <v>40</v>
      </c>
      <c r="O58" s="21" t="n">
        <v>98</v>
      </c>
      <c r="P58" s="22" t="n">
        <v>27</v>
      </c>
      <c r="Q58" s="22" t="n">
        <v>0</v>
      </c>
      <c r="R58" s="22" t="n">
        <v>21</v>
      </c>
      <c r="S58" s="23" t="n">
        <v>48</v>
      </c>
    </row>
    <row r="59" customFormat="false" ht="12.8" hidden="false" customHeight="false" outlineLevel="0" collapsed="false">
      <c r="A59" s="129" t="n">
        <v>32</v>
      </c>
      <c r="B59" s="28" t="n">
        <v>59</v>
      </c>
      <c r="C59" s="29" t="s">
        <v>132</v>
      </c>
      <c r="D59" s="29" t="n">
        <v>380</v>
      </c>
      <c r="E59" s="29" t="n">
        <v>216</v>
      </c>
      <c r="F59" s="29" t="n">
        <v>445</v>
      </c>
      <c r="G59" s="29" t="n">
        <v>1041</v>
      </c>
      <c r="H59" s="30" t="n">
        <v>149</v>
      </c>
      <c r="I59" s="30" t="n">
        <v>23</v>
      </c>
      <c r="J59" s="30" t="n">
        <v>76</v>
      </c>
      <c r="K59" s="29" t="n">
        <v>248</v>
      </c>
      <c r="L59" s="30" t="n">
        <v>204</v>
      </c>
      <c r="M59" s="30" t="n">
        <v>63</v>
      </c>
      <c r="N59" s="30" t="n">
        <v>148</v>
      </c>
      <c r="O59" s="30" t="n">
        <v>415</v>
      </c>
      <c r="P59" s="31" t="n">
        <v>27</v>
      </c>
      <c r="Q59" s="31" t="n">
        <v>130</v>
      </c>
      <c r="R59" s="31" t="n">
        <v>221</v>
      </c>
      <c r="S59" s="32" t="n">
        <v>378</v>
      </c>
    </row>
    <row r="60" customFormat="false" ht="12.8" hidden="false" customHeight="false" outlineLevel="0" collapsed="false">
      <c r="A60" s="128" t="n">
        <v>32</v>
      </c>
      <c r="B60" s="18" t="n">
        <v>60</v>
      </c>
      <c r="C60" s="19" t="s">
        <v>133</v>
      </c>
      <c r="D60" s="19" t="n">
        <v>475</v>
      </c>
      <c r="E60" s="19"/>
      <c r="F60" s="19" t="n">
        <v>860</v>
      </c>
      <c r="G60" s="19" t="n">
        <v>1335</v>
      </c>
      <c r="H60" s="21" t="n">
        <v>187</v>
      </c>
      <c r="I60" s="21"/>
      <c r="J60" s="21" t="n">
        <v>159</v>
      </c>
      <c r="K60" s="19" t="n">
        <v>346</v>
      </c>
      <c r="L60" s="21" t="n">
        <v>279</v>
      </c>
      <c r="M60" s="36"/>
      <c r="N60" s="21" t="n">
        <v>222</v>
      </c>
      <c r="O60" s="21" t="n">
        <v>564</v>
      </c>
      <c r="P60" s="22" t="n">
        <v>9</v>
      </c>
      <c r="Q60" s="22" t="n">
        <v>0</v>
      </c>
      <c r="R60" s="22" t="n">
        <v>479</v>
      </c>
      <c r="S60" s="23" t="n">
        <v>425</v>
      </c>
    </row>
    <row r="61" customFormat="false" ht="12.8" hidden="false" customHeight="false" outlineLevel="0" collapsed="false">
      <c r="A61" s="129" t="n">
        <v>28</v>
      </c>
      <c r="B61" s="28" t="n">
        <v>61</v>
      </c>
      <c r="C61" s="29" t="s">
        <v>134</v>
      </c>
      <c r="D61" s="29" t="n">
        <v>163</v>
      </c>
      <c r="E61" s="29" t="n">
        <v>70</v>
      </c>
      <c r="F61" s="29" t="n">
        <v>150</v>
      </c>
      <c r="G61" s="29" t="n">
        <v>383</v>
      </c>
      <c r="H61" s="30" t="n">
        <v>57</v>
      </c>
      <c r="I61" s="30" t="n">
        <v>22</v>
      </c>
      <c r="J61" s="30" t="n">
        <v>69</v>
      </c>
      <c r="K61" s="29" t="n">
        <v>148</v>
      </c>
      <c r="L61" s="30" t="n">
        <v>91</v>
      </c>
      <c r="M61" s="30" t="n">
        <v>25</v>
      </c>
      <c r="N61" s="30" t="n">
        <v>33</v>
      </c>
      <c r="O61" s="30" t="n">
        <v>149</v>
      </c>
      <c r="P61" s="31" t="n">
        <v>15</v>
      </c>
      <c r="Q61" s="31" t="n">
        <v>23</v>
      </c>
      <c r="R61" s="31" t="n">
        <v>48</v>
      </c>
      <c r="S61" s="32" t="n">
        <v>86</v>
      </c>
    </row>
    <row r="62" customFormat="false" ht="12.8" hidden="false" customHeight="false" outlineLevel="0" collapsed="false">
      <c r="A62" s="128" t="n">
        <v>32</v>
      </c>
      <c r="B62" s="18" t="n">
        <v>62</v>
      </c>
      <c r="C62" s="19" t="s">
        <v>135</v>
      </c>
      <c r="D62" s="19" t="n">
        <v>260</v>
      </c>
      <c r="E62" s="19" t="n">
        <v>118</v>
      </c>
      <c r="F62" s="19" t="n">
        <v>197</v>
      </c>
      <c r="G62" s="19" t="n">
        <v>575</v>
      </c>
      <c r="H62" s="21" t="n">
        <v>124</v>
      </c>
      <c r="I62" s="21" t="n">
        <v>33</v>
      </c>
      <c r="J62" s="21" t="n">
        <v>35</v>
      </c>
      <c r="K62" s="19" t="n">
        <v>192</v>
      </c>
      <c r="L62" s="21" t="n">
        <v>111</v>
      </c>
      <c r="M62" s="21" t="n">
        <v>7</v>
      </c>
      <c r="N62" s="21" t="n">
        <v>36</v>
      </c>
      <c r="O62" s="21" t="n">
        <v>154</v>
      </c>
      <c r="P62" s="22" t="n">
        <v>25</v>
      </c>
      <c r="Q62" s="22" t="n">
        <v>78</v>
      </c>
      <c r="R62" s="22" t="n">
        <v>126</v>
      </c>
      <c r="S62" s="23" t="n">
        <v>229</v>
      </c>
    </row>
    <row r="63" customFormat="false" ht="12.8" hidden="false" customHeight="false" outlineLevel="0" collapsed="false">
      <c r="A63" s="129" t="n">
        <v>84</v>
      </c>
      <c r="B63" s="28" t="n">
        <v>63</v>
      </c>
      <c r="C63" s="29" t="s">
        <v>136</v>
      </c>
      <c r="D63" s="29" t="n">
        <v>358</v>
      </c>
      <c r="E63" s="29"/>
      <c r="F63" s="29" t="n">
        <v>338</v>
      </c>
      <c r="G63" s="29" t="n">
        <v>696</v>
      </c>
      <c r="H63" s="30" t="n">
        <v>141</v>
      </c>
      <c r="I63" s="30"/>
      <c r="J63" s="30" t="n">
        <v>93</v>
      </c>
      <c r="K63" s="29" t="n">
        <v>234</v>
      </c>
      <c r="L63" s="30" t="n">
        <v>157</v>
      </c>
      <c r="M63" s="30"/>
      <c r="N63" s="30" t="n">
        <v>176</v>
      </c>
      <c r="O63" s="30" t="n">
        <v>333</v>
      </c>
      <c r="P63" s="31" t="n">
        <v>60</v>
      </c>
      <c r="Q63" s="31" t="n">
        <v>0</v>
      </c>
      <c r="R63" s="31" t="n">
        <v>69</v>
      </c>
      <c r="S63" s="32" t="n">
        <v>129</v>
      </c>
    </row>
    <row r="64" customFormat="false" ht="12.8" hidden="false" customHeight="false" outlineLevel="0" collapsed="false">
      <c r="A64" s="128" t="n">
        <v>75</v>
      </c>
      <c r="B64" s="18" t="n">
        <v>64</v>
      </c>
      <c r="C64" s="19" t="s">
        <v>137</v>
      </c>
      <c r="D64" s="19" t="n">
        <v>234</v>
      </c>
      <c r="E64" s="19" t="n">
        <v>92</v>
      </c>
      <c r="F64" s="19" t="n">
        <v>61</v>
      </c>
      <c r="G64" s="19" t="n">
        <v>387</v>
      </c>
      <c r="H64" s="21" t="n">
        <v>121</v>
      </c>
      <c r="I64" s="21" t="n">
        <v>31</v>
      </c>
      <c r="J64" s="21" t="n">
        <v>24</v>
      </c>
      <c r="K64" s="19" t="n">
        <v>176</v>
      </c>
      <c r="L64" s="21" t="n">
        <v>100</v>
      </c>
      <c r="M64" s="21" t="n">
        <v>31</v>
      </c>
      <c r="N64" s="21" t="n">
        <v>29</v>
      </c>
      <c r="O64" s="21" t="n">
        <v>160</v>
      </c>
      <c r="P64" s="22" t="n">
        <v>13</v>
      </c>
      <c r="Q64" s="22" t="n">
        <v>30</v>
      </c>
      <c r="R64" s="22" t="n">
        <v>8</v>
      </c>
      <c r="S64" s="23" t="n">
        <v>51</v>
      </c>
    </row>
    <row r="65" customFormat="false" ht="12.8" hidden="false" customHeight="false" outlineLevel="0" collapsed="false">
      <c r="A65" s="129" t="n">
        <v>76</v>
      </c>
      <c r="B65" s="28" t="n">
        <v>65</v>
      </c>
      <c r="C65" s="29" t="s">
        <v>138</v>
      </c>
      <c r="D65" s="29" t="n">
        <v>175</v>
      </c>
      <c r="E65" s="29" t="n">
        <v>93</v>
      </c>
      <c r="F65" s="29" t="n">
        <v>154</v>
      </c>
      <c r="G65" s="29" t="n">
        <v>422</v>
      </c>
      <c r="H65" s="30" t="n">
        <v>73</v>
      </c>
      <c r="I65" s="30" t="n">
        <v>8</v>
      </c>
      <c r="J65" s="30" t="n">
        <v>43</v>
      </c>
      <c r="K65" s="29" t="n">
        <v>124</v>
      </c>
      <c r="L65" s="30" t="n">
        <v>80</v>
      </c>
      <c r="M65" s="30" t="n">
        <v>46</v>
      </c>
      <c r="N65" s="30" t="n">
        <v>38</v>
      </c>
      <c r="O65" s="30" t="n">
        <v>164</v>
      </c>
      <c r="P65" s="31" t="n">
        <v>22</v>
      </c>
      <c r="Q65" s="31" t="n">
        <v>39</v>
      </c>
      <c r="R65" s="31" t="n">
        <v>73</v>
      </c>
      <c r="S65" s="32" t="n">
        <v>134</v>
      </c>
    </row>
    <row r="66" customFormat="false" ht="12.8" hidden="false" customHeight="false" outlineLevel="0" collapsed="false">
      <c r="A66" s="128" t="n">
        <v>76</v>
      </c>
      <c r="B66" s="18" t="n">
        <v>66</v>
      </c>
      <c r="C66" s="19" t="s">
        <v>139</v>
      </c>
      <c r="D66" s="19" t="n">
        <v>218</v>
      </c>
      <c r="E66" s="19" t="n">
        <v>48</v>
      </c>
      <c r="F66" s="19" t="n">
        <v>131</v>
      </c>
      <c r="G66" s="19" t="n">
        <v>397</v>
      </c>
      <c r="H66" s="21" t="n">
        <v>77</v>
      </c>
      <c r="I66" s="21" t="n">
        <v>28</v>
      </c>
      <c r="J66" s="21" t="n">
        <v>45</v>
      </c>
      <c r="K66" s="19" t="n">
        <v>150</v>
      </c>
      <c r="L66" s="21" t="n">
        <v>102</v>
      </c>
      <c r="M66" s="21" t="n">
        <v>12</v>
      </c>
      <c r="N66" s="21" t="n">
        <v>73</v>
      </c>
      <c r="O66" s="21" t="n">
        <v>187</v>
      </c>
      <c r="P66" s="22" t="n">
        <v>39</v>
      </c>
      <c r="Q66" s="22" t="n">
        <v>8</v>
      </c>
      <c r="R66" s="22" t="n">
        <v>13</v>
      </c>
      <c r="S66" s="23" t="n">
        <v>60</v>
      </c>
    </row>
    <row r="67" customFormat="false" ht="12.8" hidden="false" customHeight="false" outlineLevel="0" collapsed="false">
      <c r="A67" s="129" t="n">
        <v>44</v>
      </c>
      <c r="B67" s="28" t="n">
        <v>67</v>
      </c>
      <c r="C67" s="29" t="s">
        <v>140</v>
      </c>
      <c r="D67" s="29" t="n">
        <v>769</v>
      </c>
      <c r="E67" s="29" t="n">
        <v>192</v>
      </c>
      <c r="F67" s="29" t="n">
        <v>1249</v>
      </c>
      <c r="G67" s="29" t="n">
        <v>2210</v>
      </c>
      <c r="H67" s="30" t="n">
        <v>283</v>
      </c>
      <c r="I67" s="30" t="n">
        <v>20</v>
      </c>
      <c r="J67" s="30" t="n">
        <v>112</v>
      </c>
      <c r="K67" s="29" t="n">
        <v>415</v>
      </c>
      <c r="L67" s="30" t="n">
        <v>429</v>
      </c>
      <c r="M67" s="30" t="n">
        <v>74</v>
      </c>
      <c r="N67" s="30" t="n">
        <v>383</v>
      </c>
      <c r="O67" s="30" t="n">
        <v>886</v>
      </c>
      <c r="P67" s="31" t="n">
        <v>57</v>
      </c>
      <c r="Q67" s="31" t="n">
        <v>98</v>
      </c>
      <c r="R67" s="31" t="n">
        <v>754</v>
      </c>
      <c r="S67" s="32" t="n">
        <v>909</v>
      </c>
    </row>
    <row r="68" customFormat="false" ht="12.8" hidden="false" customHeight="false" outlineLevel="0" collapsed="false">
      <c r="A68" s="128" t="n">
        <v>44</v>
      </c>
      <c r="B68" s="18" t="n">
        <v>68</v>
      </c>
      <c r="C68" s="19" t="s">
        <v>141</v>
      </c>
      <c r="D68" s="19" t="n">
        <v>524</v>
      </c>
      <c r="E68" s="19" t="n">
        <v>15</v>
      </c>
      <c r="F68" s="19" t="n">
        <v>525</v>
      </c>
      <c r="G68" s="19" t="n">
        <v>1064</v>
      </c>
      <c r="H68" s="21" t="n">
        <v>230</v>
      </c>
      <c r="I68" s="21" t="n">
        <v>2</v>
      </c>
      <c r="J68" s="21" t="n">
        <v>111</v>
      </c>
      <c r="K68" s="19" t="n">
        <v>343</v>
      </c>
      <c r="L68" s="21" t="n">
        <v>230</v>
      </c>
      <c r="M68" s="21" t="n">
        <v>12</v>
      </c>
      <c r="N68" s="21" t="n">
        <v>159</v>
      </c>
      <c r="O68" s="21" t="n">
        <v>401</v>
      </c>
      <c r="P68" s="22" t="n">
        <v>64</v>
      </c>
      <c r="Q68" s="22" t="n">
        <v>1</v>
      </c>
      <c r="R68" s="22" t="n">
        <v>255</v>
      </c>
      <c r="S68" s="23" t="n">
        <v>320</v>
      </c>
    </row>
    <row r="69" customFormat="false" ht="12.8" hidden="false" customHeight="false" outlineLevel="0" collapsed="false">
      <c r="A69" s="129" t="n">
        <v>84</v>
      </c>
      <c r="B69" s="28" t="n">
        <v>69</v>
      </c>
      <c r="C69" s="29" t="s">
        <v>142</v>
      </c>
      <c r="D69" s="29" t="n">
        <v>625</v>
      </c>
      <c r="E69" s="29" t="n">
        <v>159</v>
      </c>
      <c r="F69" s="29" t="n">
        <v>476</v>
      </c>
      <c r="G69" s="29" t="n">
        <v>1260</v>
      </c>
      <c r="H69" s="30" t="n">
        <v>197</v>
      </c>
      <c r="I69" s="30" t="n">
        <v>27</v>
      </c>
      <c r="J69" s="30" t="n">
        <v>88</v>
      </c>
      <c r="K69" s="29" t="n">
        <v>312</v>
      </c>
      <c r="L69" s="30" t="n">
        <v>331</v>
      </c>
      <c r="M69" s="30" t="n">
        <v>34</v>
      </c>
      <c r="N69" s="30" t="n">
        <v>98</v>
      </c>
      <c r="O69" s="30" t="n">
        <v>463</v>
      </c>
      <c r="P69" s="31" t="n">
        <v>97</v>
      </c>
      <c r="Q69" s="31" t="n">
        <v>98</v>
      </c>
      <c r="R69" s="31" t="n">
        <v>290</v>
      </c>
      <c r="S69" s="32" t="n">
        <v>485</v>
      </c>
    </row>
    <row r="70" customFormat="false" ht="12.8" hidden="false" customHeight="false" outlineLevel="0" collapsed="false">
      <c r="A70" s="128" t="n">
        <v>27</v>
      </c>
      <c r="B70" s="18" t="n">
        <v>70</v>
      </c>
      <c r="C70" s="19" t="s">
        <v>143</v>
      </c>
      <c r="D70" s="19" t="n">
        <v>175</v>
      </c>
      <c r="E70" s="19"/>
      <c r="F70" s="19" t="n">
        <v>107</v>
      </c>
      <c r="G70" s="19" t="n">
        <v>282</v>
      </c>
      <c r="H70" s="21" t="n">
        <v>92</v>
      </c>
      <c r="I70" s="21"/>
      <c r="J70" s="21" t="n">
        <v>53</v>
      </c>
      <c r="K70" s="19" t="n">
        <v>145</v>
      </c>
      <c r="L70" s="21" t="n">
        <v>72</v>
      </c>
      <c r="M70" s="21"/>
      <c r="N70" s="21" t="n">
        <v>44</v>
      </c>
      <c r="O70" s="21" t="n">
        <v>116</v>
      </c>
      <c r="P70" s="22" t="n">
        <v>11</v>
      </c>
      <c r="Q70" s="22" t="n">
        <v>0</v>
      </c>
      <c r="R70" s="22" t="n">
        <v>10</v>
      </c>
      <c r="S70" s="23" t="n">
        <v>21</v>
      </c>
    </row>
    <row r="71" customFormat="false" ht="12.8" hidden="false" customHeight="false" outlineLevel="0" collapsed="false">
      <c r="A71" s="129" t="n">
        <v>27</v>
      </c>
      <c r="B71" s="28" t="n">
        <v>71</v>
      </c>
      <c r="C71" s="29" t="s">
        <v>144</v>
      </c>
      <c r="D71" s="29" t="n">
        <v>235</v>
      </c>
      <c r="E71" s="29" t="n">
        <v>137</v>
      </c>
      <c r="F71" s="29" t="n">
        <v>209</v>
      </c>
      <c r="G71" s="29" t="n">
        <v>581</v>
      </c>
      <c r="H71" s="30" t="n">
        <v>104</v>
      </c>
      <c r="I71" s="30" t="n">
        <v>35</v>
      </c>
      <c r="J71" s="30" t="n">
        <v>69</v>
      </c>
      <c r="K71" s="29" t="n">
        <v>208</v>
      </c>
      <c r="L71" s="30" t="n">
        <v>106</v>
      </c>
      <c r="M71" s="30" t="n">
        <v>37</v>
      </c>
      <c r="N71" s="30" t="n">
        <v>87</v>
      </c>
      <c r="O71" s="30" t="n">
        <v>230</v>
      </c>
      <c r="P71" s="31" t="n">
        <v>25</v>
      </c>
      <c r="Q71" s="31" t="n">
        <v>65</v>
      </c>
      <c r="R71" s="31" t="n">
        <v>53</v>
      </c>
      <c r="S71" s="32" t="n">
        <v>143</v>
      </c>
    </row>
    <row r="72" customFormat="false" ht="12.8" hidden="false" customHeight="false" outlineLevel="0" collapsed="false">
      <c r="A72" s="128" t="n">
        <v>52</v>
      </c>
      <c r="B72" s="18" t="n">
        <v>72</v>
      </c>
      <c r="C72" s="19" t="s">
        <v>145</v>
      </c>
      <c r="D72" s="19" t="n">
        <v>271</v>
      </c>
      <c r="E72" s="19" t="n">
        <v>52</v>
      </c>
      <c r="F72" s="19" t="n">
        <v>274</v>
      </c>
      <c r="G72" s="19" t="n">
        <v>597</v>
      </c>
      <c r="H72" s="21" t="n">
        <v>60</v>
      </c>
      <c r="I72" s="21" t="n">
        <v>12</v>
      </c>
      <c r="J72" s="21" t="n">
        <v>83</v>
      </c>
      <c r="K72" s="19" t="n">
        <v>155</v>
      </c>
      <c r="L72" s="21" t="n">
        <v>194</v>
      </c>
      <c r="M72" s="21" t="n">
        <v>14</v>
      </c>
      <c r="N72" s="21" t="n">
        <v>90</v>
      </c>
      <c r="O72" s="21" t="n">
        <v>298</v>
      </c>
      <c r="P72" s="22" t="n">
        <v>17</v>
      </c>
      <c r="Q72" s="22" t="n">
        <v>26</v>
      </c>
      <c r="R72" s="22" t="n">
        <v>101</v>
      </c>
      <c r="S72" s="23" t="n">
        <v>144</v>
      </c>
    </row>
    <row r="73" customFormat="false" ht="12.8" hidden="false" customHeight="false" outlineLevel="0" collapsed="false">
      <c r="A73" s="129" t="n">
        <v>84</v>
      </c>
      <c r="B73" s="28" t="n">
        <v>73</v>
      </c>
      <c r="C73" s="29" t="s">
        <v>146</v>
      </c>
      <c r="D73" s="29" t="n">
        <v>154</v>
      </c>
      <c r="E73" s="29" t="n">
        <v>70</v>
      </c>
      <c r="F73" s="29" t="n">
        <v>217</v>
      </c>
      <c r="G73" s="29" t="n">
        <v>441</v>
      </c>
      <c r="H73" s="30" t="n">
        <v>53</v>
      </c>
      <c r="I73" s="30" t="n">
        <v>32</v>
      </c>
      <c r="J73" s="30" t="n">
        <v>88</v>
      </c>
      <c r="K73" s="29" t="n">
        <v>173</v>
      </c>
      <c r="L73" s="30" t="n">
        <v>82</v>
      </c>
      <c r="M73" s="30" t="n">
        <v>22</v>
      </c>
      <c r="N73" s="30" t="n">
        <v>81</v>
      </c>
      <c r="O73" s="30" t="n">
        <v>185</v>
      </c>
      <c r="P73" s="31" t="n">
        <v>19</v>
      </c>
      <c r="Q73" s="31" t="n">
        <v>16</v>
      </c>
      <c r="R73" s="31" t="n">
        <v>48</v>
      </c>
      <c r="S73" s="32" t="n">
        <v>83</v>
      </c>
    </row>
    <row r="74" customFormat="false" ht="12.8" hidden="false" customHeight="false" outlineLevel="0" collapsed="false">
      <c r="A74" s="128" t="n">
        <v>84</v>
      </c>
      <c r="B74" s="18" t="n">
        <v>74</v>
      </c>
      <c r="C74" s="19" t="s">
        <v>147</v>
      </c>
      <c r="D74" s="19" t="n">
        <v>266</v>
      </c>
      <c r="E74" s="19"/>
      <c r="F74" s="19" t="n">
        <v>257</v>
      </c>
      <c r="G74" s="19" t="n">
        <v>523</v>
      </c>
      <c r="H74" s="21" t="n">
        <v>80</v>
      </c>
      <c r="I74" s="21"/>
      <c r="J74" s="21" t="n">
        <v>85</v>
      </c>
      <c r="K74" s="19" t="n">
        <v>165</v>
      </c>
      <c r="L74" s="21" t="n">
        <v>150</v>
      </c>
      <c r="M74" s="21"/>
      <c r="N74" s="21" t="n">
        <v>153</v>
      </c>
      <c r="O74" s="21" t="n">
        <v>303</v>
      </c>
      <c r="P74" s="22" t="n">
        <v>36</v>
      </c>
      <c r="Q74" s="22" t="n">
        <v>0</v>
      </c>
      <c r="R74" s="22" t="n">
        <v>19</v>
      </c>
      <c r="S74" s="23" t="n">
        <v>55</v>
      </c>
    </row>
    <row r="75" customFormat="false" ht="12.8" hidden="false" customHeight="false" outlineLevel="0" collapsed="false">
      <c r="A75" s="130" t="n">
        <v>11</v>
      </c>
      <c r="B75" s="28" t="n">
        <v>75</v>
      </c>
      <c r="C75" s="29" t="s">
        <v>148</v>
      </c>
      <c r="D75" s="29" t="n">
        <v>358</v>
      </c>
      <c r="E75" s="29"/>
      <c r="F75" s="29" t="n">
        <v>722</v>
      </c>
      <c r="G75" s="29" t="n">
        <v>1080</v>
      </c>
      <c r="H75" s="30" t="n">
        <v>180</v>
      </c>
      <c r="I75" s="30"/>
      <c r="J75" s="30" t="n">
        <v>343</v>
      </c>
      <c r="K75" s="29" t="n">
        <v>523</v>
      </c>
      <c r="L75" s="30" t="n">
        <v>153</v>
      </c>
      <c r="M75" s="30"/>
      <c r="N75" s="30" t="n">
        <v>170</v>
      </c>
      <c r="O75" s="30" t="n">
        <v>323</v>
      </c>
      <c r="P75" s="31" t="n">
        <v>25</v>
      </c>
      <c r="Q75" s="31" t="n">
        <v>0</v>
      </c>
      <c r="R75" s="31" t="n">
        <v>209</v>
      </c>
      <c r="S75" s="32" t="n">
        <v>234</v>
      </c>
    </row>
    <row r="76" customFormat="false" ht="12.8" hidden="false" customHeight="false" outlineLevel="0" collapsed="false">
      <c r="A76" s="128" t="n">
        <v>28</v>
      </c>
      <c r="B76" s="18" t="n">
        <v>76</v>
      </c>
      <c r="C76" s="19" t="s">
        <v>149</v>
      </c>
      <c r="D76" s="19" t="n">
        <v>559</v>
      </c>
      <c r="E76" s="19" t="n">
        <v>37</v>
      </c>
      <c r="F76" s="19" t="n">
        <v>280</v>
      </c>
      <c r="G76" s="19" t="n">
        <v>876</v>
      </c>
      <c r="H76" s="21" t="n">
        <v>220</v>
      </c>
      <c r="I76" s="21" t="n">
        <v>11</v>
      </c>
      <c r="J76" s="21" t="n">
        <v>94</v>
      </c>
      <c r="K76" s="19" t="n">
        <v>325</v>
      </c>
      <c r="L76" s="21" t="n">
        <v>265</v>
      </c>
      <c r="M76" s="21" t="n">
        <v>14</v>
      </c>
      <c r="N76" s="21" t="n">
        <v>130</v>
      </c>
      <c r="O76" s="21" t="n">
        <v>409</v>
      </c>
      <c r="P76" s="22" t="n">
        <v>74</v>
      </c>
      <c r="Q76" s="22" t="n">
        <v>12</v>
      </c>
      <c r="R76" s="22" t="n">
        <v>56</v>
      </c>
      <c r="S76" s="23" t="n">
        <v>142</v>
      </c>
    </row>
    <row r="77" customFormat="false" ht="12.8" hidden="false" customHeight="false" outlineLevel="0" collapsed="false">
      <c r="A77" s="130" t="n">
        <v>11</v>
      </c>
      <c r="B77" s="28" t="n">
        <v>77</v>
      </c>
      <c r="C77" s="29" t="s">
        <v>150</v>
      </c>
      <c r="D77" s="29" t="n">
        <v>525</v>
      </c>
      <c r="E77" s="29" t="n">
        <v>78</v>
      </c>
      <c r="F77" s="29" t="n">
        <v>512</v>
      </c>
      <c r="G77" s="29" t="n">
        <v>1115</v>
      </c>
      <c r="H77" s="30" t="n">
        <v>167</v>
      </c>
      <c r="I77" s="30" t="n">
        <v>17</v>
      </c>
      <c r="J77" s="30" t="n">
        <v>239</v>
      </c>
      <c r="K77" s="29" t="n">
        <v>423</v>
      </c>
      <c r="L77" s="30" t="n">
        <v>331</v>
      </c>
      <c r="M77" s="30" t="n">
        <v>26</v>
      </c>
      <c r="N77" s="30" t="n">
        <v>151</v>
      </c>
      <c r="O77" s="30" t="n">
        <v>508</v>
      </c>
      <c r="P77" s="31" t="n">
        <v>27</v>
      </c>
      <c r="Q77" s="31" t="n">
        <v>35</v>
      </c>
      <c r="R77" s="31" t="n">
        <v>122</v>
      </c>
      <c r="S77" s="32" t="n">
        <v>184</v>
      </c>
    </row>
    <row r="78" customFormat="false" ht="12.8" hidden="false" customHeight="false" outlineLevel="0" collapsed="false">
      <c r="A78" s="131" t="n">
        <v>11</v>
      </c>
      <c r="B78" s="18" t="n">
        <v>78</v>
      </c>
      <c r="C78" s="19" t="s">
        <v>151</v>
      </c>
      <c r="D78" s="19" t="n">
        <v>560</v>
      </c>
      <c r="E78" s="19" t="n">
        <v>212</v>
      </c>
      <c r="F78" s="19" t="n">
        <v>453</v>
      </c>
      <c r="G78" s="19" t="n">
        <v>1225</v>
      </c>
      <c r="H78" s="21" t="n">
        <v>221</v>
      </c>
      <c r="I78" s="21" t="n">
        <v>49</v>
      </c>
      <c r="J78" s="21" t="n">
        <v>204</v>
      </c>
      <c r="K78" s="19" t="n">
        <v>474</v>
      </c>
      <c r="L78" s="21" t="n">
        <v>314</v>
      </c>
      <c r="M78" s="21" t="n">
        <v>130</v>
      </c>
      <c r="N78" s="21" t="n">
        <v>134</v>
      </c>
      <c r="O78" s="21" t="n">
        <v>578</v>
      </c>
      <c r="P78" s="22" t="n">
        <v>25</v>
      </c>
      <c r="Q78" s="22" t="n">
        <v>33</v>
      </c>
      <c r="R78" s="22" t="n">
        <v>115</v>
      </c>
      <c r="S78" s="23" t="n">
        <v>173</v>
      </c>
    </row>
    <row r="79" customFormat="false" ht="12.8" hidden="false" customHeight="false" outlineLevel="0" collapsed="false">
      <c r="A79" s="129" t="n">
        <v>75</v>
      </c>
      <c r="B79" s="28" t="n">
        <v>79</v>
      </c>
      <c r="C79" s="29" t="s">
        <v>152</v>
      </c>
      <c r="D79" s="29" t="n">
        <v>194</v>
      </c>
      <c r="E79" s="29" t="n">
        <v>98</v>
      </c>
      <c r="F79" s="29" t="n">
        <v>110</v>
      </c>
      <c r="G79" s="29" t="n">
        <v>402</v>
      </c>
      <c r="H79" s="30" t="n">
        <v>100</v>
      </c>
      <c r="I79" s="30" t="n">
        <v>45</v>
      </c>
      <c r="J79" s="30" t="n">
        <v>50</v>
      </c>
      <c r="K79" s="29" t="n">
        <v>195</v>
      </c>
      <c r="L79" s="30" t="n">
        <v>67</v>
      </c>
      <c r="M79" s="30" t="n">
        <v>17</v>
      </c>
      <c r="N79" s="30" t="n">
        <v>32</v>
      </c>
      <c r="O79" s="30" t="n">
        <v>116</v>
      </c>
      <c r="P79" s="31" t="n">
        <v>27</v>
      </c>
      <c r="Q79" s="31" t="n">
        <v>36</v>
      </c>
      <c r="R79" s="31" t="n">
        <v>28</v>
      </c>
      <c r="S79" s="32" t="n">
        <v>91</v>
      </c>
    </row>
    <row r="80" customFormat="false" ht="12.8" hidden="false" customHeight="false" outlineLevel="0" collapsed="false">
      <c r="A80" s="128" t="n">
        <v>32</v>
      </c>
      <c r="B80" s="18" t="n">
        <v>80</v>
      </c>
      <c r="C80" s="19" t="s">
        <v>153</v>
      </c>
      <c r="D80" s="19" t="n">
        <v>254</v>
      </c>
      <c r="E80" s="19"/>
      <c r="F80" s="19" t="n">
        <v>446</v>
      </c>
      <c r="G80" s="19" t="n">
        <v>700</v>
      </c>
      <c r="H80" s="21" t="n">
        <v>88</v>
      </c>
      <c r="I80" s="21"/>
      <c r="J80" s="21" t="n">
        <v>98</v>
      </c>
      <c r="K80" s="19" t="n">
        <v>186</v>
      </c>
      <c r="L80" s="21" t="n">
        <v>139</v>
      </c>
      <c r="M80" s="21"/>
      <c r="N80" s="21" t="n">
        <v>125</v>
      </c>
      <c r="O80" s="21" t="n">
        <v>264</v>
      </c>
      <c r="P80" s="22" t="n">
        <v>27</v>
      </c>
      <c r="Q80" s="22" t="n">
        <v>0</v>
      </c>
      <c r="R80" s="22" t="n">
        <v>223</v>
      </c>
      <c r="S80" s="23" t="n">
        <v>250</v>
      </c>
    </row>
    <row r="81" customFormat="false" ht="12.8" hidden="false" customHeight="false" outlineLevel="0" collapsed="false">
      <c r="A81" s="129" t="n">
        <v>76</v>
      </c>
      <c r="B81" s="28" t="n">
        <v>81</v>
      </c>
      <c r="C81" s="29" t="s">
        <v>154</v>
      </c>
      <c r="D81" s="29" t="n">
        <v>148</v>
      </c>
      <c r="E81" s="29"/>
      <c r="F81" s="29" t="n">
        <v>58</v>
      </c>
      <c r="G81" s="29" t="n">
        <v>206</v>
      </c>
      <c r="H81" s="30" t="n">
        <v>78</v>
      </c>
      <c r="I81" s="30"/>
      <c r="J81" s="30" t="n">
        <v>23</v>
      </c>
      <c r="K81" s="29" t="n">
        <v>101</v>
      </c>
      <c r="L81" s="30" t="n">
        <v>69</v>
      </c>
      <c r="M81" s="30"/>
      <c r="N81" s="30" t="n">
        <v>27</v>
      </c>
      <c r="O81" s="30" t="n">
        <v>96</v>
      </c>
      <c r="P81" s="31" t="n">
        <v>1</v>
      </c>
      <c r="Q81" s="31" t="n">
        <v>0</v>
      </c>
      <c r="R81" s="31" t="n">
        <v>8</v>
      </c>
      <c r="S81" s="32" t="n">
        <v>9</v>
      </c>
    </row>
    <row r="82" customFormat="false" ht="12.8" hidden="false" customHeight="false" outlineLevel="0" collapsed="false">
      <c r="A82" s="128" t="n">
        <v>76</v>
      </c>
      <c r="B82" s="18" t="n">
        <v>82</v>
      </c>
      <c r="C82" s="19" t="s">
        <v>155</v>
      </c>
      <c r="D82" s="19" t="n">
        <v>133</v>
      </c>
      <c r="E82" s="19" t="n">
        <v>12</v>
      </c>
      <c r="F82" s="19" t="n">
        <v>18</v>
      </c>
      <c r="G82" s="19" t="n">
        <v>163</v>
      </c>
      <c r="H82" s="21" t="n">
        <v>47</v>
      </c>
      <c r="I82" s="21" t="n">
        <v>5</v>
      </c>
      <c r="J82" s="21" t="n">
        <v>4</v>
      </c>
      <c r="K82" s="19" t="n">
        <v>56</v>
      </c>
      <c r="L82" s="21" t="n">
        <v>79</v>
      </c>
      <c r="M82" s="21" t="n">
        <v>2</v>
      </c>
      <c r="N82" s="21" t="n">
        <v>5</v>
      </c>
      <c r="O82" s="21" t="n">
        <v>86</v>
      </c>
      <c r="P82" s="22" t="n">
        <v>7</v>
      </c>
      <c r="Q82" s="22" t="n">
        <v>5</v>
      </c>
      <c r="R82" s="22" t="n">
        <v>9</v>
      </c>
      <c r="S82" s="23" t="n">
        <v>21</v>
      </c>
    </row>
    <row r="83" customFormat="false" ht="12.8" hidden="false" customHeight="false" outlineLevel="0" collapsed="false">
      <c r="A83" s="130" t="n">
        <v>93</v>
      </c>
      <c r="B83" s="28" t="n">
        <v>83</v>
      </c>
      <c r="C83" s="29" t="s">
        <v>156</v>
      </c>
      <c r="D83" s="29" t="n">
        <v>144</v>
      </c>
      <c r="E83" s="29" t="n">
        <v>44</v>
      </c>
      <c r="F83" s="29" t="n">
        <v>313</v>
      </c>
      <c r="G83" s="29" t="n">
        <v>501</v>
      </c>
      <c r="H83" s="30" t="n">
        <v>64</v>
      </c>
      <c r="I83" s="30" t="n">
        <v>16</v>
      </c>
      <c r="J83" s="30" t="n">
        <v>72</v>
      </c>
      <c r="K83" s="29" t="n">
        <v>152</v>
      </c>
      <c r="L83" s="30" t="n">
        <v>62</v>
      </c>
      <c r="M83" s="30" t="n">
        <v>18</v>
      </c>
      <c r="N83" s="30" t="n">
        <v>117</v>
      </c>
      <c r="O83" s="30" t="n">
        <v>197</v>
      </c>
      <c r="P83" s="31" t="n">
        <v>18</v>
      </c>
      <c r="Q83" s="31" t="n">
        <v>10</v>
      </c>
      <c r="R83" s="31" t="n">
        <v>124</v>
      </c>
      <c r="S83" s="32" t="n">
        <v>152</v>
      </c>
    </row>
    <row r="84" customFormat="false" ht="12.8" hidden="false" customHeight="false" outlineLevel="0" collapsed="false">
      <c r="A84" s="131" t="n">
        <v>93</v>
      </c>
      <c r="B84" s="18" t="n">
        <v>84</v>
      </c>
      <c r="C84" s="19" t="s">
        <v>157</v>
      </c>
      <c r="D84" s="19" t="n">
        <v>88</v>
      </c>
      <c r="E84" s="19"/>
      <c r="F84" s="19" t="n">
        <v>167</v>
      </c>
      <c r="G84" s="19" t="n">
        <v>255</v>
      </c>
      <c r="H84" s="21" t="n">
        <v>45</v>
      </c>
      <c r="I84" s="21"/>
      <c r="J84" s="21" t="n">
        <v>64</v>
      </c>
      <c r="K84" s="19" t="n">
        <v>109</v>
      </c>
      <c r="L84" s="21" t="n">
        <v>33</v>
      </c>
      <c r="M84" s="36"/>
      <c r="N84" s="21" t="n">
        <v>56</v>
      </c>
      <c r="O84" s="21" t="n">
        <v>89</v>
      </c>
      <c r="P84" s="22" t="n">
        <v>10</v>
      </c>
      <c r="Q84" s="22" t="n">
        <v>0</v>
      </c>
      <c r="R84" s="22" t="n">
        <v>47</v>
      </c>
      <c r="S84" s="23" t="n">
        <v>57</v>
      </c>
    </row>
    <row r="85" customFormat="false" ht="12.8" hidden="false" customHeight="false" outlineLevel="0" collapsed="false">
      <c r="A85" s="129" t="n">
        <v>52</v>
      </c>
      <c r="B85" s="28" t="n">
        <v>85</v>
      </c>
      <c r="C85" s="29" t="s">
        <v>158</v>
      </c>
      <c r="D85" s="29" t="n">
        <v>214</v>
      </c>
      <c r="E85" s="29"/>
      <c r="F85" s="29" t="n">
        <v>235</v>
      </c>
      <c r="G85" s="29" t="n">
        <v>449</v>
      </c>
      <c r="H85" s="30" t="n">
        <v>75</v>
      </c>
      <c r="I85" s="30"/>
      <c r="J85" s="30" t="n">
        <v>92</v>
      </c>
      <c r="K85" s="29" t="n">
        <v>167</v>
      </c>
      <c r="L85" s="30" t="n">
        <v>122</v>
      </c>
      <c r="M85" s="30"/>
      <c r="N85" s="30" t="n">
        <v>117</v>
      </c>
      <c r="O85" s="30" t="n">
        <v>239</v>
      </c>
      <c r="P85" s="31" t="n">
        <v>17</v>
      </c>
      <c r="Q85" s="31" t="n">
        <v>0</v>
      </c>
      <c r="R85" s="31" t="n">
        <v>26</v>
      </c>
      <c r="S85" s="32" t="n">
        <v>43</v>
      </c>
    </row>
    <row r="86" customFormat="false" ht="12.8" hidden="false" customHeight="false" outlineLevel="0" collapsed="false">
      <c r="A86" s="128" t="n">
        <v>75</v>
      </c>
      <c r="B86" s="18" t="n">
        <v>86</v>
      </c>
      <c r="C86" s="19" t="s">
        <v>159</v>
      </c>
      <c r="D86" s="19" t="n">
        <v>134</v>
      </c>
      <c r="E86" s="19" t="n">
        <v>92</v>
      </c>
      <c r="F86" s="19" t="n">
        <v>158</v>
      </c>
      <c r="G86" s="19" t="n">
        <v>384</v>
      </c>
      <c r="H86" s="21" t="n">
        <v>57</v>
      </c>
      <c r="I86" s="21" t="n">
        <v>36</v>
      </c>
      <c r="J86" s="21" t="n">
        <v>49</v>
      </c>
      <c r="K86" s="19" t="n">
        <v>142</v>
      </c>
      <c r="L86" s="21" t="n">
        <v>71</v>
      </c>
      <c r="M86" s="21" t="n">
        <v>31</v>
      </c>
      <c r="N86" s="21" t="n">
        <v>60</v>
      </c>
      <c r="O86" s="21" t="n">
        <v>162</v>
      </c>
      <c r="P86" s="22" t="n">
        <v>6</v>
      </c>
      <c r="Q86" s="22" t="n">
        <v>25</v>
      </c>
      <c r="R86" s="22" t="n">
        <v>49</v>
      </c>
      <c r="S86" s="23" t="n">
        <v>80</v>
      </c>
    </row>
    <row r="87" customFormat="false" ht="12.8" hidden="false" customHeight="false" outlineLevel="0" collapsed="false">
      <c r="A87" s="129" t="n">
        <v>75</v>
      </c>
      <c r="B87" s="28" t="n">
        <v>87</v>
      </c>
      <c r="C87" s="29" t="s">
        <v>160</v>
      </c>
      <c r="D87" s="29" t="n">
        <v>196</v>
      </c>
      <c r="E87" s="29" t="n">
        <v>36</v>
      </c>
      <c r="F87" s="29" t="n">
        <v>165</v>
      </c>
      <c r="G87" s="29" t="n">
        <v>397</v>
      </c>
      <c r="H87" s="30" t="n">
        <v>68</v>
      </c>
      <c r="I87" s="30" t="n">
        <v>13</v>
      </c>
      <c r="J87" s="30" t="n">
        <v>75</v>
      </c>
      <c r="K87" s="29" t="n">
        <v>156</v>
      </c>
      <c r="L87" s="30" t="n">
        <v>107</v>
      </c>
      <c r="M87" s="30" t="n">
        <v>19</v>
      </c>
      <c r="N87" s="30" t="n">
        <v>40</v>
      </c>
      <c r="O87" s="30" t="n">
        <v>166</v>
      </c>
      <c r="P87" s="31" t="n">
        <v>21</v>
      </c>
      <c r="Q87" s="31" t="n">
        <v>4</v>
      </c>
      <c r="R87" s="31" t="n">
        <v>50</v>
      </c>
      <c r="S87" s="32" t="n">
        <v>75</v>
      </c>
    </row>
    <row r="88" customFormat="false" ht="12.8" hidden="false" customHeight="false" outlineLevel="0" collapsed="false">
      <c r="A88" s="128" t="n">
        <v>44</v>
      </c>
      <c r="B88" s="18" t="n">
        <v>88</v>
      </c>
      <c r="C88" s="19" t="s">
        <v>161</v>
      </c>
      <c r="D88" s="19" t="n">
        <v>286</v>
      </c>
      <c r="E88" s="19"/>
      <c r="F88" s="19" t="n">
        <v>273</v>
      </c>
      <c r="G88" s="19" t="n">
        <v>559</v>
      </c>
      <c r="H88" s="21" t="n">
        <v>117</v>
      </c>
      <c r="I88" s="21"/>
      <c r="J88" s="21" t="n">
        <v>70</v>
      </c>
      <c r="K88" s="19" t="n">
        <v>187</v>
      </c>
      <c r="L88" s="21" t="n">
        <v>104</v>
      </c>
      <c r="M88" s="21"/>
      <c r="N88" s="21" t="n">
        <v>121</v>
      </c>
      <c r="O88" s="21" t="n">
        <v>225</v>
      </c>
      <c r="P88" s="22" t="n">
        <v>65</v>
      </c>
      <c r="Q88" s="22" t="n">
        <v>0</v>
      </c>
      <c r="R88" s="22" t="n">
        <v>82</v>
      </c>
      <c r="S88" s="23" t="n">
        <v>147</v>
      </c>
    </row>
    <row r="89" customFormat="false" ht="12.8" hidden="false" customHeight="false" outlineLevel="0" collapsed="false">
      <c r="A89" s="129" t="n">
        <v>27</v>
      </c>
      <c r="B89" s="28" t="n">
        <v>89</v>
      </c>
      <c r="C89" s="29" t="s">
        <v>162</v>
      </c>
      <c r="D89" s="29" t="n">
        <v>238</v>
      </c>
      <c r="E89" s="29" t="n">
        <v>48</v>
      </c>
      <c r="F89" s="29" t="n">
        <v>186</v>
      </c>
      <c r="G89" s="29" t="n">
        <v>472</v>
      </c>
      <c r="H89" s="30" t="n">
        <v>126</v>
      </c>
      <c r="I89" s="30" t="n">
        <v>23</v>
      </c>
      <c r="J89" s="30" t="n">
        <v>52</v>
      </c>
      <c r="K89" s="29" t="n">
        <v>201</v>
      </c>
      <c r="L89" s="30" t="n">
        <v>90</v>
      </c>
      <c r="M89" s="30" t="n">
        <v>9</v>
      </c>
      <c r="N89" s="30" t="n">
        <v>49</v>
      </c>
      <c r="O89" s="30" t="n">
        <v>148</v>
      </c>
      <c r="P89" s="31" t="n">
        <v>22</v>
      </c>
      <c r="Q89" s="31" t="n">
        <v>16</v>
      </c>
      <c r="R89" s="31" t="n">
        <v>85</v>
      </c>
      <c r="S89" s="32" t="n">
        <v>123</v>
      </c>
    </row>
    <row r="90" customFormat="false" ht="12.8" hidden="false" customHeight="false" outlineLevel="0" collapsed="false">
      <c r="A90" s="128" t="n">
        <v>27</v>
      </c>
      <c r="B90" s="18" t="n">
        <v>90</v>
      </c>
      <c r="C90" s="19" t="s">
        <v>163</v>
      </c>
      <c r="D90" s="19" t="n">
        <v>151</v>
      </c>
      <c r="E90" s="19"/>
      <c r="F90" s="19" t="n">
        <v>72</v>
      </c>
      <c r="G90" s="19" t="n">
        <v>223</v>
      </c>
      <c r="H90" s="21" t="n">
        <v>79</v>
      </c>
      <c r="I90" s="21"/>
      <c r="J90" s="21" t="n">
        <v>49</v>
      </c>
      <c r="K90" s="19" t="n">
        <v>128</v>
      </c>
      <c r="L90" s="21" t="n">
        <v>55</v>
      </c>
      <c r="M90" s="21"/>
      <c r="N90" s="21" t="n">
        <v>10</v>
      </c>
      <c r="O90" s="21" t="n">
        <v>65</v>
      </c>
      <c r="P90" s="22" t="n">
        <v>17</v>
      </c>
      <c r="Q90" s="22" t="n">
        <v>0</v>
      </c>
      <c r="R90" s="22" t="n">
        <v>13</v>
      </c>
      <c r="S90" s="23" t="n">
        <v>30</v>
      </c>
    </row>
    <row r="91" customFormat="false" ht="12.8" hidden="false" customHeight="false" outlineLevel="0" collapsed="false">
      <c r="A91" s="130" t="n">
        <v>11</v>
      </c>
      <c r="B91" s="28" t="n">
        <v>91</v>
      </c>
      <c r="C91" s="29" t="s">
        <v>164</v>
      </c>
      <c r="D91" s="29" t="n">
        <v>643</v>
      </c>
      <c r="E91" s="29"/>
      <c r="F91" s="29" t="n">
        <v>609</v>
      </c>
      <c r="G91" s="29" t="n">
        <v>1252</v>
      </c>
      <c r="H91" s="30" t="n">
        <v>187</v>
      </c>
      <c r="I91" s="30"/>
      <c r="J91" s="30" t="n">
        <v>216</v>
      </c>
      <c r="K91" s="29" t="n">
        <v>403</v>
      </c>
      <c r="L91" s="30" t="n">
        <v>408</v>
      </c>
      <c r="M91" s="30"/>
      <c r="N91" s="30" t="n">
        <v>184</v>
      </c>
      <c r="O91" s="30" t="n">
        <v>592</v>
      </c>
      <c r="P91" s="31" t="n">
        <v>48</v>
      </c>
      <c r="Q91" s="31" t="n">
        <v>0</v>
      </c>
      <c r="R91" s="31" t="n">
        <v>209</v>
      </c>
      <c r="S91" s="32" t="n">
        <v>257</v>
      </c>
    </row>
    <row r="92" customFormat="false" ht="12.8" hidden="false" customHeight="false" outlineLevel="0" collapsed="false">
      <c r="A92" s="131" t="n">
        <v>11</v>
      </c>
      <c r="B92" s="18" t="n">
        <v>92</v>
      </c>
      <c r="C92" s="19" t="s">
        <v>165</v>
      </c>
      <c r="D92" s="19" t="n">
        <v>253</v>
      </c>
      <c r="E92" s="19"/>
      <c r="F92" s="19" t="n">
        <v>653</v>
      </c>
      <c r="G92" s="19" t="n">
        <v>906</v>
      </c>
      <c r="H92" s="21" t="n">
        <v>102</v>
      </c>
      <c r="I92" s="21"/>
      <c r="J92" s="21" t="n">
        <v>324</v>
      </c>
      <c r="K92" s="19" t="n">
        <v>426</v>
      </c>
      <c r="L92" s="21" t="n">
        <v>142</v>
      </c>
      <c r="M92" s="21"/>
      <c r="N92" s="21" t="n">
        <v>145</v>
      </c>
      <c r="O92" s="21" t="n">
        <v>287</v>
      </c>
      <c r="P92" s="22" t="n">
        <v>9</v>
      </c>
      <c r="Q92" s="22" t="n">
        <v>0</v>
      </c>
      <c r="R92" s="22" t="n">
        <v>184</v>
      </c>
      <c r="S92" s="23" t="n">
        <v>193</v>
      </c>
    </row>
    <row r="93" customFormat="false" ht="12.8" hidden="false" customHeight="false" outlineLevel="0" collapsed="false">
      <c r="A93" s="130" t="n">
        <v>11</v>
      </c>
      <c r="B93" s="28" t="n">
        <v>93</v>
      </c>
      <c r="C93" s="29" t="s">
        <v>166</v>
      </c>
      <c r="D93" s="29" t="n">
        <v>527</v>
      </c>
      <c r="E93" s="29" t="n">
        <v>59</v>
      </c>
      <c r="F93" s="29" t="n">
        <v>702</v>
      </c>
      <c r="G93" s="29" t="n">
        <v>1288</v>
      </c>
      <c r="H93" s="30" t="n">
        <v>243</v>
      </c>
      <c r="I93" s="30" t="n">
        <v>11</v>
      </c>
      <c r="J93" s="30" t="n">
        <v>343</v>
      </c>
      <c r="K93" s="29" t="n">
        <v>597</v>
      </c>
      <c r="L93" s="30" t="n">
        <v>283</v>
      </c>
      <c r="M93" s="30" t="n">
        <v>33</v>
      </c>
      <c r="N93" s="30" t="n">
        <v>154</v>
      </c>
      <c r="O93" s="30" t="n">
        <v>470</v>
      </c>
      <c r="P93" s="31" t="n">
        <v>1</v>
      </c>
      <c r="Q93" s="31" t="n">
        <v>15</v>
      </c>
      <c r="R93" s="31" t="n">
        <v>205</v>
      </c>
      <c r="S93" s="32" t="n">
        <v>221</v>
      </c>
    </row>
    <row r="94" customFormat="false" ht="12.8" hidden="false" customHeight="false" outlineLevel="0" collapsed="false">
      <c r="A94" s="131" t="n">
        <v>11</v>
      </c>
      <c r="B94" s="18" t="n">
        <v>94</v>
      </c>
      <c r="C94" s="19" t="s">
        <v>167</v>
      </c>
      <c r="D94" s="19" t="n">
        <v>350</v>
      </c>
      <c r="E94" s="19"/>
      <c r="F94" s="21" t="n">
        <v>543</v>
      </c>
      <c r="G94" s="19" t="n">
        <v>893</v>
      </c>
      <c r="H94" s="21" t="n">
        <v>197</v>
      </c>
      <c r="I94" s="21"/>
      <c r="J94" s="21" t="n">
        <v>227</v>
      </c>
      <c r="K94" s="19" t="n">
        <v>424</v>
      </c>
      <c r="L94" s="21" t="n">
        <v>145</v>
      </c>
      <c r="M94" s="21"/>
      <c r="N94" s="21" t="n">
        <v>159</v>
      </c>
      <c r="O94" s="21" t="n">
        <v>304</v>
      </c>
      <c r="P94" s="22" t="n">
        <v>8</v>
      </c>
      <c r="Q94" s="22" t="n">
        <v>0</v>
      </c>
      <c r="R94" s="22" t="n">
        <v>157</v>
      </c>
      <c r="S94" s="23" t="n">
        <v>165</v>
      </c>
    </row>
    <row r="95" customFormat="false" ht="12.8" hidden="false" customHeight="false" outlineLevel="0" collapsed="false">
      <c r="A95" s="130" t="n">
        <v>11</v>
      </c>
      <c r="B95" s="28" t="n">
        <v>95</v>
      </c>
      <c r="C95" s="29" t="s">
        <v>168</v>
      </c>
      <c r="D95" s="29" t="n">
        <v>420</v>
      </c>
      <c r="E95" s="29"/>
      <c r="F95" s="29" t="n">
        <v>340</v>
      </c>
      <c r="G95" s="29" t="n">
        <v>760</v>
      </c>
      <c r="H95" s="30" t="n">
        <v>156</v>
      </c>
      <c r="I95" s="30"/>
      <c r="J95" s="30" t="n">
        <v>133</v>
      </c>
      <c r="K95" s="29" t="n">
        <v>289</v>
      </c>
      <c r="L95" s="30" t="n">
        <v>255</v>
      </c>
      <c r="M95" s="30"/>
      <c r="N95" s="30" t="n">
        <v>90</v>
      </c>
      <c r="O95" s="30" t="n">
        <v>345</v>
      </c>
      <c r="P95" s="31" t="n">
        <v>9</v>
      </c>
      <c r="Q95" s="31" t="n">
        <v>0</v>
      </c>
      <c r="R95" s="31" t="n">
        <v>117</v>
      </c>
      <c r="S95" s="32" t="n">
        <v>126</v>
      </c>
    </row>
    <row r="96" customFormat="false" ht="12.8" hidden="false" customHeight="false" outlineLevel="0" collapsed="false">
      <c r="A96" s="128"/>
      <c r="B96" s="18" t="s">
        <v>169</v>
      </c>
      <c r="C96" s="19" t="s">
        <v>170</v>
      </c>
      <c r="D96" s="19" t="n">
        <v>3636</v>
      </c>
      <c r="E96" s="19" t="n">
        <v>349</v>
      </c>
      <c r="F96" s="19" t="n">
        <v>4534</v>
      </c>
      <c r="G96" s="19" t="n">
        <v>8519</v>
      </c>
      <c r="H96" s="21" t="n">
        <v>1453</v>
      </c>
      <c r="I96" s="21" t="n">
        <v>77</v>
      </c>
      <c r="J96" s="21" t="n">
        <v>2029</v>
      </c>
      <c r="K96" s="19" t="n">
        <v>3559</v>
      </c>
      <c r="L96" s="21" t="n">
        <v>2031</v>
      </c>
      <c r="M96" s="21" t="n">
        <v>189</v>
      </c>
      <c r="N96" s="21" t="n">
        <v>1187</v>
      </c>
      <c r="O96" s="21" t="n">
        <v>3407</v>
      </c>
      <c r="P96" s="22" t="n">
        <v>152</v>
      </c>
      <c r="Q96" s="22" t="n">
        <v>83</v>
      </c>
      <c r="R96" s="22" t="n">
        <v>1318</v>
      </c>
      <c r="S96" s="23" t="n">
        <v>1553</v>
      </c>
    </row>
    <row r="97" customFormat="false" ht="12.8" hidden="false" customHeight="false" outlineLevel="0" collapsed="false">
      <c r="A97" s="129"/>
      <c r="B97" s="28" t="s">
        <v>171</v>
      </c>
      <c r="C97" s="29" t="s">
        <v>172</v>
      </c>
      <c r="D97" s="29" t="n">
        <v>1269</v>
      </c>
      <c r="E97" s="29" t="n">
        <v>158</v>
      </c>
      <c r="F97" s="29" t="n">
        <v>897</v>
      </c>
      <c r="G97" s="29" t="n">
        <v>2324</v>
      </c>
      <c r="H97" s="30" t="n">
        <v>551</v>
      </c>
      <c r="I97" s="30" t="n">
        <v>22</v>
      </c>
      <c r="J97" s="30" t="n">
        <v>320</v>
      </c>
      <c r="K97" s="29" t="n">
        <v>893</v>
      </c>
      <c r="L97" s="30" t="n">
        <v>583</v>
      </c>
      <c r="M97" s="30" t="n">
        <v>20</v>
      </c>
      <c r="N97" s="30" t="n">
        <v>279</v>
      </c>
      <c r="O97" s="30" t="n">
        <v>882</v>
      </c>
      <c r="P97" s="31" t="n">
        <v>135</v>
      </c>
      <c r="Q97" s="31" t="n">
        <v>116</v>
      </c>
      <c r="R97" s="31" t="n">
        <v>298</v>
      </c>
      <c r="S97" s="32" t="n">
        <v>549</v>
      </c>
    </row>
    <row r="98" customFormat="false" ht="12.8" hidden="false" customHeight="false" outlineLevel="0" collapsed="false">
      <c r="A98" s="128"/>
      <c r="B98" s="18" t="s">
        <v>173</v>
      </c>
      <c r="C98" s="19" t="s">
        <v>174</v>
      </c>
      <c r="D98" s="19" t="n">
        <v>1836</v>
      </c>
      <c r="E98" s="19" t="n">
        <v>433</v>
      </c>
      <c r="F98" s="19" t="n">
        <v>1747</v>
      </c>
      <c r="G98" s="19" t="n">
        <v>4016</v>
      </c>
      <c r="H98" s="21" t="n">
        <v>949</v>
      </c>
      <c r="I98" s="21" t="n">
        <v>66</v>
      </c>
      <c r="J98" s="21" t="n">
        <v>549</v>
      </c>
      <c r="K98" s="19" t="n">
        <v>1564</v>
      </c>
      <c r="L98" s="21" t="n">
        <v>752</v>
      </c>
      <c r="M98" s="21" t="n">
        <v>49</v>
      </c>
      <c r="N98" s="21" t="n">
        <v>462</v>
      </c>
      <c r="O98" s="21" t="n">
        <v>1263</v>
      </c>
      <c r="P98" s="22" t="n">
        <v>135</v>
      </c>
      <c r="Q98" s="22" t="n">
        <v>318</v>
      </c>
      <c r="R98" s="22" t="n">
        <v>736</v>
      </c>
      <c r="S98" s="23" t="n">
        <v>1189</v>
      </c>
    </row>
    <row r="99" customFormat="false" ht="12.8" hidden="false" customHeight="false" outlineLevel="0" collapsed="false">
      <c r="A99" s="129"/>
      <c r="B99" s="28" t="s">
        <v>175</v>
      </c>
      <c r="C99" s="29" t="s">
        <v>176</v>
      </c>
      <c r="D99" s="29" t="n">
        <v>1442</v>
      </c>
      <c r="E99" s="29" t="n">
        <v>247</v>
      </c>
      <c r="F99" s="29" t="n">
        <v>1277</v>
      </c>
      <c r="G99" s="29" t="n">
        <v>2966</v>
      </c>
      <c r="H99" s="30" t="n">
        <v>585</v>
      </c>
      <c r="I99" s="30" t="n">
        <v>87</v>
      </c>
      <c r="J99" s="30" t="n">
        <v>487</v>
      </c>
      <c r="K99" s="29" t="n">
        <v>1159</v>
      </c>
      <c r="L99" s="30" t="n">
        <v>707</v>
      </c>
      <c r="M99" s="30" t="n">
        <v>84</v>
      </c>
      <c r="N99" s="30" t="n">
        <v>471</v>
      </c>
      <c r="O99" s="30" t="n">
        <v>1262</v>
      </c>
      <c r="P99" s="31" t="n">
        <v>150</v>
      </c>
      <c r="Q99" s="31" t="n">
        <v>76</v>
      </c>
      <c r="R99" s="31" t="n">
        <v>319</v>
      </c>
      <c r="S99" s="32" t="n">
        <v>545</v>
      </c>
    </row>
    <row r="100" customFormat="false" ht="12.8" hidden="false" customHeight="false" outlineLevel="0" collapsed="false">
      <c r="A100" s="128"/>
      <c r="B100" s="18" t="s">
        <v>177</v>
      </c>
      <c r="C100" s="19" t="s">
        <v>176</v>
      </c>
      <c r="D100" s="19" t="n">
        <v>1647</v>
      </c>
      <c r="E100" s="19" t="n">
        <v>334</v>
      </c>
      <c r="F100" s="19" t="n">
        <v>2289</v>
      </c>
      <c r="G100" s="19" t="n">
        <v>4270</v>
      </c>
      <c r="H100" s="21" t="n">
        <v>640</v>
      </c>
      <c r="I100" s="21" t="n">
        <v>56</v>
      </c>
      <c r="J100" s="21" t="n">
        <v>478</v>
      </c>
      <c r="K100" s="19" t="n">
        <v>1174</v>
      </c>
      <c r="L100" s="21" t="n">
        <v>884</v>
      </c>
      <c r="M100" s="21" t="n">
        <v>70</v>
      </c>
      <c r="N100" s="21" t="n">
        <v>595</v>
      </c>
      <c r="O100" s="21" t="n">
        <v>1549</v>
      </c>
      <c r="P100" s="22" t="n">
        <v>123</v>
      </c>
      <c r="Q100" s="22" t="n">
        <v>208</v>
      </c>
      <c r="R100" s="22" t="n">
        <v>1216</v>
      </c>
      <c r="S100" s="23" t="n">
        <v>1547</v>
      </c>
    </row>
    <row r="101" customFormat="false" ht="12.8" hidden="false" customHeight="false" outlineLevel="0" collapsed="false">
      <c r="A101" s="129"/>
      <c r="B101" s="28" t="s">
        <v>178</v>
      </c>
      <c r="C101" s="29" t="s">
        <v>176</v>
      </c>
      <c r="D101" s="29" t="n">
        <v>3210</v>
      </c>
      <c r="E101" s="29" t="n">
        <v>615</v>
      </c>
      <c r="F101" s="29" t="n">
        <v>5198</v>
      </c>
      <c r="G101" s="29" t="n">
        <v>9023</v>
      </c>
      <c r="H101" s="30" t="n">
        <v>1157</v>
      </c>
      <c r="I101" s="30" t="n">
        <v>71</v>
      </c>
      <c r="J101" s="30" t="n">
        <v>863</v>
      </c>
      <c r="K101" s="29" t="n">
        <v>2091</v>
      </c>
      <c r="L101" s="30" t="n">
        <v>1650</v>
      </c>
      <c r="M101" s="30" t="n">
        <v>251</v>
      </c>
      <c r="N101" s="30" t="n">
        <v>1825</v>
      </c>
      <c r="O101" s="30" t="n">
        <v>3726</v>
      </c>
      <c r="P101" s="31" t="n">
        <v>403</v>
      </c>
      <c r="Q101" s="31" t="n">
        <v>293</v>
      </c>
      <c r="R101" s="31" t="n">
        <v>2510</v>
      </c>
      <c r="S101" s="32" t="n">
        <v>3206</v>
      </c>
    </row>
    <row r="102" customFormat="false" ht="12.8" hidden="false" customHeight="false" outlineLevel="0" collapsed="false">
      <c r="A102" s="128"/>
      <c r="B102" s="18" t="s">
        <v>179</v>
      </c>
      <c r="C102" s="19" t="s">
        <v>180</v>
      </c>
      <c r="D102" s="19" t="n">
        <v>1222</v>
      </c>
      <c r="E102" s="19" t="n">
        <v>82</v>
      </c>
      <c r="F102" s="19" t="n">
        <v>1144</v>
      </c>
      <c r="G102" s="19" t="n">
        <v>2448</v>
      </c>
      <c r="H102" s="21" t="n">
        <v>473</v>
      </c>
      <c r="I102" s="21" t="n">
        <v>29</v>
      </c>
      <c r="J102" s="21" t="n">
        <v>430</v>
      </c>
      <c r="K102" s="19" t="n">
        <v>932</v>
      </c>
      <c r="L102" s="21" t="n">
        <v>673</v>
      </c>
      <c r="M102" s="21" t="n">
        <v>18</v>
      </c>
      <c r="N102" s="21" t="n">
        <v>430</v>
      </c>
      <c r="O102" s="21" t="n">
        <v>1121</v>
      </c>
      <c r="P102" s="22" t="n">
        <v>76</v>
      </c>
      <c r="Q102" s="22" t="n">
        <v>35</v>
      </c>
      <c r="R102" s="22" t="n">
        <v>284</v>
      </c>
      <c r="S102" s="23" t="n">
        <v>395</v>
      </c>
    </row>
    <row r="103" customFormat="false" ht="12.8" hidden="false" customHeight="false" outlineLevel="0" collapsed="false">
      <c r="A103" s="129"/>
      <c r="B103" s="28" t="s">
        <v>181</v>
      </c>
      <c r="C103" s="29" t="s">
        <v>182</v>
      </c>
      <c r="D103" s="29" t="n">
        <v>1421</v>
      </c>
      <c r="E103" s="29" t="n">
        <v>356</v>
      </c>
      <c r="F103" s="29" t="n">
        <v>861</v>
      </c>
      <c r="G103" s="29" t="n">
        <v>2638</v>
      </c>
      <c r="H103" s="30" t="n">
        <v>604</v>
      </c>
      <c r="I103" s="30" t="n">
        <v>56</v>
      </c>
      <c r="J103" s="30" t="n">
        <v>289</v>
      </c>
      <c r="K103" s="29" t="n">
        <v>949</v>
      </c>
      <c r="L103" s="30" t="n">
        <v>519</v>
      </c>
      <c r="M103" s="30" t="n">
        <v>80</v>
      </c>
      <c r="N103" s="30" t="n">
        <v>249</v>
      </c>
      <c r="O103" s="30" t="n">
        <v>848</v>
      </c>
      <c r="P103" s="31" t="n">
        <v>298</v>
      </c>
      <c r="Q103" s="31" t="n">
        <v>220</v>
      </c>
      <c r="R103" s="31" t="n">
        <v>323</v>
      </c>
      <c r="S103" s="32" t="n">
        <v>841</v>
      </c>
    </row>
    <row r="104" customFormat="false" ht="12.8" hidden="false" customHeight="false" outlineLevel="0" collapsed="false">
      <c r="A104" s="128"/>
      <c r="B104" s="18" t="s">
        <v>183</v>
      </c>
      <c r="C104" s="19" t="s">
        <v>184</v>
      </c>
      <c r="D104" s="19" t="n">
        <v>2604</v>
      </c>
      <c r="E104" s="19" t="n">
        <v>490</v>
      </c>
      <c r="F104" s="19" t="n">
        <v>1805</v>
      </c>
      <c r="G104" s="19" t="n">
        <v>4899</v>
      </c>
      <c r="H104" s="21" t="n">
        <v>1164</v>
      </c>
      <c r="I104" s="21" t="n">
        <v>168</v>
      </c>
      <c r="J104" s="21" t="n">
        <v>618</v>
      </c>
      <c r="K104" s="19" t="n">
        <v>1950</v>
      </c>
      <c r="L104" s="21" t="n">
        <v>1178</v>
      </c>
      <c r="M104" s="21" t="n">
        <v>174</v>
      </c>
      <c r="N104" s="21" t="n">
        <v>542</v>
      </c>
      <c r="O104" s="21" t="n">
        <v>1894</v>
      </c>
      <c r="P104" s="22" t="n">
        <v>262</v>
      </c>
      <c r="Q104" s="22" t="n">
        <v>148</v>
      </c>
      <c r="R104" s="22" t="n">
        <v>645</v>
      </c>
      <c r="S104" s="23" t="n">
        <v>1055</v>
      </c>
    </row>
    <row r="105" customFormat="false" ht="12.8" hidden="false" customHeight="false" outlineLevel="0" collapsed="false">
      <c r="A105" s="129"/>
      <c r="B105" s="28" t="s">
        <v>185</v>
      </c>
      <c r="C105" s="29" t="s">
        <v>186</v>
      </c>
      <c r="D105" s="29" t="n">
        <v>2761</v>
      </c>
      <c r="E105" s="29" t="n">
        <v>669</v>
      </c>
      <c r="F105" s="29" t="n">
        <v>1337</v>
      </c>
      <c r="G105" s="29" t="n">
        <v>4767</v>
      </c>
      <c r="H105" s="30" t="n">
        <v>1057</v>
      </c>
      <c r="I105" s="30" t="n">
        <v>162</v>
      </c>
      <c r="J105" s="30" t="n">
        <v>427</v>
      </c>
      <c r="K105" s="29" t="n">
        <v>1646</v>
      </c>
      <c r="L105" s="30" t="n">
        <v>1307</v>
      </c>
      <c r="M105" s="30" t="n">
        <v>173</v>
      </c>
      <c r="N105" s="30" t="n">
        <v>607</v>
      </c>
      <c r="O105" s="30" t="n">
        <v>2087</v>
      </c>
      <c r="P105" s="31" t="n">
        <v>397</v>
      </c>
      <c r="Q105" s="31" t="n">
        <v>334</v>
      </c>
      <c r="R105" s="31" t="n">
        <v>303</v>
      </c>
      <c r="S105" s="32" t="n">
        <v>1034</v>
      </c>
    </row>
    <row r="106" customFormat="false" ht="12.8" hidden="false" customHeight="false" outlineLevel="0" collapsed="false">
      <c r="A106" s="128"/>
      <c r="B106" s="18" t="s">
        <v>187</v>
      </c>
      <c r="C106" s="19" t="s">
        <v>188</v>
      </c>
      <c r="D106" s="19" t="n">
        <v>3477</v>
      </c>
      <c r="E106" s="19" t="n">
        <v>705</v>
      </c>
      <c r="F106" s="19" t="n">
        <v>3058</v>
      </c>
      <c r="G106" s="19" t="n">
        <v>7240</v>
      </c>
      <c r="H106" s="21" t="n">
        <v>1242</v>
      </c>
      <c r="I106" s="21" t="n">
        <v>129</v>
      </c>
      <c r="J106" s="21" t="n">
        <v>840</v>
      </c>
      <c r="K106" s="19" t="n">
        <v>2211</v>
      </c>
      <c r="L106" s="21" t="n">
        <v>1826</v>
      </c>
      <c r="M106" s="21" t="n">
        <v>142</v>
      </c>
      <c r="N106" s="21" t="n">
        <v>1306</v>
      </c>
      <c r="O106" s="21" t="n">
        <v>3274</v>
      </c>
      <c r="P106" s="22" t="n">
        <v>409</v>
      </c>
      <c r="Q106" s="22" t="n">
        <v>434</v>
      </c>
      <c r="R106" s="22" t="n">
        <v>912</v>
      </c>
      <c r="S106" s="23" t="n">
        <v>1755</v>
      </c>
    </row>
    <row r="107" customFormat="false" ht="12.8" hidden="false" customHeight="false" outlineLevel="0" collapsed="false">
      <c r="A107" s="129"/>
      <c r="B107" s="28" t="s">
        <v>189</v>
      </c>
      <c r="C107" s="29" t="s">
        <v>190</v>
      </c>
      <c r="D107" s="29" t="n">
        <v>1318</v>
      </c>
      <c r="E107" s="29" t="n">
        <v>214</v>
      </c>
      <c r="F107" s="29" t="n">
        <v>1746</v>
      </c>
      <c r="G107" s="29" t="n">
        <v>3278</v>
      </c>
      <c r="H107" s="30" t="n">
        <v>553</v>
      </c>
      <c r="I107" s="30" t="n">
        <v>50</v>
      </c>
      <c r="J107" s="30" t="n">
        <v>390</v>
      </c>
      <c r="K107" s="29" t="n">
        <v>993</v>
      </c>
      <c r="L107" s="30" t="n">
        <v>667</v>
      </c>
      <c r="M107" s="30" t="n">
        <v>40</v>
      </c>
      <c r="N107" s="30" t="n">
        <v>453</v>
      </c>
      <c r="O107" s="30" t="n">
        <v>1160</v>
      </c>
      <c r="P107" s="31" t="n">
        <v>98</v>
      </c>
      <c r="Q107" s="31" t="n">
        <v>124</v>
      </c>
      <c r="R107" s="31" t="n">
        <v>903</v>
      </c>
      <c r="S107" s="32" t="n">
        <v>1125</v>
      </c>
    </row>
    <row r="108" customFormat="false" ht="12.8" hidden="false" customHeight="false" outlineLevel="0" collapsed="false">
      <c r="A108" s="132"/>
      <c r="B108" s="38" t="s">
        <v>8</v>
      </c>
      <c r="C108" s="39"/>
      <c r="D108" s="39" t="n">
        <v>25843</v>
      </c>
      <c r="E108" s="39" t="n">
        <v>4652</v>
      </c>
      <c r="F108" s="39" t="n">
        <v>25893</v>
      </c>
      <c r="G108" s="40" t="n">
        <v>56388</v>
      </c>
      <c r="H108" s="39" t="n">
        <v>10428</v>
      </c>
      <c r="I108" s="39" t="n">
        <v>973</v>
      </c>
      <c r="J108" s="39" t="n">
        <v>7720</v>
      </c>
      <c r="K108" s="40" t="n">
        <v>19121</v>
      </c>
      <c r="L108" s="39" t="n">
        <v>12777</v>
      </c>
      <c r="M108" s="39" t="n">
        <v>1290</v>
      </c>
      <c r="N108" s="39" t="n">
        <v>8406</v>
      </c>
      <c r="O108" s="39" t="n">
        <v>22473</v>
      </c>
      <c r="P108" s="39" t="n">
        <v>2638</v>
      </c>
      <c r="Q108" s="39" t="n">
        <v>2389</v>
      </c>
      <c r="R108" s="39" t="n">
        <v>9767</v>
      </c>
      <c r="S108" s="41" t="n">
        <v>14794</v>
      </c>
    </row>
    <row r="109" customFormat="false" ht="13.8" hidden="false" customHeight="false" outlineLevel="0" collapsed="false">
      <c r="A109" s="0"/>
      <c r="O109" s="0" t="n">
        <v>0</v>
      </c>
      <c r="S109" s="0" t="n">
        <v>0</v>
      </c>
    </row>
    <row r="110" customFormat="false" ht="13.8" hidden="false" customHeight="false" outlineLevel="0" collapsed="false">
      <c r="A110" s="0"/>
      <c r="O110" s="0" t="n">
        <v>0</v>
      </c>
      <c r="S110" s="0" t="n">
        <v>0</v>
      </c>
    </row>
    <row r="111" customFormat="false" ht="13.8" hidden="false" customHeight="false" outlineLevel="0" collapsed="false">
      <c r="A111" s="0"/>
      <c r="O111" s="0" t="n">
        <v>0</v>
      </c>
      <c r="S111" s="0" t="n">
        <v>0</v>
      </c>
    </row>
    <row r="112" customFormat="false" ht="13.8" hidden="false" customHeight="false" outlineLevel="0" collapsed="false">
      <c r="A112" s="0"/>
      <c r="O112" s="0" t="n">
        <v>0</v>
      </c>
      <c r="S112" s="0" t="n">
        <v>0</v>
      </c>
    </row>
    <row r="113" customFormat="false" ht="13.8" hidden="false" customHeight="false" outlineLevel="0" collapsed="false">
      <c r="A113" s="0"/>
      <c r="O113" s="0" t="n">
        <v>0</v>
      </c>
      <c r="S113" s="0" t="n">
        <v>0</v>
      </c>
    </row>
    <row r="114" customFormat="false" ht="13.8" hidden="false" customHeight="false" outlineLevel="0" collapsed="false">
      <c r="A114" s="0"/>
      <c r="O114" s="0" t="n">
        <v>0</v>
      </c>
      <c r="S114" s="0" t="n">
        <v>0</v>
      </c>
    </row>
    <row r="115" customFormat="false" ht="13.8" hidden="false" customHeight="false" outlineLevel="0" collapsed="false">
      <c r="A115" s="0"/>
      <c r="O115" s="0" t="n">
        <v>0</v>
      </c>
      <c r="S115" s="0" t="n">
        <v>0</v>
      </c>
    </row>
    <row r="116" customFormat="false" ht="13.8" hidden="false" customHeight="false" outlineLevel="0" collapsed="false">
      <c r="A116" s="0"/>
      <c r="O116" s="0" t="n">
        <v>0</v>
      </c>
      <c r="S116" s="0" t="n">
        <v>0</v>
      </c>
    </row>
    <row r="117" customFormat="false" ht="13.8" hidden="false" customHeight="false" outlineLevel="0" collapsed="false">
      <c r="A117" s="0"/>
      <c r="O117" s="0" t="n">
        <v>0</v>
      </c>
      <c r="S117" s="0" t="n">
        <v>0</v>
      </c>
    </row>
    <row r="118" customFormat="false" ht="13.8" hidden="false" customHeight="false" outlineLevel="0" collapsed="false">
      <c r="A118" s="0"/>
      <c r="O118" s="0" t="n">
        <v>0</v>
      </c>
      <c r="S118" s="0" t="n">
        <v>0</v>
      </c>
    </row>
    <row r="119" customFormat="false" ht="13.8" hidden="false" customHeight="false" outlineLevel="0" collapsed="false">
      <c r="A119" s="0"/>
      <c r="O119" s="0" t="n">
        <v>0</v>
      </c>
      <c r="S119" s="0" t="n">
        <v>0</v>
      </c>
    </row>
    <row r="120" customFormat="false" ht="13.8" hidden="false" customHeight="false" outlineLevel="0" collapsed="false">
      <c r="A120" s="0"/>
      <c r="O120" s="0" t="n">
        <v>0</v>
      </c>
      <c r="S120" s="0" t="n">
        <v>0</v>
      </c>
    </row>
    <row r="121" customFormat="false" ht="13.8" hidden="false" customHeight="false" outlineLevel="0" collapsed="false">
      <c r="A121" s="0"/>
      <c r="O121" s="0" t="n">
        <v>0</v>
      </c>
      <c r="S121" s="0" t="n">
        <v>0</v>
      </c>
    </row>
    <row r="122" customFormat="false" ht="13.8" hidden="false" customHeight="false" outlineLevel="0" collapsed="false">
      <c r="A122" s="0"/>
      <c r="O122" s="0" t="n">
        <v>0</v>
      </c>
      <c r="S122" s="0" t="n">
        <v>0</v>
      </c>
    </row>
    <row r="123" customFormat="false" ht="13.8" hidden="false" customHeight="false" outlineLevel="0" collapsed="false">
      <c r="A123" s="0"/>
      <c r="O123" s="0" t="n">
        <v>0</v>
      </c>
      <c r="S123" s="0" t="n">
        <v>0</v>
      </c>
    </row>
    <row r="124" customFormat="false" ht="13.8" hidden="false" customHeight="false" outlineLevel="0" collapsed="false">
      <c r="A124" s="0"/>
      <c r="O124" s="0" t="n">
        <v>0</v>
      </c>
      <c r="S124" s="0" t="n">
        <v>0</v>
      </c>
    </row>
    <row r="125" customFormat="false" ht="13.8" hidden="false" customHeight="false" outlineLevel="0" collapsed="false">
      <c r="A125" s="0"/>
      <c r="O125" s="0" t="n">
        <v>0</v>
      </c>
      <c r="S125" s="0" t="n">
        <v>0</v>
      </c>
    </row>
    <row r="126" customFormat="false" ht="13.8" hidden="false" customHeight="false" outlineLevel="0" collapsed="false">
      <c r="A126" s="0"/>
      <c r="O126" s="0" t="n">
        <v>0</v>
      </c>
      <c r="S126" s="0" t="n">
        <v>0</v>
      </c>
    </row>
    <row r="127" customFormat="false" ht="13.8" hidden="false" customHeight="false" outlineLevel="0" collapsed="false">
      <c r="A127" s="0"/>
      <c r="O127" s="0" t="n">
        <v>0</v>
      </c>
      <c r="S127" s="0" t="n">
        <v>0</v>
      </c>
    </row>
    <row r="128" customFormat="false" ht="13.8" hidden="false" customHeight="false" outlineLevel="0" collapsed="false">
      <c r="A128" s="0"/>
      <c r="O128" s="0" t="n">
        <v>0</v>
      </c>
      <c r="S128" s="0" t="n">
        <v>0</v>
      </c>
    </row>
    <row r="129" customFormat="false" ht="13.8" hidden="false" customHeight="false" outlineLevel="0" collapsed="false">
      <c r="A129" s="0"/>
      <c r="O129" s="0" t="n">
        <v>0</v>
      </c>
      <c r="S129" s="0" t="n">
        <v>0</v>
      </c>
    </row>
    <row r="130" customFormat="false" ht="13.8" hidden="false" customHeight="false" outlineLevel="0" collapsed="false">
      <c r="A130" s="0"/>
      <c r="O130" s="0" t="n">
        <v>0</v>
      </c>
      <c r="S130" s="0" t="n">
        <v>0</v>
      </c>
    </row>
    <row r="131" customFormat="false" ht="13.8" hidden="false" customHeight="false" outlineLevel="0" collapsed="false">
      <c r="A131" s="0"/>
      <c r="O131" s="0" t="n">
        <v>0</v>
      </c>
      <c r="S131" s="0" t="n">
        <v>0</v>
      </c>
    </row>
    <row r="132" customFormat="false" ht="13.8" hidden="false" customHeight="false" outlineLevel="0" collapsed="false">
      <c r="A132" s="0"/>
      <c r="O132" s="0" t="n">
        <v>0</v>
      </c>
      <c r="S132" s="0" t="n">
        <v>0</v>
      </c>
    </row>
    <row r="133" customFormat="false" ht="13.8" hidden="false" customHeight="false" outlineLevel="0" collapsed="false">
      <c r="A133" s="0"/>
      <c r="O133" s="0" t="n">
        <v>0</v>
      </c>
      <c r="S133" s="0" t="n">
        <v>0</v>
      </c>
    </row>
    <row r="134" customFormat="false" ht="13.8" hidden="false" customHeight="false" outlineLevel="0" collapsed="false">
      <c r="A134" s="0"/>
      <c r="O134" s="0" t="n">
        <v>0</v>
      </c>
      <c r="S134" s="0" t="n">
        <v>0</v>
      </c>
    </row>
    <row r="135" customFormat="false" ht="13.8" hidden="false" customHeight="false" outlineLevel="0" collapsed="false">
      <c r="A135" s="0"/>
      <c r="O135" s="0" t="n">
        <v>0</v>
      </c>
      <c r="S135" s="0" t="n">
        <v>0</v>
      </c>
    </row>
    <row r="136" customFormat="false" ht="13.8" hidden="false" customHeight="false" outlineLevel="0" collapsed="false">
      <c r="A136" s="0"/>
      <c r="O136" s="0" t="n">
        <v>0</v>
      </c>
      <c r="S136" s="0" t="n">
        <v>0</v>
      </c>
    </row>
    <row r="137" customFormat="false" ht="13.8" hidden="false" customHeight="false" outlineLevel="0" collapsed="false">
      <c r="A137" s="0"/>
      <c r="O137" s="0" t="n">
        <v>0</v>
      </c>
      <c r="S137" s="0" t="n">
        <v>0</v>
      </c>
    </row>
    <row r="138" customFormat="false" ht="13.8" hidden="false" customHeight="false" outlineLevel="0" collapsed="false">
      <c r="A138" s="0"/>
      <c r="O138" s="0" t="n">
        <v>0</v>
      </c>
      <c r="S138" s="0" t="n">
        <v>0</v>
      </c>
    </row>
    <row r="139" customFormat="false" ht="13.8" hidden="false" customHeight="false" outlineLevel="0" collapsed="false">
      <c r="A139" s="0"/>
      <c r="O139" s="0" t="n">
        <v>0</v>
      </c>
      <c r="S139" s="0" t="n">
        <v>0</v>
      </c>
    </row>
    <row r="140" customFormat="false" ht="13.8" hidden="false" customHeight="false" outlineLevel="0" collapsed="false">
      <c r="A140" s="0"/>
      <c r="O140" s="0" t="n">
        <v>0</v>
      </c>
      <c r="S140" s="0" t="n">
        <v>0</v>
      </c>
    </row>
    <row r="141" customFormat="false" ht="13.8" hidden="false" customHeight="false" outlineLevel="0" collapsed="false">
      <c r="A141" s="0"/>
      <c r="O141" s="0" t="n">
        <v>0</v>
      </c>
      <c r="S141" s="0" t="n">
        <v>0</v>
      </c>
    </row>
    <row r="142" customFormat="false" ht="13.8" hidden="false" customHeight="false" outlineLevel="0" collapsed="false">
      <c r="A142" s="0"/>
      <c r="O142" s="0" t="n">
        <v>0</v>
      </c>
      <c r="S142" s="0" t="n">
        <v>0</v>
      </c>
    </row>
    <row r="143" customFormat="false" ht="13.8" hidden="false" customHeight="false" outlineLevel="0" collapsed="false">
      <c r="A143" s="0"/>
      <c r="O143" s="0" t="n">
        <v>0</v>
      </c>
      <c r="S143" s="0" t="n">
        <v>0</v>
      </c>
    </row>
    <row r="144" customFormat="false" ht="13.8" hidden="false" customHeight="false" outlineLevel="0" collapsed="false">
      <c r="A144" s="0"/>
      <c r="O144" s="0" t="n">
        <v>0</v>
      </c>
      <c r="S144" s="0" t="n">
        <v>0</v>
      </c>
    </row>
    <row r="145" customFormat="false" ht="13.8" hidden="false" customHeight="false" outlineLevel="0" collapsed="false">
      <c r="A145" s="0"/>
      <c r="O145" s="0" t="n">
        <v>0</v>
      </c>
      <c r="S145" s="0" t="n">
        <v>0</v>
      </c>
    </row>
    <row r="146" customFormat="false" ht="13.8" hidden="false" customHeight="false" outlineLevel="0" collapsed="false">
      <c r="A146" s="0"/>
      <c r="O146" s="0" t="n">
        <v>0</v>
      </c>
      <c r="S146" s="0" t="n">
        <v>0</v>
      </c>
    </row>
    <row r="147" customFormat="false" ht="13.8" hidden="false" customHeight="false" outlineLevel="0" collapsed="false">
      <c r="A147" s="0"/>
      <c r="O147" s="0" t="n">
        <v>0</v>
      </c>
      <c r="S147" s="0" t="n">
        <v>0</v>
      </c>
    </row>
    <row r="148" customFormat="false" ht="13.8" hidden="false" customHeight="false" outlineLevel="0" collapsed="false">
      <c r="A148" s="0"/>
      <c r="O148" s="0" t="n">
        <v>0</v>
      </c>
      <c r="S148" s="0" t="n">
        <v>0</v>
      </c>
    </row>
    <row r="149" customFormat="false" ht="13.8" hidden="false" customHeight="false" outlineLevel="0" collapsed="false">
      <c r="A149" s="0"/>
      <c r="O149" s="0" t="n">
        <v>0</v>
      </c>
      <c r="S149" s="0" t="n">
        <v>0</v>
      </c>
    </row>
    <row r="150" customFormat="false" ht="13.8" hidden="false" customHeight="false" outlineLevel="0" collapsed="false">
      <c r="A150" s="0"/>
      <c r="O150" s="0" t="n">
        <v>0</v>
      </c>
      <c r="S150" s="0" t="n">
        <v>0</v>
      </c>
    </row>
    <row r="151" customFormat="false" ht="13.8" hidden="false" customHeight="false" outlineLevel="0" collapsed="false">
      <c r="A151" s="0"/>
      <c r="O151" s="0" t="n">
        <v>0</v>
      </c>
      <c r="S151" s="0" t="n">
        <v>0</v>
      </c>
    </row>
    <row r="152" customFormat="false" ht="13.8" hidden="false" customHeight="false" outlineLevel="0" collapsed="false">
      <c r="A152" s="0"/>
      <c r="O152" s="0" t="n">
        <v>0</v>
      </c>
      <c r="S152" s="0" t="n">
        <v>0</v>
      </c>
    </row>
    <row r="153" customFormat="false" ht="13.8" hidden="false" customHeight="false" outlineLevel="0" collapsed="false">
      <c r="A153" s="0"/>
      <c r="O153" s="0" t="n">
        <v>0</v>
      </c>
      <c r="S153" s="0" t="n">
        <v>0</v>
      </c>
    </row>
    <row r="154" customFormat="false" ht="13.8" hidden="false" customHeight="false" outlineLevel="0" collapsed="false">
      <c r="A154" s="0"/>
      <c r="O154" s="0" t="n">
        <v>0</v>
      </c>
      <c r="S154" s="0" t="n">
        <v>0</v>
      </c>
    </row>
    <row r="155" customFormat="false" ht="13.8" hidden="false" customHeight="false" outlineLevel="0" collapsed="false">
      <c r="A155" s="0"/>
      <c r="O155" s="0" t="n">
        <v>0</v>
      </c>
      <c r="S155" s="0" t="n">
        <v>0</v>
      </c>
    </row>
    <row r="156" customFormat="false" ht="13.8" hidden="false" customHeight="false" outlineLevel="0" collapsed="false">
      <c r="A156" s="0"/>
      <c r="O156" s="0" t="n">
        <v>0</v>
      </c>
      <c r="S156" s="0" t="n">
        <v>0</v>
      </c>
    </row>
    <row r="157" customFormat="false" ht="13.8" hidden="false" customHeight="false" outlineLevel="0" collapsed="false">
      <c r="A157" s="0"/>
      <c r="O157" s="0" t="n">
        <v>0</v>
      </c>
      <c r="S157" s="0" t="n">
        <v>0</v>
      </c>
    </row>
    <row r="158" customFormat="false" ht="13.8" hidden="false" customHeight="false" outlineLevel="0" collapsed="false">
      <c r="A158" s="0"/>
      <c r="O158" s="0" t="n">
        <v>0</v>
      </c>
      <c r="S158" s="0" t="n">
        <v>0</v>
      </c>
    </row>
    <row r="159" customFormat="false" ht="13.8" hidden="false" customHeight="false" outlineLevel="0" collapsed="false">
      <c r="A159" s="0"/>
      <c r="O159" s="0" t="n">
        <v>0</v>
      </c>
      <c r="S159" s="0" t="n">
        <v>0</v>
      </c>
    </row>
    <row r="160" customFormat="false" ht="13.8" hidden="false" customHeight="false" outlineLevel="0" collapsed="false">
      <c r="A160" s="0"/>
      <c r="O160" s="0" t="n">
        <v>0</v>
      </c>
      <c r="S160" s="0" t="n">
        <v>0</v>
      </c>
    </row>
    <row r="161" customFormat="false" ht="13.8" hidden="false" customHeight="false" outlineLevel="0" collapsed="false">
      <c r="A161" s="0"/>
      <c r="O161" s="0" t="n">
        <v>0</v>
      </c>
      <c r="S161" s="0" t="n">
        <v>0</v>
      </c>
    </row>
    <row r="162" customFormat="false" ht="13.8" hidden="false" customHeight="false" outlineLevel="0" collapsed="false">
      <c r="A162" s="0"/>
      <c r="O162" s="0" t="n">
        <v>0</v>
      </c>
      <c r="S162" s="0" t="n">
        <v>0</v>
      </c>
    </row>
    <row r="163" customFormat="false" ht="13.8" hidden="false" customHeight="false" outlineLevel="0" collapsed="false">
      <c r="A163" s="0"/>
      <c r="O163" s="0" t="n">
        <v>0</v>
      </c>
      <c r="S163" s="0" t="n">
        <v>0</v>
      </c>
    </row>
    <row r="164" customFormat="false" ht="13.8" hidden="false" customHeight="false" outlineLevel="0" collapsed="false">
      <c r="A164" s="0"/>
      <c r="O164" s="0" t="n">
        <v>0</v>
      </c>
      <c r="S164" s="0" t="n">
        <v>0</v>
      </c>
    </row>
    <row r="165" customFormat="false" ht="13.8" hidden="false" customHeight="false" outlineLevel="0" collapsed="false">
      <c r="A165" s="0"/>
      <c r="O165" s="0" t="n">
        <v>0</v>
      </c>
      <c r="S165" s="0" t="n">
        <v>0</v>
      </c>
    </row>
    <row r="166" customFormat="false" ht="13.8" hidden="false" customHeight="false" outlineLevel="0" collapsed="false">
      <c r="A166" s="0"/>
      <c r="O166" s="0" t="n">
        <v>0</v>
      </c>
      <c r="S166" s="0" t="n">
        <v>0</v>
      </c>
    </row>
    <row r="167" customFormat="false" ht="13.8" hidden="false" customHeight="false" outlineLevel="0" collapsed="false">
      <c r="A167" s="0"/>
      <c r="O167" s="0" t="n">
        <v>0</v>
      </c>
      <c r="S167" s="0" t="n">
        <v>0</v>
      </c>
    </row>
    <row r="168" customFormat="false" ht="13.8" hidden="false" customHeight="false" outlineLevel="0" collapsed="false">
      <c r="A168" s="0"/>
      <c r="O168" s="0" t="n">
        <v>0</v>
      </c>
      <c r="S168" s="0" t="n">
        <v>0</v>
      </c>
    </row>
    <row r="169" customFormat="false" ht="13.8" hidden="false" customHeight="false" outlineLevel="0" collapsed="false">
      <c r="A169" s="0"/>
      <c r="S169" s="0" t="n">
        <v>0</v>
      </c>
    </row>
    <row r="170" customFormat="false" ht="13.8" hidden="false" customHeight="false" outlineLevel="0" collapsed="false">
      <c r="A170" s="0"/>
      <c r="S170" s="0" t="n">
        <v>0</v>
      </c>
    </row>
    <row r="171" customFormat="false" ht="13.8" hidden="false" customHeight="false" outlineLevel="0" collapsed="false">
      <c r="A171" s="0"/>
      <c r="S171" s="0" t="n">
        <v>0</v>
      </c>
    </row>
    <row r="172" customFormat="false" ht="13.8" hidden="false" customHeight="false" outlineLevel="0" collapsed="false">
      <c r="A172" s="0"/>
      <c r="S172" s="0" t="n">
        <v>0</v>
      </c>
    </row>
    <row r="173" customFormat="false" ht="13.8" hidden="false" customHeight="false" outlineLevel="0" collapsed="false">
      <c r="A173" s="0"/>
      <c r="S173" s="0" t="n">
        <v>0</v>
      </c>
    </row>
    <row r="174" customFormat="false" ht="13.8" hidden="false" customHeight="false" outlineLevel="0" collapsed="false">
      <c r="A174" s="0"/>
      <c r="S174" s="0" t="n">
        <v>0</v>
      </c>
    </row>
    <row r="175" customFormat="false" ht="13.8" hidden="false" customHeight="false" outlineLevel="0" collapsed="false">
      <c r="A175" s="0"/>
      <c r="S175" s="0" t="n">
        <v>0</v>
      </c>
    </row>
    <row r="176" customFormat="false" ht="13.8" hidden="false" customHeight="false" outlineLevel="0" collapsed="false">
      <c r="A176" s="0"/>
      <c r="S176" s="0" t="n">
        <v>0</v>
      </c>
    </row>
    <row r="177" customFormat="false" ht="13.8" hidden="false" customHeight="false" outlineLevel="0" collapsed="false">
      <c r="A177" s="0"/>
      <c r="S177" s="0" t="n">
        <v>0</v>
      </c>
    </row>
    <row r="178" customFormat="false" ht="13.8" hidden="false" customHeight="false" outlineLevel="0" collapsed="false">
      <c r="A178" s="0"/>
      <c r="S178" s="0" t="n">
        <v>0</v>
      </c>
    </row>
    <row r="179" customFormat="false" ht="13.8" hidden="false" customHeight="false" outlineLevel="0" collapsed="false">
      <c r="A179" s="0"/>
      <c r="S179" s="0" t="n">
        <v>0</v>
      </c>
    </row>
    <row r="180" customFormat="false" ht="13.8" hidden="false" customHeight="false" outlineLevel="0" collapsed="false">
      <c r="A180" s="0"/>
      <c r="S180" s="0" t="n">
        <v>0</v>
      </c>
    </row>
    <row r="181" customFormat="false" ht="13.8" hidden="false" customHeight="false" outlineLevel="0" collapsed="false">
      <c r="A181" s="0"/>
      <c r="S181" s="0" t="n">
        <v>0</v>
      </c>
    </row>
    <row r="182" customFormat="false" ht="13.8" hidden="false" customHeight="false" outlineLevel="0" collapsed="false">
      <c r="A182" s="0"/>
      <c r="S182" s="0" t="n">
        <v>0</v>
      </c>
    </row>
    <row r="183" customFormat="false" ht="13.8" hidden="false" customHeight="false" outlineLevel="0" collapsed="false">
      <c r="A183" s="0"/>
      <c r="S183" s="0" t="n">
        <v>0</v>
      </c>
    </row>
    <row r="184" customFormat="false" ht="13.8" hidden="false" customHeight="false" outlineLevel="0" collapsed="false">
      <c r="A184" s="0"/>
      <c r="S184" s="0" t="n">
        <v>0</v>
      </c>
    </row>
    <row r="185" customFormat="false" ht="13.8" hidden="false" customHeight="false" outlineLevel="0" collapsed="false">
      <c r="A185" s="0"/>
      <c r="S185" s="0" t="n">
        <v>0</v>
      </c>
    </row>
    <row r="186" customFormat="false" ht="13.8" hidden="false" customHeight="false" outlineLevel="0" collapsed="false">
      <c r="A186" s="0"/>
      <c r="S186" s="0" t="n">
        <v>0</v>
      </c>
    </row>
    <row r="187" customFormat="false" ht="13.8" hidden="false" customHeight="false" outlineLevel="0" collapsed="false">
      <c r="A187" s="0"/>
      <c r="S187" s="0" t="n">
        <v>0</v>
      </c>
    </row>
    <row r="188" customFormat="false" ht="13.8" hidden="false" customHeight="false" outlineLevel="0" collapsed="false">
      <c r="A188" s="0"/>
      <c r="S188" s="0" t="n">
        <v>0</v>
      </c>
    </row>
    <row r="189" customFormat="false" ht="13.8" hidden="false" customHeight="false" outlineLevel="0" collapsed="false">
      <c r="A189" s="0"/>
      <c r="S189" s="0" t="n">
        <v>0</v>
      </c>
    </row>
    <row r="190" customFormat="false" ht="13.8" hidden="false" customHeight="false" outlineLevel="0" collapsed="false">
      <c r="A190" s="0"/>
      <c r="S190" s="0" t="n">
        <v>0</v>
      </c>
    </row>
    <row r="191" customFormat="false" ht="13.8" hidden="false" customHeight="false" outlineLevel="0" collapsed="false">
      <c r="A191" s="0"/>
      <c r="S191" s="0" t="n">
        <v>0</v>
      </c>
    </row>
    <row r="192" customFormat="false" ht="13.8" hidden="false" customHeight="false" outlineLevel="0" collapsed="false">
      <c r="A192" s="0"/>
      <c r="S192" s="0" t="n">
        <v>0</v>
      </c>
    </row>
    <row r="193" customFormat="false" ht="13.8" hidden="false" customHeight="false" outlineLevel="0" collapsed="false">
      <c r="A193" s="0"/>
      <c r="S193" s="0" t="n">
        <v>0</v>
      </c>
    </row>
    <row r="194" customFormat="false" ht="13.8" hidden="false" customHeight="false" outlineLevel="0" collapsed="false">
      <c r="A194" s="0"/>
      <c r="S194" s="0" t="n">
        <v>0</v>
      </c>
    </row>
    <row r="195" customFormat="false" ht="13.8" hidden="false" customHeight="false" outlineLevel="0" collapsed="false">
      <c r="A195" s="0"/>
      <c r="S195" s="0" t="n">
        <v>0</v>
      </c>
    </row>
    <row r="196" customFormat="false" ht="13.8" hidden="false" customHeight="false" outlineLevel="0" collapsed="false">
      <c r="A196" s="0"/>
      <c r="S196" s="0" t="n">
        <v>0</v>
      </c>
    </row>
    <row r="197" customFormat="false" ht="13.8" hidden="false" customHeight="false" outlineLevel="0" collapsed="false">
      <c r="A197" s="0"/>
      <c r="S197" s="0" t="n">
        <v>0</v>
      </c>
    </row>
    <row r="198" customFormat="false" ht="13.8" hidden="false" customHeight="false" outlineLevel="0" collapsed="false">
      <c r="A198" s="0"/>
      <c r="S198" s="0" t="n">
        <v>0</v>
      </c>
    </row>
    <row r="199" customFormat="false" ht="13.8" hidden="false" customHeight="false" outlineLevel="0" collapsed="false">
      <c r="A199" s="0"/>
      <c r="S199" s="0" t="n">
        <v>0</v>
      </c>
    </row>
    <row r="200" customFormat="false" ht="13.8" hidden="false" customHeight="false" outlineLevel="0" collapsed="false">
      <c r="A200" s="0"/>
      <c r="S200" s="0" t="n">
        <v>0</v>
      </c>
    </row>
    <row r="201" customFormat="false" ht="13.8" hidden="false" customHeight="false" outlineLevel="0" collapsed="false">
      <c r="A201" s="0"/>
      <c r="S201" s="0" t="n">
        <v>0</v>
      </c>
    </row>
    <row r="202" customFormat="false" ht="13.8" hidden="false" customHeight="false" outlineLevel="0" collapsed="false">
      <c r="A202" s="0"/>
      <c r="S202" s="0" t="n">
        <v>0</v>
      </c>
    </row>
    <row r="203" customFormat="false" ht="13.8" hidden="false" customHeight="false" outlineLevel="0" collapsed="false">
      <c r="A203" s="0"/>
      <c r="S203" s="0" t="n">
        <v>0</v>
      </c>
    </row>
    <row r="204" customFormat="false" ht="13.8" hidden="false" customHeight="false" outlineLevel="0" collapsed="false">
      <c r="A204" s="0"/>
      <c r="S204" s="0" t="n">
        <v>0</v>
      </c>
    </row>
    <row r="205" customFormat="false" ht="13.8" hidden="false" customHeight="false" outlineLevel="0" collapsed="false">
      <c r="A205" s="0"/>
      <c r="S205" s="0" t="n">
        <v>0</v>
      </c>
    </row>
    <row r="206" customFormat="false" ht="13.8" hidden="false" customHeight="false" outlineLevel="0" collapsed="false">
      <c r="A206" s="0"/>
      <c r="S206" s="0" t="n">
        <v>0</v>
      </c>
    </row>
    <row r="207" customFormat="false" ht="13.8" hidden="false" customHeight="false" outlineLevel="0" collapsed="false">
      <c r="A207" s="0"/>
      <c r="S207" s="0" t="n">
        <v>0</v>
      </c>
    </row>
    <row r="208" customFormat="false" ht="13.8" hidden="false" customHeight="false" outlineLevel="0" collapsed="false">
      <c r="A208" s="0"/>
      <c r="S208" s="0" t="n">
        <v>0</v>
      </c>
    </row>
    <row r="209" customFormat="false" ht="13.8" hidden="false" customHeight="false" outlineLevel="0" collapsed="false">
      <c r="A209" s="0"/>
      <c r="S209" s="0" t="n">
        <v>0</v>
      </c>
    </row>
  </sheetData>
  <autoFilter ref="A1:S10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"/>
  <sheetViews>
    <sheetView showFormulas="false" showGridLines="true" showRowColHeaders="true" showZeros="true" rightToLeft="false" tabSelected="false" showOutlineSymbols="true" defaultGridColor="true" view="normal" topLeftCell="A1" colorId="64" zoomScale="175" zoomScaleNormal="175" zoomScalePageLayoutView="100" workbookViewId="0">
      <selection pane="topLeft" activeCell="A1" activeCellId="0" sqref="A1"/>
    </sheetView>
  </sheetViews>
  <sheetFormatPr defaultColWidth="11.58984375" defaultRowHeight="12.8" zeroHeight="false" outlineLevelRow="0" outlineLevelCol="0"/>
  <sheetData>
    <row r="1" customFormat="false" ht="12.8" hidden="false" customHeight="false" outlineLevel="0" collapsed="false">
      <c r="A1" s="133" t="s">
        <v>353</v>
      </c>
      <c r="B1" s="134" t="s">
        <v>371</v>
      </c>
      <c r="C1" s="134" t="s">
        <v>372</v>
      </c>
      <c r="D1" s="134" t="s">
        <v>373</v>
      </c>
      <c r="E1" s="134" t="s">
        <v>374</v>
      </c>
      <c r="F1" s="135" t="s">
        <v>22</v>
      </c>
      <c r="G1" s="135" t="s">
        <v>375</v>
      </c>
      <c r="H1" s="135" t="s">
        <v>24</v>
      </c>
      <c r="I1" s="135" t="s">
        <v>66</v>
      </c>
      <c r="J1" s="135" t="s">
        <v>376</v>
      </c>
      <c r="K1" s="135" t="s">
        <v>377</v>
      </c>
      <c r="L1" s="135" t="s">
        <v>378</v>
      </c>
      <c r="M1" s="135" t="s">
        <v>379</v>
      </c>
      <c r="N1" s="135" t="s">
        <v>38</v>
      </c>
      <c r="O1" s="135" t="s">
        <v>39</v>
      </c>
      <c r="P1" s="135" t="s">
        <v>40</v>
      </c>
      <c r="Q1" s="135" t="s">
        <v>380</v>
      </c>
    </row>
    <row r="2" customFormat="false" ht="12.8" hidden="false" customHeight="false" outlineLevel="0" collapsed="false">
      <c r="A2" s="136" t="n">
        <v>44197</v>
      </c>
      <c r="B2" s="107" t="n">
        <v>1882</v>
      </c>
      <c r="C2" s="107" t="n">
        <v>314</v>
      </c>
      <c r="D2" s="107" t="n">
        <v>1694</v>
      </c>
      <c r="E2" s="107" t="n">
        <v>3701</v>
      </c>
      <c r="F2" s="107" t="n">
        <v>671</v>
      </c>
      <c r="G2" s="107" t="n">
        <v>53</v>
      </c>
      <c r="H2" s="107" t="n">
        <v>409</v>
      </c>
      <c r="I2" s="107" t="n">
        <f aca="false">+F2+G2+H2</f>
        <v>1133</v>
      </c>
      <c r="J2" s="107" t="n">
        <v>763</v>
      </c>
      <c r="K2" s="107" t="n">
        <v>76</v>
      </c>
      <c r="L2" s="107" t="n">
        <v>473</v>
      </c>
      <c r="M2" s="107" t="n">
        <v>1312</v>
      </c>
      <c r="N2" s="101" t="n">
        <f aca="false">+B2-F2-J2</f>
        <v>448</v>
      </c>
      <c r="O2" s="101" t="n">
        <f aca="false">+C2-G2-K2</f>
        <v>185</v>
      </c>
      <c r="P2" s="101" t="n">
        <f aca="false">+D2-H2-L2</f>
        <v>812</v>
      </c>
      <c r="Q2" s="137" t="n">
        <f aca="false">+E2-I2-M2</f>
        <v>1256</v>
      </c>
    </row>
    <row r="3" customFormat="false" ht="12.8" hidden="false" customHeight="false" outlineLevel="0" collapsed="false">
      <c r="A3" s="138" t="n">
        <v>44228</v>
      </c>
      <c r="B3" s="105" t="e">
        <f aca="false">+'[1]SORTIES PAR MOIS'!B3-'[1]SORTIES PAR MOIS'!B2</f>
        <v>#N/A</v>
      </c>
      <c r="C3" s="105" t="e">
        <f aca="false">+'[1]SORTIES PAR MOIS'!C3-'[1]SORTIES PAR MOIS'!C2</f>
        <v>#N/A</v>
      </c>
      <c r="D3" s="105" t="e">
        <f aca="false">+'[1]SORTIES PAR MOIS'!D3-'[1]SORTIES PAR MOIS'!D2</f>
        <v>#N/A</v>
      </c>
      <c r="E3" s="105" t="e">
        <f aca="false">+'[1]SORTIES PAR MOIS'!E3-'[1]SORTIES PAR MOIS'!E2</f>
        <v>#N/A</v>
      </c>
      <c r="F3" s="105" t="e">
        <f aca="false">+'[1]SORTIES PAR MOIS'!F3-'[1]SORTIES PAR MOIS'!F2</f>
        <v>#N/A</v>
      </c>
      <c r="G3" s="105" t="e">
        <f aca="false">+'[1]SORTIES PAR MOIS'!G3-'[1]SORTIES PAR MOIS'!G2</f>
        <v>#N/A</v>
      </c>
      <c r="H3" s="105" t="e">
        <f aca="false">+'[1]SORTIES PAR MOIS'!H3-'[1]SORTIES PAR MOIS'!H2</f>
        <v>#N/A</v>
      </c>
      <c r="I3" s="105" t="e">
        <f aca="false">+'[1]SORTIES PAR MOIS'!I3-'[1]SORTIES PAR MOIS'!I2</f>
        <v>#N/A</v>
      </c>
      <c r="J3" s="105" t="e">
        <f aca="false">+'[1]SORTIES PAR MOIS'!J3-'[1]SORTIES PAR MOIS'!J2</f>
        <v>#N/A</v>
      </c>
      <c r="K3" s="105" t="e">
        <f aca="false">+'[1]SORTIES PAR MOIS'!K3-'[1]SORTIES PAR MOIS'!K2</f>
        <v>#N/A</v>
      </c>
      <c r="L3" s="105" t="e">
        <f aca="false">+'[1]SORTIES PAR MOIS'!L3-'[1]SORTIES PAR MOIS'!L2</f>
        <v>#N/A</v>
      </c>
      <c r="M3" s="105" t="e">
        <f aca="false">+'[1]SORTIES PAR MOIS'!M3-'[1]SORTIES PAR MOIS'!M2</f>
        <v>#N/A</v>
      </c>
      <c r="N3" s="105" t="e">
        <f aca="false">+'[1]SORTIES PAR MOIS'!N3-'[1]SORTIES PAR MOIS'!N2</f>
        <v>#N/A</v>
      </c>
      <c r="O3" s="105" t="e">
        <f aca="false">+'[1]SORTIES PAR MOIS'!O3-'[1]SORTIES PAR MOIS'!O2</f>
        <v>#N/A</v>
      </c>
      <c r="P3" s="105" t="e">
        <f aca="false">+'[1]SORTIES PAR MOIS'!P3-'[1]SORTIES PAR MOIS'!P2</f>
        <v>#N/A</v>
      </c>
      <c r="Q3" s="139" t="e">
        <f aca="false">+'[1]SORTIES PAR MOIS'!Q3-'[1]SORTIES PAR MOIS'!Q2</f>
        <v>#N/A</v>
      </c>
    </row>
    <row r="4" customFormat="false" ht="12.8" hidden="false" customHeight="false" outlineLevel="0" collapsed="false">
      <c r="A4" s="136" t="n">
        <v>44256</v>
      </c>
      <c r="B4" s="101" t="e">
        <f aca="false">+'[1]SORTIES PAR MOIS'!B4-'[1]SORTIES PAR MOIS'!B3</f>
        <v>#N/A</v>
      </c>
      <c r="C4" s="101" t="e">
        <f aca="false">+'[1]SORTIES PAR MOIS'!C4-'[1]SORTIES PAR MOIS'!C3</f>
        <v>#N/A</v>
      </c>
      <c r="D4" s="101" t="e">
        <f aca="false">+'[1]SORTIES PAR MOIS'!D4-'[1]SORTIES PAR MOIS'!D3</f>
        <v>#N/A</v>
      </c>
      <c r="E4" s="101" t="e">
        <f aca="false">+'[1]SORTIES PAR MOIS'!E4-'[1]SORTIES PAR MOIS'!E3</f>
        <v>#N/A</v>
      </c>
      <c r="F4" s="101" t="e">
        <f aca="false">+'[1]SORTIES PAR MOIS'!F4-'[1]SORTIES PAR MOIS'!F3</f>
        <v>#N/A</v>
      </c>
      <c r="G4" s="101" t="e">
        <f aca="false">+'[1]SORTIES PAR MOIS'!G4-'[1]SORTIES PAR MOIS'!G3</f>
        <v>#N/A</v>
      </c>
      <c r="H4" s="101" t="e">
        <f aca="false">+'[1]SORTIES PAR MOIS'!H4-'[1]SORTIES PAR MOIS'!H3</f>
        <v>#N/A</v>
      </c>
      <c r="I4" s="101" t="e">
        <f aca="false">+'[1]SORTIES PAR MOIS'!I4-'[1]SORTIES PAR MOIS'!I3</f>
        <v>#N/A</v>
      </c>
      <c r="J4" s="101" t="e">
        <f aca="false">+'[1]SORTIES PAR MOIS'!J4-'[1]SORTIES PAR MOIS'!J3</f>
        <v>#N/A</v>
      </c>
      <c r="K4" s="101" t="e">
        <f aca="false">+'[1]SORTIES PAR MOIS'!K4-'[1]SORTIES PAR MOIS'!K3</f>
        <v>#N/A</v>
      </c>
      <c r="L4" s="101" t="e">
        <f aca="false">+'[1]SORTIES PAR MOIS'!L4-'[1]SORTIES PAR MOIS'!L3</f>
        <v>#N/A</v>
      </c>
      <c r="M4" s="101" t="e">
        <f aca="false">+'[1]SORTIES PAR MOIS'!M4-'[1]SORTIES PAR MOIS'!M3</f>
        <v>#N/A</v>
      </c>
      <c r="N4" s="101" t="e">
        <f aca="false">+'[1]SORTIES PAR MOIS'!N4-'[1]SORTIES PAR MOIS'!N3</f>
        <v>#N/A</v>
      </c>
      <c r="O4" s="101" t="e">
        <f aca="false">+'[1]SORTIES PAR MOIS'!O4-'[1]SORTIES PAR MOIS'!O3</f>
        <v>#N/A</v>
      </c>
      <c r="P4" s="101" t="e">
        <f aca="false">+'[1]SORTIES PAR MOIS'!P4-'[1]SORTIES PAR MOIS'!P3</f>
        <v>#N/A</v>
      </c>
      <c r="Q4" s="137" t="e">
        <f aca="false">+'[1]SORTIES PAR MOIS'!Q4-'[1]SORTIES PAR MOIS'!Q3</f>
        <v>#N/A</v>
      </c>
    </row>
    <row r="5" customFormat="false" ht="12.8" hidden="false" customHeight="false" outlineLevel="0" collapsed="false">
      <c r="A5" s="138" t="n">
        <v>44287</v>
      </c>
      <c r="B5" s="105" t="e">
        <f aca="false">+'[1]SORTIES PAR MOIS'!B5-'[1]SORTIES PAR MOIS'!B4</f>
        <v>#N/A</v>
      </c>
      <c r="C5" s="105" t="e">
        <f aca="false">+'[1]SORTIES PAR MOIS'!C5-'[1]SORTIES PAR MOIS'!C4</f>
        <v>#N/A</v>
      </c>
      <c r="D5" s="105" t="e">
        <f aca="false">+'[1]SORTIES PAR MOIS'!D5-'[1]SORTIES PAR MOIS'!D4</f>
        <v>#N/A</v>
      </c>
      <c r="E5" s="105" t="e">
        <f aca="false">+'[1]SORTIES PAR MOIS'!E5-'[1]SORTIES PAR MOIS'!E4</f>
        <v>#N/A</v>
      </c>
      <c r="F5" s="105" t="e">
        <f aca="false">+'[1]SORTIES PAR MOIS'!F5-'[1]SORTIES PAR MOIS'!F4</f>
        <v>#N/A</v>
      </c>
      <c r="G5" s="105" t="e">
        <f aca="false">+'[1]SORTIES PAR MOIS'!G5-'[1]SORTIES PAR MOIS'!G4</f>
        <v>#N/A</v>
      </c>
      <c r="H5" s="105" t="e">
        <f aca="false">+'[1]SORTIES PAR MOIS'!H5-'[1]SORTIES PAR MOIS'!H4</f>
        <v>#N/A</v>
      </c>
      <c r="I5" s="105" t="e">
        <f aca="false">+'[1]SORTIES PAR MOIS'!I5-'[1]SORTIES PAR MOIS'!I4</f>
        <v>#N/A</v>
      </c>
      <c r="J5" s="105" t="e">
        <f aca="false">+'[1]SORTIES PAR MOIS'!J5-'[1]SORTIES PAR MOIS'!J4</f>
        <v>#N/A</v>
      </c>
      <c r="K5" s="105" t="e">
        <f aca="false">+'[1]SORTIES PAR MOIS'!K5-'[1]SORTIES PAR MOIS'!K4</f>
        <v>#N/A</v>
      </c>
      <c r="L5" s="105" t="e">
        <f aca="false">+'[1]SORTIES PAR MOIS'!L5-'[1]SORTIES PAR MOIS'!L4</f>
        <v>#N/A</v>
      </c>
      <c r="M5" s="105" t="e">
        <f aca="false">+'[1]SORTIES PAR MOIS'!M5-'[1]SORTIES PAR MOIS'!M4</f>
        <v>#N/A</v>
      </c>
      <c r="N5" s="105" t="e">
        <f aca="false">+'[1]SORTIES PAR MOIS'!N5-'[1]SORTIES PAR MOIS'!N4</f>
        <v>#N/A</v>
      </c>
      <c r="O5" s="105" t="e">
        <f aca="false">+'[1]SORTIES PAR MOIS'!O5-'[1]SORTIES PAR MOIS'!O4</f>
        <v>#N/A</v>
      </c>
      <c r="P5" s="105" t="e">
        <f aca="false">+'[1]SORTIES PAR MOIS'!P5-'[1]SORTIES PAR MOIS'!P4</f>
        <v>#N/A</v>
      </c>
      <c r="Q5" s="139" t="e">
        <f aca="false">+'[1]SORTIES PAR MOIS'!Q5-'[1]SORTIES PAR MOIS'!Q4</f>
        <v>#N/A</v>
      </c>
    </row>
    <row r="6" customFormat="false" ht="12.8" hidden="false" customHeight="false" outlineLevel="0" collapsed="false">
      <c r="A6" s="136" t="n">
        <v>44317</v>
      </c>
      <c r="B6" s="101" t="e">
        <f aca="false">+'[1]SORTIES PAR MOIS'!B6-'[1]SORTIES PAR MOIS'!B5</f>
        <v>#N/A</v>
      </c>
      <c r="C6" s="101" t="e">
        <f aca="false">+'[1]SORTIES PAR MOIS'!C6-'[1]SORTIES PAR MOIS'!C5</f>
        <v>#N/A</v>
      </c>
      <c r="D6" s="101" t="e">
        <f aca="false">+'[1]SORTIES PAR MOIS'!D6-'[1]SORTIES PAR MOIS'!D5</f>
        <v>#N/A</v>
      </c>
      <c r="E6" s="101" t="e">
        <f aca="false">+'[1]SORTIES PAR MOIS'!E6-'[1]SORTIES PAR MOIS'!E5</f>
        <v>#N/A</v>
      </c>
      <c r="F6" s="101" t="e">
        <f aca="false">+'[1]SORTIES PAR MOIS'!F6-'[1]SORTIES PAR MOIS'!F5</f>
        <v>#N/A</v>
      </c>
      <c r="G6" s="101" t="e">
        <f aca="false">+'[1]SORTIES PAR MOIS'!G6-'[1]SORTIES PAR MOIS'!G5</f>
        <v>#N/A</v>
      </c>
      <c r="H6" s="101" t="e">
        <f aca="false">+'[1]SORTIES PAR MOIS'!H6-'[1]SORTIES PAR MOIS'!H5</f>
        <v>#N/A</v>
      </c>
      <c r="I6" s="101" t="e">
        <f aca="false">+'[1]SORTIES PAR MOIS'!I6-'[1]SORTIES PAR MOIS'!I5</f>
        <v>#N/A</v>
      </c>
      <c r="J6" s="101" t="e">
        <f aca="false">+'[1]SORTIES PAR MOIS'!J6-'[1]SORTIES PAR MOIS'!J5</f>
        <v>#N/A</v>
      </c>
      <c r="K6" s="101" t="e">
        <f aca="false">+'[1]SORTIES PAR MOIS'!K6-'[1]SORTIES PAR MOIS'!K5</f>
        <v>#N/A</v>
      </c>
      <c r="L6" s="101" t="e">
        <f aca="false">+'[1]SORTIES PAR MOIS'!L6-'[1]SORTIES PAR MOIS'!L5</f>
        <v>#N/A</v>
      </c>
      <c r="M6" s="101" t="e">
        <f aca="false">+'[1]SORTIES PAR MOIS'!M6-'[1]SORTIES PAR MOIS'!M5</f>
        <v>#N/A</v>
      </c>
      <c r="N6" s="101" t="e">
        <f aca="false">+'[1]SORTIES PAR MOIS'!N6-'[1]SORTIES PAR MOIS'!N5</f>
        <v>#N/A</v>
      </c>
      <c r="O6" s="101" t="e">
        <f aca="false">+'[1]SORTIES PAR MOIS'!O6-'[1]SORTIES PAR MOIS'!O5</f>
        <v>#N/A</v>
      </c>
      <c r="P6" s="101" t="e">
        <f aca="false">+'[1]SORTIES PAR MOIS'!P6-'[1]SORTIES PAR MOIS'!P5</f>
        <v>#N/A</v>
      </c>
      <c r="Q6" s="137" t="e">
        <f aca="false">+'[1]SORTIES PAR MOIS'!Q6-'[1]SORTIES PAR MOIS'!Q5</f>
        <v>#N/A</v>
      </c>
    </row>
    <row r="7" customFormat="false" ht="12.8" hidden="false" customHeight="false" outlineLevel="0" collapsed="false">
      <c r="A7" s="138" t="n">
        <v>44348</v>
      </c>
      <c r="B7" s="105" t="e">
        <f aca="false">+'[1]SORTIES PAR MOIS'!B7-'[1]SORTIES PAR MOIS'!B6</f>
        <v>#N/A</v>
      </c>
      <c r="C7" s="105" t="e">
        <f aca="false">+'[1]SORTIES PAR MOIS'!C7-'[1]SORTIES PAR MOIS'!C6</f>
        <v>#N/A</v>
      </c>
      <c r="D7" s="105" t="e">
        <f aca="false">+'[1]SORTIES PAR MOIS'!D7-'[1]SORTIES PAR MOIS'!D6</f>
        <v>#N/A</v>
      </c>
      <c r="E7" s="105" t="e">
        <f aca="false">+'[1]SORTIES PAR MOIS'!E7-'[1]SORTIES PAR MOIS'!E6</f>
        <v>#N/A</v>
      </c>
      <c r="F7" s="105" t="e">
        <f aca="false">+'[1]SORTIES PAR MOIS'!F7-'[1]SORTIES PAR MOIS'!F6</f>
        <v>#N/A</v>
      </c>
      <c r="G7" s="105" t="e">
        <f aca="false">+'[1]SORTIES PAR MOIS'!G7-'[1]SORTIES PAR MOIS'!G6</f>
        <v>#N/A</v>
      </c>
      <c r="H7" s="105" t="e">
        <f aca="false">+'[1]SORTIES PAR MOIS'!H7-'[1]SORTIES PAR MOIS'!H6</f>
        <v>#N/A</v>
      </c>
      <c r="I7" s="105" t="e">
        <f aca="false">+'[1]SORTIES PAR MOIS'!I7-'[1]SORTIES PAR MOIS'!I6</f>
        <v>#N/A</v>
      </c>
      <c r="J7" s="105" t="e">
        <f aca="false">+'[1]SORTIES PAR MOIS'!J7-'[1]SORTIES PAR MOIS'!J6</f>
        <v>#N/A</v>
      </c>
      <c r="K7" s="105" t="e">
        <f aca="false">+'[1]SORTIES PAR MOIS'!K7-'[1]SORTIES PAR MOIS'!K6</f>
        <v>#N/A</v>
      </c>
      <c r="L7" s="105" t="e">
        <f aca="false">+'[1]SORTIES PAR MOIS'!L7-'[1]SORTIES PAR MOIS'!L6</f>
        <v>#N/A</v>
      </c>
      <c r="M7" s="105" t="e">
        <f aca="false">+'[1]SORTIES PAR MOIS'!M7-'[1]SORTIES PAR MOIS'!M6</f>
        <v>#N/A</v>
      </c>
      <c r="N7" s="105" t="e">
        <f aca="false">+'[1]SORTIES PAR MOIS'!N7-'[1]SORTIES PAR MOIS'!N6</f>
        <v>#N/A</v>
      </c>
      <c r="O7" s="105" t="e">
        <f aca="false">+'[1]SORTIES PAR MOIS'!O7-'[1]SORTIES PAR MOIS'!O6</f>
        <v>#N/A</v>
      </c>
      <c r="P7" s="105" t="e">
        <f aca="false">+'[1]SORTIES PAR MOIS'!P7-'[1]SORTIES PAR MOIS'!P6</f>
        <v>#N/A</v>
      </c>
      <c r="Q7" s="139" t="e">
        <f aca="false">+'[1]SORTIES PAR MOIS'!Q7-'[1]SORTIES PAR MOIS'!Q6</f>
        <v>#N/A</v>
      </c>
    </row>
    <row r="8" customFormat="false" ht="12.8" hidden="false" customHeight="false" outlineLevel="0" collapsed="false">
      <c r="A8" s="136" t="n">
        <v>44378</v>
      </c>
      <c r="B8" s="101" t="e">
        <f aca="false">+'[1]SORTIES PAR MOIS'!B8-'[1]SORTIES PAR MOIS'!B7</f>
        <v>#N/A</v>
      </c>
      <c r="C8" s="101" t="e">
        <f aca="false">+'[1]SORTIES PAR MOIS'!C8-'[1]SORTIES PAR MOIS'!C7</f>
        <v>#N/A</v>
      </c>
      <c r="D8" s="101" t="e">
        <f aca="false">+'[1]SORTIES PAR MOIS'!D8-'[1]SORTIES PAR MOIS'!D7</f>
        <v>#N/A</v>
      </c>
      <c r="E8" s="101" t="e">
        <f aca="false">+'[1]SORTIES PAR MOIS'!E8-'[1]SORTIES PAR MOIS'!E7</f>
        <v>#N/A</v>
      </c>
      <c r="F8" s="101" t="e">
        <f aca="false">+'[1]SORTIES PAR MOIS'!F8-'[1]SORTIES PAR MOIS'!F7</f>
        <v>#N/A</v>
      </c>
      <c r="G8" s="101" t="e">
        <f aca="false">+'[1]SORTIES PAR MOIS'!G8-'[1]SORTIES PAR MOIS'!G7</f>
        <v>#N/A</v>
      </c>
      <c r="H8" s="101" t="e">
        <f aca="false">+'[1]SORTIES PAR MOIS'!H8-'[1]SORTIES PAR MOIS'!H7</f>
        <v>#N/A</v>
      </c>
      <c r="I8" s="101" t="e">
        <f aca="false">+'[1]SORTIES PAR MOIS'!I8-'[1]SORTIES PAR MOIS'!I7</f>
        <v>#N/A</v>
      </c>
      <c r="J8" s="101" t="e">
        <f aca="false">+'[1]SORTIES PAR MOIS'!J8-'[1]SORTIES PAR MOIS'!J7</f>
        <v>#N/A</v>
      </c>
      <c r="K8" s="101" t="e">
        <f aca="false">+'[1]SORTIES PAR MOIS'!K8-'[1]SORTIES PAR MOIS'!K7</f>
        <v>#N/A</v>
      </c>
      <c r="L8" s="101" t="e">
        <f aca="false">+'[1]SORTIES PAR MOIS'!L8-'[1]SORTIES PAR MOIS'!L7</f>
        <v>#N/A</v>
      </c>
      <c r="M8" s="101" t="e">
        <f aca="false">+'[1]SORTIES PAR MOIS'!M8-'[1]SORTIES PAR MOIS'!M7</f>
        <v>#N/A</v>
      </c>
      <c r="N8" s="101" t="e">
        <f aca="false">+'[1]SORTIES PAR MOIS'!N8-'[1]SORTIES PAR MOIS'!N7</f>
        <v>#N/A</v>
      </c>
      <c r="O8" s="101" t="e">
        <f aca="false">+'[1]SORTIES PAR MOIS'!O8-'[1]SORTIES PAR MOIS'!O7</f>
        <v>#N/A</v>
      </c>
      <c r="P8" s="101" t="e">
        <f aca="false">+'[1]SORTIES PAR MOIS'!P8-'[1]SORTIES PAR MOIS'!P7</f>
        <v>#N/A</v>
      </c>
      <c r="Q8" s="137" t="e">
        <f aca="false">+'[1]SORTIES PAR MOIS'!Q8-'[1]SORTIES PAR MOIS'!Q7</f>
        <v>#N/A</v>
      </c>
    </row>
    <row r="9" customFormat="false" ht="12.8" hidden="false" customHeight="false" outlineLevel="0" collapsed="false">
      <c r="A9" s="138" t="n">
        <v>44409</v>
      </c>
      <c r="B9" s="105" t="e">
        <f aca="false">+'[1]SORTIES PAR MOIS'!B9-'[1]SORTIES PAR MOIS'!B8</f>
        <v>#N/A</v>
      </c>
      <c r="C9" s="105" t="e">
        <f aca="false">+'[1]SORTIES PAR MOIS'!C9-'[1]SORTIES PAR MOIS'!C8</f>
        <v>#N/A</v>
      </c>
      <c r="D9" s="105" t="e">
        <f aca="false">+'[1]SORTIES PAR MOIS'!D9-'[1]SORTIES PAR MOIS'!D8</f>
        <v>#N/A</v>
      </c>
      <c r="E9" s="105" t="e">
        <f aca="false">+'[1]SORTIES PAR MOIS'!E9-'[1]SORTIES PAR MOIS'!E8</f>
        <v>#N/A</v>
      </c>
      <c r="F9" s="105" t="e">
        <f aca="false">+'[1]SORTIES PAR MOIS'!F9-'[1]SORTIES PAR MOIS'!F8</f>
        <v>#N/A</v>
      </c>
      <c r="G9" s="105" t="e">
        <f aca="false">+'[1]SORTIES PAR MOIS'!G9-'[1]SORTIES PAR MOIS'!G8</f>
        <v>#N/A</v>
      </c>
      <c r="H9" s="105" t="e">
        <f aca="false">+'[1]SORTIES PAR MOIS'!H9-'[1]SORTIES PAR MOIS'!H8</f>
        <v>#N/A</v>
      </c>
      <c r="I9" s="105" t="e">
        <f aca="false">+'[1]SORTIES PAR MOIS'!I9-'[1]SORTIES PAR MOIS'!I8</f>
        <v>#N/A</v>
      </c>
      <c r="J9" s="105" t="e">
        <f aca="false">+'[1]SORTIES PAR MOIS'!J9-'[1]SORTIES PAR MOIS'!J8</f>
        <v>#N/A</v>
      </c>
      <c r="K9" s="105" t="e">
        <f aca="false">+'[1]SORTIES PAR MOIS'!K9-'[1]SORTIES PAR MOIS'!K8</f>
        <v>#N/A</v>
      </c>
      <c r="L9" s="105" t="e">
        <f aca="false">+'[1]SORTIES PAR MOIS'!L9-'[1]SORTIES PAR MOIS'!L8</f>
        <v>#N/A</v>
      </c>
      <c r="M9" s="105" t="e">
        <f aca="false">+'[1]SORTIES PAR MOIS'!M9-'[1]SORTIES PAR MOIS'!M8</f>
        <v>#N/A</v>
      </c>
      <c r="N9" s="105" t="e">
        <f aca="false">+'[1]SORTIES PAR MOIS'!N9-'[1]SORTIES PAR MOIS'!N8</f>
        <v>#N/A</v>
      </c>
      <c r="O9" s="105" t="e">
        <f aca="false">+'[1]SORTIES PAR MOIS'!O9-'[1]SORTIES PAR MOIS'!O8</f>
        <v>#N/A</v>
      </c>
      <c r="P9" s="105" t="e">
        <f aca="false">+'[1]SORTIES PAR MOIS'!P9-'[1]SORTIES PAR MOIS'!P8</f>
        <v>#N/A</v>
      </c>
      <c r="Q9" s="139" t="e">
        <f aca="false">+'[1]SORTIES PAR MOIS'!Q9-'[1]SORTIES PAR MOIS'!Q8</f>
        <v>#N/A</v>
      </c>
    </row>
    <row r="10" customFormat="false" ht="12.8" hidden="false" customHeight="false" outlineLevel="0" collapsed="false">
      <c r="A10" s="136" t="n">
        <v>44440</v>
      </c>
      <c r="B10" s="101" t="e">
        <f aca="false">+'[1]SORTIES PAR MOIS'!B10-'[1]SORTIES PAR MOIS'!B9</f>
        <v>#N/A</v>
      </c>
      <c r="C10" s="101" t="e">
        <f aca="false">+'[1]SORTIES PAR MOIS'!C10-'[1]SORTIES PAR MOIS'!C9</f>
        <v>#N/A</v>
      </c>
      <c r="D10" s="101" t="e">
        <f aca="false">+'[1]SORTIES PAR MOIS'!D10-'[1]SORTIES PAR MOIS'!D9</f>
        <v>#N/A</v>
      </c>
      <c r="E10" s="101" t="e">
        <f aca="false">+'[1]SORTIES PAR MOIS'!E10-'[1]SORTIES PAR MOIS'!E9</f>
        <v>#N/A</v>
      </c>
      <c r="F10" s="101" t="e">
        <f aca="false">+'[1]SORTIES PAR MOIS'!F10-'[1]SORTIES PAR MOIS'!F9</f>
        <v>#N/A</v>
      </c>
      <c r="G10" s="101" t="e">
        <f aca="false">+'[1]SORTIES PAR MOIS'!G10-'[1]SORTIES PAR MOIS'!G9</f>
        <v>#N/A</v>
      </c>
      <c r="H10" s="101" t="e">
        <f aca="false">+'[1]SORTIES PAR MOIS'!H10-'[1]SORTIES PAR MOIS'!H9</f>
        <v>#N/A</v>
      </c>
      <c r="I10" s="101" t="e">
        <f aca="false">+'[1]SORTIES PAR MOIS'!I10-'[1]SORTIES PAR MOIS'!I9</f>
        <v>#N/A</v>
      </c>
      <c r="J10" s="101" t="e">
        <f aca="false">+'[1]SORTIES PAR MOIS'!J10-'[1]SORTIES PAR MOIS'!J9</f>
        <v>#N/A</v>
      </c>
      <c r="K10" s="101" t="e">
        <f aca="false">+'[1]SORTIES PAR MOIS'!K10-'[1]SORTIES PAR MOIS'!K9</f>
        <v>#N/A</v>
      </c>
      <c r="L10" s="101" t="e">
        <f aca="false">+'[1]SORTIES PAR MOIS'!L10-'[1]SORTIES PAR MOIS'!L9</f>
        <v>#N/A</v>
      </c>
      <c r="M10" s="101" t="e">
        <f aca="false">+'[1]SORTIES PAR MOIS'!M10-'[1]SORTIES PAR MOIS'!M9</f>
        <v>#N/A</v>
      </c>
      <c r="N10" s="101" t="e">
        <f aca="false">+'[1]SORTIES PAR MOIS'!N10-'[1]SORTIES PAR MOIS'!N9</f>
        <v>#N/A</v>
      </c>
      <c r="O10" s="101" t="e">
        <f aca="false">+'[1]SORTIES PAR MOIS'!O10-'[1]SORTIES PAR MOIS'!O9</f>
        <v>#N/A</v>
      </c>
      <c r="P10" s="101" t="e">
        <f aca="false">+'[1]SORTIES PAR MOIS'!P10-'[1]SORTIES PAR MOIS'!P9</f>
        <v>#N/A</v>
      </c>
      <c r="Q10" s="137" t="e">
        <f aca="false">+'[1]SORTIES PAR MOIS'!Q10-'[1]SORTIES PAR MOIS'!Q9</f>
        <v>#N/A</v>
      </c>
    </row>
    <row r="11" customFormat="false" ht="12.8" hidden="false" customHeight="false" outlineLevel="0" collapsed="false">
      <c r="A11" s="138" t="n">
        <v>44470</v>
      </c>
      <c r="B11" s="105" t="e">
        <f aca="false">+'[1]SORTIES PAR MOIS'!B11-'[1]SORTIES PAR MOIS'!B10</f>
        <v>#N/A</v>
      </c>
      <c r="C11" s="105" t="e">
        <f aca="false">+'[1]SORTIES PAR MOIS'!C11-'[1]SORTIES PAR MOIS'!C10</f>
        <v>#N/A</v>
      </c>
      <c r="D11" s="105" t="e">
        <f aca="false">+'[1]SORTIES PAR MOIS'!D11-'[1]SORTIES PAR MOIS'!D10</f>
        <v>#N/A</v>
      </c>
      <c r="E11" s="105" t="e">
        <f aca="false">+'[1]SORTIES PAR MOIS'!E11-'[1]SORTIES PAR MOIS'!E10</f>
        <v>#N/A</v>
      </c>
      <c r="F11" s="105" t="e">
        <f aca="false">+'[1]SORTIES PAR MOIS'!F11-'[1]SORTIES PAR MOIS'!F10</f>
        <v>#N/A</v>
      </c>
      <c r="G11" s="105" t="e">
        <f aca="false">+'[1]SORTIES PAR MOIS'!G11-'[1]SORTIES PAR MOIS'!G10</f>
        <v>#N/A</v>
      </c>
      <c r="H11" s="105" t="e">
        <f aca="false">+'[1]SORTIES PAR MOIS'!H11-'[1]SORTIES PAR MOIS'!H10</f>
        <v>#N/A</v>
      </c>
      <c r="I11" s="105" t="e">
        <f aca="false">+'[1]SORTIES PAR MOIS'!I11-'[1]SORTIES PAR MOIS'!I10</f>
        <v>#N/A</v>
      </c>
      <c r="J11" s="105" t="e">
        <f aca="false">+'[1]SORTIES PAR MOIS'!J11-'[1]SORTIES PAR MOIS'!J10</f>
        <v>#N/A</v>
      </c>
      <c r="K11" s="105" t="e">
        <f aca="false">+'[1]SORTIES PAR MOIS'!K11-'[1]SORTIES PAR MOIS'!K10</f>
        <v>#N/A</v>
      </c>
      <c r="L11" s="105" t="e">
        <f aca="false">+'[1]SORTIES PAR MOIS'!L11-'[1]SORTIES PAR MOIS'!L10</f>
        <v>#N/A</v>
      </c>
      <c r="M11" s="105" t="e">
        <f aca="false">+'[1]SORTIES PAR MOIS'!M11-'[1]SORTIES PAR MOIS'!M10</f>
        <v>#N/A</v>
      </c>
      <c r="N11" s="105" t="e">
        <f aca="false">+'[1]SORTIES PAR MOIS'!N11-'[1]SORTIES PAR MOIS'!N10</f>
        <v>#N/A</v>
      </c>
      <c r="O11" s="105" t="e">
        <f aca="false">+'[1]SORTIES PAR MOIS'!O11-'[1]SORTIES PAR MOIS'!O10</f>
        <v>#N/A</v>
      </c>
      <c r="P11" s="105" t="e">
        <f aca="false">+'[1]SORTIES PAR MOIS'!P11-'[1]SORTIES PAR MOIS'!P10</f>
        <v>#N/A</v>
      </c>
      <c r="Q11" s="139" t="e">
        <f aca="false">+'[1]SORTIES PAR MOIS'!Q11-'[1]SORTIES PAR MOIS'!Q10</f>
        <v>#N/A</v>
      </c>
    </row>
    <row r="12" customFormat="false" ht="12.8" hidden="false" customHeight="false" outlineLevel="0" collapsed="false">
      <c r="A12" s="136" t="n">
        <v>44501</v>
      </c>
      <c r="B12" s="101" t="e">
        <f aca="false">+'[1]SORTIES PAR MOIS'!B12-'[1]SORTIES PAR MOIS'!B11</f>
        <v>#N/A</v>
      </c>
      <c r="C12" s="101" t="e">
        <f aca="false">+'[1]SORTIES PAR MOIS'!C12-'[1]SORTIES PAR MOIS'!C11</f>
        <v>#N/A</v>
      </c>
      <c r="D12" s="101" t="e">
        <f aca="false">+'[1]SORTIES PAR MOIS'!D12-'[1]SORTIES PAR MOIS'!D11</f>
        <v>#N/A</v>
      </c>
      <c r="E12" s="101" t="e">
        <f aca="false">+'[1]SORTIES PAR MOIS'!E12-'[1]SORTIES PAR MOIS'!E11</f>
        <v>#N/A</v>
      </c>
      <c r="F12" s="101" t="e">
        <f aca="false">+'[1]SORTIES PAR MOIS'!F12-'[1]SORTIES PAR MOIS'!F11</f>
        <v>#N/A</v>
      </c>
      <c r="G12" s="101" t="e">
        <f aca="false">+'[1]SORTIES PAR MOIS'!G12-'[1]SORTIES PAR MOIS'!G11</f>
        <v>#N/A</v>
      </c>
      <c r="H12" s="101" t="e">
        <f aca="false">+'[1]SORTIES PAR MOIS'!H12-'[1]SORTIES PAR MOIS'!H11</f>
        <v>#N/A</v>
      </c>
      <c r="I12" s="101" t="e">
        <f aca="false">+'[1]SORTIES PAR MOIS'!I12-'[1]SORTIES PAR MOIS'!I11</f>
        <v>#N/A</v>
      </c>
      <c r="J12" s="101" t="e">
        <f aca="false">+'[1]SORTIES PAR MOIS'!J12-'[1]SORTIES PAR MOIS'!J11</f>
        <v>#N/A</v>
      </c>
      <c r="K12" s="101" t="e">
        <f aca="false">+'[1]SORTIES PAR MOIS'!K12-'[1]SORTIES PAR MOIS'!K11</f>
        <v>#N/A</v>
      </c>
      <c r="L12" s="101" t="e">
        <f aca="false">+'[1]SORTIES PAR MOIS'!L12-'[1]SORTIES PAR MOIS'!L11</f>
        <v>#N/A</v>
      </c>
      <c r="M12" s="101" t="e">
        <f aca="false">+'[1]SORTIES PAR MOIS'!M12-'[1]SORTIES PAR MOIS'!M11</f>
        <v>#N/A</v>
      </c>
      <c r="N12" s="101" t="e">
        <f aca="false">+'[1]SORTIES PAR MOIS'!N12-'[1]SORTIES PAR MOIS'!N11</f>
        <v>#N/A</v>
      </c>
      <c r="O12" s="101" t="e">
        <f aca="false">+'[1]SORTIES PAR MOIS'!O12-'[1]SORTIES PAR MOIS'!O11</f>
        <v>#N/A</v>
      </c>
      <c r="P12" s="101" t="e">
        <f aca="false">+'[1]SORTIES PAR MOIS'!P12-'[1]SORTIES PAR MOIS'!P11</f>
        <v>#N/A</v>
      </c>
      <c r="Q12" s="137" t="e">
        <f aca="false">+'[1]SORTIES PAR MOIS'!Q12-'[1]SORTIES PAR MOIS'!Q11</f>
        <v>#N/A</v>
      </c>
    </row>
    <row r="13" customFormat="false" ht="12.8" hidden="false" customHeight="false" outlineLevel="0" collapsed="false">
      <c r="A13" s="138" t="n">
        <v>44531</v>
      </c>
      <c r="B13" s="105" t="e">
        <f aca="false">+'[1]SORTIES PAR MOIS'!B13-'[1]SORTIES PAR MOIS'!B12</f>
        <v>#N/A</v>
      </c>
      <c r="C13" s="105" t="e">
        <f aca="false">+'[1]SORTIES PAR MOIS'!C13-'[1]SORTIES PAR MOIS'!C12</f>
        <v>#N/A</v>
      </c>
      <c r="D13" s="105" t="e">
        <f aca="false">+'[1]SORTIES PAR MOIS'!D13-'[1]SORTIES PAR MOIS'!D12</f>
        <v>#N/A</v>
      </c>
      <c r="E13" s="105" t="e">
        <f aca="false">+'[1]SORTIES PAR MOIS'!E13-'[1]SORTIES PAR MOIS'!E12</f>
        <v>#N/A</v>
      </c>
      <c r="F13" s="105" t="e">
        <f aca="false">+'[1]SORTIES PAR MOIS'!F13-'[1]SORTIES PAR MOIS'!F12</f>
        <v>#N/A</v>
      </c>
      <c r="G13" s="105" t="e">
        <f aca="false">+'[1]SORTIES PAR MOIS'!G13-'[1]SORTIES PAR MOIS'!G12</f>
        <v>#N/A</v>
      </c>
      <c r="H13" s="105" t="e">
        <f aca="false">+'[1]SORTIES PAR MOIS'!H13-'[1]SORTIES PAR MOIS'!H12</f>
        <v>#N/A</v>
      </c>
      <c r="I13" s="105" t="e">
        <f aca="false">+'[1]SORTIES PAR MOIS'!I13-'[1]SORTIES PAR MOIS'!I12</f>
        <v>#N/A</v>
      </c>
      <c r="J13" s="105" t="e">
        <f aca="false">+'[1]SORTIES PAR MOIS'!J13-'[1]SORTIES PAR MOIS'!J12</f>
        <v>#N/A</v>
      </c>
      <c r="K13" s="105" t="e">
        <f aca="false">+'[1]SORTIES PAR MOIS'!K13-'[1]SORTIES PAR MOIS'!K12</f>
        <v>#N/A</v>
      </c>
      <c r="L13" s="105" t="e">
        <f aca="false">+'[1]SORTIES PAR MOIS'!L13-'[1]SORTIES PAR MOIS'!L12</f>
        <v>#N/A</v>
      </c>
      <c r="M13" s="105" t="e">
        <f aca="false">+'[1]SORTIES PAR MOIS'!M13-'[1]SORTIES PAR MOIS'!M12</f>
        <v>#N/A</v>
      </c>
      <c r="N13" s="105" t="e">
        <f aca="false">+'[1]SORTIES PAR MOIS'!N13-'[1]SORTIES PAR MOIS'!N12</f>
        <v>#N/A</v>
      </c>
      <c r="O13" s="105" t="e">
        <f aca="false">+'[1]SORTIES PAR MOIS'!O13-'[1]SORTIES PAR MOIS'!O12</f>
        <v>#N/A</v>
      </c>
      <c r="P13" s="105" t="e">
        <f aca="false">+'[1]SORTIES PAR MOIS'!P13-'[1]SORTIES PAR MOIS'!P12</f>
        <v>#N/A</v>
      </c>
      <c r="Q13" s="139" t="e">
        <f aca="false">+'[1]SORTIES PAR MOIS'!Q13-'[1]SORTIES PAR MOIS'!Q12</f>
        <v>#N/A</v>
      </c>
    </row>
    <row r="14" customFormat="false" ht="12.8" hidden="false" customHeight="false" outlineLevel="0" collapsed="false">
      <c r="A14" s="140" t="s">
        <v>8</v>
      </c>
      <c r="B14" s="141" t="e">
        <f aca="false">SUM(B2:B13)</f>
        <v>#N/A</v>
      </c>
      <c r="C14" s="141" t="e">
        <f aca="false">SUM(C2:C13)</f>
        <v>#N/A</v>
      </c>
      <c r="D14" s="141" t="e">
        <f aca="false">SUM(D2:D13)</f>
        <v>#N/A</v>
      </c>
      <c r="E14" s="141" t="e">
        <f aca="false">SUM(E2:E13)</f>
        <v>#N/A</v>
      </c>
      <c r="F14" s="141" t="e">
        <f aca="false">SUM(F2:F13)</f>
        <v>#N/A</v>
      </c>
      <c r="G14" s="141" t="e">
        <f aca="false">SUM(G2:G13)</f>
        <v>#N/A</v>
      </c>
      <c r="H14" s="141" t="e">
        <f aca="false">SUM(H2:H13)</f>
        <v>#N/A</v>
      </c>
      <c r="I14" s="141" t="e">
        <f aca="false">SUM(I2:I13)</f>
        <v>#N/A</v>
      </c>
      <c r="J14" s="141" t="e">
        <f aca="false">SUM(J2:J13)</f>
        <v>#N/A</v>
      </c>
      <c r="K14" s="141" t="e">
        <f aca="false">SUM(K2:K13)</f>
        <v>#N/A</v>
      </c>
      <c r="L14" s="141" t="e">
        <f aca="false">SUM(L2:L13)</f>
        <v>#N/A</v>
      </c>
      <c r="M14" s="141" t="e">
        <f aca="false">SUM(M2:M13)</f>
        <v>#N/A</v>
      </c>
      <c r="N14" s="141" t="e">
        <f aca="false">SUM(N2:N13)</f>
        <v>#N/A</v>
      </c>
      <c r="O14" s="141" t="e">
        <f aca="false">SUM(O2:O13)</f>
        <v>#N/A</v>
      </c>
      <c r="P14" s="141" t="e">
        <f aca="false">SUM(P2:P13)</f>
        <v>#N/A</v>
      </c>
      <c r="Q14" s="142" t="e">
        <f aca="false">SUM(Q2:Q13)</f>
        <v>#N/A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4"/>
  <sheetViews>
    <sheetView showFormulas="false" showGridLines="true" showRowColHeaders="true" showZeros="true" rightToLeft="false" tabSelected="false" showOutlineSymbols="true" defaultGridColor="true" view="normal" topLeftCell="A1" colorId="64" zoomScale="225" zoomScaleNormal="225" zoomScalePageLayoutView="100" workbookViewId="0">
      <selection pane="topLeft" activeCell="R1" activeCellId="0" sqref="R1"/>
    </sheetView>
  </sheetViews>
  <sheetFormatPr defaultColWidth="11.6875" defaultRowHeight="12.8" zeroHeight="false" outlineLevelRow="0" outlineLevelCol="0"/>
  <cols>
    <col collapsed="false" customWidth="true" hidden="false" outlineLevel="0" max="2" min="2" style="143" width="11.57"/>
    <col collapsed="false" customWidth="true" hidden="false" outlineLevel="0" max="3" min="3" style="0" width="20.8"/>
    <col collapsed="false" customWidth="true" hidden="false" outlineLevel="0" max="7" min="4" style="0" width="15.15"/>
    <col collapsed="false" customWidth="true" hidden="false" outlineLevel="0" max="10" min="8" style="0" width="14.69"/>
    <col collapsed="false" customWidth="true" hidden="false" outlineLevel="0" max="11" min="11" style="0" width="5.36"/>
    <col collapsed="false" customWidth="true" hidden="false" outlineLevel="0" max="12" min="12" style="0" width="8.2"/>
    <col collapsed="false" customWidth="true" hidden="false" outlineLevel="0" max="18" min="18" style="37" width="11.52"/>
  </cols>
  <sheetData>
    <row r="1" customFormat="false" ht="12.8" hidden="false" customHeight="false" outlineLevel="0" collapsed="false">
      <c r="A1" s="144" t="s">
        <v>381</v>
      </c>
      <c r="B1" s="145" t="s">
        <v>382</v>
      </c>
      <c r="C1" s="146" t="s">
        <v>383</v>
      </c>
      <c r="D1" s="146" t="s">
        <v>384</v>
      </c>
      <c r="E1" s="146" t="s">
        <v>385</v>
      </c>
      <c r="F1" s="146" t="s">
        <v>386</v>
      </c>
      <c r="G1" s="146" t="s">
        <v>387</v>
      </c>
      <c r="H1" s="146" t="s">
        <v>388</v>
      </c>
      <c r="I1" s="146" t="s">
        <v>389</v>
      </c>
      <c r="J1" s="146" t="s">
        <v>390</v>
      </c>
      <c r="K1" s="146" t="s">
        <v>66</v>
      </c>
      <c r="L1" s="146" t="s">
        <v>391</v>
      </c>
      <c r="M1" s="10" t="s">
        <v>45</v>
      </c>
      <c r="N1" s="147" t="s">
        <v>43</v>
      </c>
      <c r="O1" s="10" t="s">
        <v>44</v>
      </c>
      <c r="P1" s="10" t="s">
        <v>392</v>
      </c>
      <c r="Q1" s="148" t="s">
        <v>393</v>
      </c>
      <c r="R1" s="10" t="s">
        <v>394</v>
      </c>
    </row>
    <row r="2" customFormat="false" ht="12.8" hidden="false" customHeight="false" outlineLevel="0" collapsed="false">
      <c r="A2" s="149" t="n">
        <v>11</v>
      </c>
      <c r="B2" s="150" t="s">
        <v>395</v>
      </c>
      <c r="C2" s="151" t="n">
        <f aca="false">19171</f>
        <v>19171</v>
      </c>
      <c r="D2" s="151" t="n">
        <f aca="false">+C2-E2-G2</f>
        <v>4922</v>
      </c>
      <c r="E2" s="151" t="n">
        <v>564</v>
      </c>
      <c r="F2" s="151" t="n">
        <v>5486</v>
      </c>
      <c r="G2" s="151" t="n">
        <v>13685</v>
      </c>
      <c r="H2" s="151" t="n">
        <v>1522</v>
      </c>
      <c r="I2" s="151" t="n">
        <f aca="false">+J2-H2</f>
        <v>6721</v>
      </c>
      <c r="J2" s="151" t="n">
        <v>8243</v>
      </c>
      <c r="K2" s="151" t="n">
        <v>4457</v>
      </c>
      <c r="L2" s="151" t="n">
        <v>985</v>
      </c>
      <c r="M2" s="152" t="n">
        <f aca="false">+J2/C2</f>
        <v>0.42997235407647</v>
      </c>
      <c r="N2" s="152" t="n">
        <f aca="false">+K2/C2</f>
        <v>0.232486568254134</v>
      </c>
      <c r="O2" s="152" t="n">
        <f aca="false">+L2/C2</f>
        <v>0.0513796880705232</v>
      </c>
      <c r="P2" s="152" t="n">
        <f aca="false">+(C2-G2)/C2</f>
        <v>0.286161389598873</v>
      </c>
      <c r="Q2" s="153" t="n">
        <v>56863.66525</v>
      </c>
      <c r="R2" s="154" t="n">
        <f aca="false">+J2/Q2</f>
        <v>0.144960757695794</v>
      </c>
    </row>
    <row r="3" customFormat="false" ht="12.8" hidden="false" customHeight="false" outlineLevel="0" collapsed="false">
      <c r="A3" s="155" t="n">
        <v>24</v>
      </c>
      <c r="B3" s="156" t="s">
        <v>396</v>
      </c>
      <c r="C3" s="157" t="n">
        <v>3872</v>
      </c>
      <c r="D3" s="157" t="n">
        <f aca="false">+C3-E3-G3</f>
        <v>135</v>
      </c>
      <c r="E3" s="157" t="n">
        <v>170</v>
      </c>
      <c r="F3" s="157" t="n">
        <v>305</v>
      </c>
      <c r="G3" s="157" t="n">
        <v>3567</v>
      </c>
      <c r="H3" s="157" t="n">
        <v>342</v>
      </c>
      <c r="I3" s="157" t="n">
        <f aca="false">+J3-H3</f>
        <v>2415</v>
      </c>
      <c r="J3" s="157" t="n">
        <v>2757</v>
      </c>
      <c r="K3" s="157" t="n">
        <v>613</v>
      </c>
      <c r="L3" s="157" t="n">
        <v>197</v>
      </c>
      <c r="M3" s="158" t="n">
        <f aca="false">+J3/C3</f>
        <v>0.712035123966942</v>
      </c>
      <c r="N3" s="158" t="n">
        <f aca="false">+K3/C3</f>
        <v>0.158316115702479</v>
      </c>
      <c r="O3" s="158" t="n">
        <f aca="false">+L3/C3</f>
        <v>0.0508780991735537</v>
      </c>
      <c r="P3" s="158" t="n">
        <f aca="false">+(C3-G3)/C3</f>
        <v>0.0787706611570248</v>
      </c>
      <c r="Q3" s="159" t="n">
        <v>4877.84125</v>
      </c>
      <c r="R3" s="160" t="n">
        <f aca="false">+J3/Q3</f>
        <v>0.565209046112355</v>
      </c>
    </row>
    <row r="4" customFormat="false" ht="12.8" hidden="false" customHeight="false" outlineLevel="0" collapsed="false">
      <c r="A4" s="149" t="n">
        <v>27</v>
      </c>
      <c r="B4" s="150" t="s">
        <v>397</v>
      </c>
      <c r="C4" s="151" t="n">
        <v>5798</v>
      </c>
      <c r="D4" s="151" t="n">
        <f aca="false">+C4-E4-G4</f>
        <v>532</v>
      </c>
      <c r="E4" s="151" t="n">
        <v>243</v>
      </c>
      <c r="F4" s="151" t="n">
        <v>775</v>
      </c>
      <c r="G4" s="151" t="n">
        <v>5023</v>
      </c>
      <c r="H4" s="151" t="n">
        <v>278</v>
      </c>
      <c r="I4" s="151" t="n">
        <f aca="false">+J4-H4</f>
        <v>3449</v>
      </c>
      <c r="J4" s="151" t="n">
        <v>3727</v>
      </c>
      <c r="K4" s="151" t="n">
        <v>1043</v>
      </c>
      <c r="L4" s="151" t="n">
        <v>253</v>
      </c>
      <c r="M4" s="152" t="n">
        <f aca="false">+J4/C4</f>
        <v>0.642807864780959</v>
      </c>
      <c r="N4" s="152" t="n">
        <f aca="false">+K4/C4</f>
        <v>0.179889617109348</v>
      </c>
      <c r="O4" s="152" t="n">
        <f aca="false">+L4/C4</f>
        <v>0.0436357364608486</v>
      </c>
      <c r="P4" s="152" t="n">
        <f aca="false">+(C4-G4)/C4</f>
        <v>0.133666781648844</v>
      </c>
      <c r="Q4" s="153" t="n">
        <v>3903.36025</v>
      </c>
      <c r="R4" s="154" t="n">
        <f aca="false">+J4/Q4</f>
        <v>0.954818351700948</v>
      </c>
    </row>
    <row r="5" customFormat="false" ht="12.8" hidden="false" customHeight="false" outlineLevel="0" collapsed="false">
      <c r="A5" s="155" t="n">
        <v>28</v>
      </c>
      <c r="B5" s="156" t="s">
        <v>398</v>
      </c>
      <c r="C5" s="157" t="n">
        <v>4953</v>
      </c>
      <c r="D5" s="157" t="n">
        <v>0</v>
      </c>
      <c r="E5" s="157" t="n">
        <v>158</v>
      </c>
      <c r="F5" s="157" t="n">
        <v>2</v>
      </c>
      <c r="G5" s="157" t="n">
        <v>4951</v>
      </c>
      <c r="H5" s="157" t="n">
        <v>240</v>
      </c>
      <c r="I5" s="157" t="n">
        <f aca="false">+J5-H5</f>
        <v>3563</v>
      </c>
      <c r="J5" s="157" t="n">
        <v>3803</v>
      </c>
      <c r="K5" s="157" t="n">
        <v>888</v>
      </c>
      <c r="L5" s="157" t="n">
        <v>260</v>
      </c>
      <c r="M5" s="158" t="n">
        <f aca="false">+J5/C5</f>
        <v>0.767817484352917</v>
      </c>
      <c r="N5" s="158" t="n">
        <f aca="false">+K5/C5</f>
        <v>0.179285281647486</v>
      </c>
      <c r="O5" s="158" t="n">
        <f aca="false">+L5/C5</f>
        <v>0.05249343832021</v>
      </c>
      <c r="P5" s="158" t="n">
        <f aca="false">+(C5-G5)/C5</f>
        <v>0.000403795679386231</v>
      </c>
      <c r="Q5" s="159" t="n">
        <v>5603.52975</v>
      </c>
      <c r="R5" s="160" t="n">
        <f aca="false">+J5/Q5</f>
        <v>0.678679362771296</v>
      </c>
    </row>
    <row r="6" customFormat="false" ht="12.8" hidden="false" customHeight="false" outlineLevel="0" collapsed="false">
      <c r="A6" s="149" t="n">
        <v>32</v>
      </c>
      <c r="B6" s="150" t="s">
        <v>399</v>
      </c>
      <c r="C6" s="151" t="n">
        <v>5867</v>
      </c>
      <c r="D6" s="151" t="n">
        <f aca="false">+C6-E6-G6</f>
        <v>619</v>
      </c>
      <c r="E6" s="151" t="n">
        <v>261</v>
      </c>
      <c r="F6" s="151" t="n">
        <v>880</v>
      </c>
      <c r="G6" s="151" t="n">
        <v>4987</v>
      </c>
      <c r="H6" s="151" t="n">
        <v>321</v>
      </c>
      <c r="I6" s="151" t="n">
        <f aca="false">+J6-H6</f>
        <v>3570</v>
      </c>
      <c r="J6" s="151" t="n">
        <v>3891</v>
      </c>
      <c r="K6" s="151" t="n">
        <v>811</v>
      </c>
      <c r="L6" s="151" t="n">
        <v>285</v>
      </c>
      <c r="M6" s="152" t="n">
        <f aca="false">+J6/C6</f>
        <v>0.663200954491222</v>
      </c>
      <c r="N6" s="152" t="n">
        <f aca="false">+K6/C6</f>
        <v>0.138230782341912</v>
      </c>
      <c r="O6" s="152" t="n">
        <f aca="false">+L6/C6</f>
        <v>0.0485767854099199</v>
      </c>
      <c r="P6" s="152" t="n">
        <f aca="false">+(C6-G6)/C6</f>
        <v>0.149991477756946</v>
      </c>
      <c r="Q6" s="153" t="n">
        <v>7641.52925</v>
      </c>
      <c r="R6" s="154" t="n">
        <f aca="false">+J6/Q6</f>
        <v>0.509191272152757</v>
      </c>
    </row>
    <row r="7" customFormat="false" ht="12.8" hidden="false" customHeight="false" outlineLevel="0" collapsed="false">
      <c r="A7" s="155" t="n">
        <v>44</v>
      </c>
      <c r="B7" s="156" t="s">
        <v>400</v>
      </c>
      <c r="C7" s="157" t="n">
        <v>12827</v>
      </c>
      <c r="D7" s="157" t="n">
        <f aca="false">+C7-E7-G7</f>
        <v>1441</v>
      </c>
      <c r="E7" s="157" t="n">
        <v>556</v>
      </c>
      <c r="F7" s="157" t="n">
        <v>1997</v>
      </c>
      <c r="G7" s="157" t="n">
        <v>10830</v>
      </c>
      <c r="H7" s="157" t="n">
        <v>706</v>
      </c>
      <c r="I7" s="157" t="n">
        <f aca="false">+J7-H7</f>
        <v>6676</v>
      </c>
      <c r="J7" s="157" t="n">
        <v>7382</v>
      </c>
      <c r="K7" s="157" t="n">
        <v>2525</v>
      </c>
      <c r="L7" s="157" t="n">
        <v>923</v>
      </c>
      <c r="M7" s="158" t="n">
        <f aca="false">+J7/C7</f>
        <v>0.575504794573946</v>
      </c>
      <c r="N7" s="158" t="n">
        <f aca="false">+K7/C7</f>
        <v>0.196850393700787</v>
      </c>
      <c r="O7" s="158" t="n">
        <f aca="false">+L7/C7</f>
        <v>0.0719575894597334</v>
      </c>
      <c r="P7" s="158" t="n">
        <f aca="false">+(C7-G7)/C7</f>
        <v>0.155687222265534</v>
      </c>
      <c r="Q7" s="159" t="n">
        <v>13947.60825</v>
      </c>
      <c r="R7" s="160" t="n">
        <f aca="false">+J7/Q7</f>
        <v>0.529266370813075</v>
      </c>
    </row>
    <row r="8" customFormat="false" ht="12.8" hidden="false" customHeight="false" outlineLevel="0" collapsed="false">
      <c r="A8" s="149" t="n">
        <v>52</v>
      </c>
      <c r="B8" s="150" t="s">
        <v>401</v>
      </c>
      <c r="C8" s="151" t="n">
        <v>5508</v>
      </c>
      <c r="D8" s="151" t="n">
        <f aca="false">+C8-E8-G8</f>
        <v>425</v>
      </c>
      <c r="E8" s="151" t="n">
        <v>46</v>
      </c>
      <c r="F8" s="151" t="n">
        <v>471</v>
      </c>
      <c r="G8" s="151" t="n">
        <v>5037</v>
      </c>
      <c r="H8" s="151" t="n">
        <v>162</v>
      </c>
      <c r="I8" s="151" t="n">
        <f aca="false">+J8-H8</f>
        <v>3131</v>
      </c>
      <c r="J8" s="151" t="n">
        <v>3293</v>
      </c>
      <c r="K8" s="151" t="n">
        <v>1203</v>
      </c>
      <c r="L8" s="151" t="n">
        <v>541</v>
      </c>
      <c r="M8" s="152" t="n">
        <f aca="false">+J8/C8</f>
        <v>0.597857661583152</v>
      </c>
      <c r="N8" s="152" t="n">
        <f aca="false">+K8/C8</f>
        <v>0.218409586056645</v>
      </c>
      <c r="O8" s="152" t="n">
        <f aca="false">+L8/C8</f>
        <v>0.0982207697893972</v>
      </c>
      <c r="P8" s="152" t="n">
        <f aca="false">+(C8-G8)/C8</f>
        <v>0.0855119825708061</v>
      </c>
      <c r="Q8" s="153" t="n">
        <v>7207.82025</v>
      </c>
      <c r="R8" s="154" t="n">
        <f aca="false">+J8/Q8</f>
        <v>0.456864889215294</v>
      </c>
    </row>
    <row r="9" customFormat="false" ht="12.8" hidden="false" customHeight="false" outlineLevel="0" collapsed="false">
      <c r="A9" s="155" t="n">
        <v>53</v>
      </c>
      <c r="B9" s="156" t="s">
        <v>402</v>
      </c>
      <c r="C9" s="157" t="n">
        <v>3987</v>
      </c>
      <c r="D9" s="157" t="n">
        <f aca="false">+C9-E9-G9</f>
        <v>365</v>
      </c>
      <c r="E9" s="157" t="n">
        <v>21</v>
      </c>
      <c r="F9" s="157" t="n">
        <v>386</v>
      </c>
      <c r="G9" s="157" t="n">
        <v>3601</v>
      </c>
      <c r="H9" s="157" t="n">
        <v>310</v>
      </c>
      <c r="I9" s="157" t="n">
        <f aca="false">+J9-H9</f>
        <v>2464</v>
      </c>
      <c r="J9" s="157" t="n">
        <v>2774</v>
      </c>
      <c r="K9" s="157" t="n">
        <v>681</v>
      </c>
      <c r="L9" s="157" t="n">
        <v>146</v>
      </c>
      <c r="M9" s="158" t="n">
        <f aca="false">+J9/C9</f>
        <v>0.695761223977928</v>
      </c>
      <c r="N9" s="158" t="n">
        <f aca="false">+K9/C9</f>
        <v>0.170805116629044</v>
      </c>
      <c r="O9" s="158" t="n">
        <f aca="false">+L9/C9</f>
        <v>0.036619011788312</v>
      </c>
      <c r="P9" s="158" t="n">
        <f aca="false">+(C9-G9)/C9</f>
        <v>0.0968146476047153</v>
      </c>
      <c r="Q9" s="159" t="n">
        <v>4271.8615</v>
      </c>
      <c r="R9" s="160" t="n">
        <f aca="false">+J9/Q9</f>
        <v>0.649365621989383</v>
      </c>
    </row>
    <row r="10" customFormat="false" ht="12.8" hidden="false" customHeight="false" outlineLevel="0" collapsed="false">
      <c r="A10" s="149" t="n">
        <v>75</v>
      </c>
      <c r="B10" s="150" t="s">
        <v>403</v>
      </c>
      <c r="C10" s="151" t="n">
        <v>7808</v>
      </c>
      <c r="D10" s="151" t="n">
        <f aca="false">+C10-E10-G10</f>
        <v>780</v>
      </c>
      <c r="E10" s="151" t="n">
        <v>214</v>
      </c>
      <c r="F10" s="151" t="n">
        <v>994</v>
      </c>
      <c r="G10" s="151" t="n">
        <v>6814</v>
      </c>
      <c r="H10" s="151" t="n">
        <v>538</v>
      </c>
      <c r="I10" s="151" t="n">
        <f aca="false">+J10-H10</f>
        <v>4510</v>
      </c>
      <c r="J10" s="151" t="n">
        <v>5048</v>
      </c>
      <c r="K10" s="151" t="n">
        <v>1370</v>
      </c>
      <c r="L10" s="151" t="n">
        <v>396</v>
      </c>
      <c r="M10" s="152" t="n">
        <f aca="false">+J10/C10</f>
        <v>0.646516393442623</v>
      </c>
      <c r="N10" s="152" t="n">
        <f aca="false">+K10/C10</f>
        <v>0.175461065573771</v>
      </c>
      <c r="O10" s="152" t="n">
        <f aca="false">+L10/C10</f>
        <v>0.0507172131147541</v>
      </c>
      <c r="P10" s="152" t="n">
        <f aca="false">+(C10-G10)/C10</f>
        <v>0.127305327868852</v>
      </c>
      <c r="Q10" s="153" t="n">
        <v>6835.01725</v>
      </c>
      <c r="R10" s="154" t="n">
        <f aca="false">+J10/Q10</f>
        <v>0.738549708854063</v>
      </c>
    </row>
    <row r="11" customFormat="false" ht="12.8" hidden="false" customHeight="false" outlineLevel="0" collapsed="false">
      <c r="A11" s="155" t="n">
        <v>76</v>
      </c>
      <c r="B11" s="156" t="s">
        <v>404</v>
      </c>
      <c r="C11" s="157" t="n">
        <v>7641</v>
      </c>
      <c r="D11" s="157" t="n">
        <f aca="false">+C11-E11-G11</f>
        <v>788</v>
      </c>
      <c r="E11" s="157" t="n">
        <v>81</v>
      </c>
      <c r="F11" s="157" t="n">
        <v>869</v>
      </c>
      <c r="G11" s="157" t="n">
        <v>6772</v>
      </c>
      <c r="H11" s="157" t="n">
        <v>458</v>
      </c>
      <c r="I11" s="157" t="n">
        <f aca="false">+J11-H11</f>
        <v>4788</v>
      </c>
      <c r="J11" s="157" t="n">
        <v>5246</v>
      </c>
      <c r="K11" s="157" t="n">
        <v>1188</v>
      </c>
      <c r="L11" s="157" t="n">
        <v>341</v>
      </c>
      <c r="M11" s="158" t="n">
        <f aca="false">+J11/C11</f>
        <v>0.686559350870305</v>
      </c>
      <c r="N11" s="158" t="n">
        <f aca="false">+K11/C11</f>
        <v>0.15547703180212</v>
      </c>
      <c r="O11" s="158" t="n">
        <f aca="false">+L11/C11</f>
        <v>0.0446276665357938</v>
      </c>
      <c r="P11" s="158" t="n">
        <f aca="false">+(C11-G11)/C11</f>
        <v>0.113728569558958</v>
      </c>
      <c r="Q11" s="159" t="n">
        <v>8595.6425</v>
      </c>
      <c r="R11" s="160" t="n">
        <f aca="false">+J11/Q11</f>
        <v>0.61030923517352</v>
      </c>
    </row>
    <row r="12" customFormat="false" ht="12.8" hidden="false" customHeight="false" outlineLevel="0" collapsed="false">
      <c r="A12" s="149" t="n">
        <v>84</v>
      </c>
      <c r="B12" s="150" t="s">
        <v>405</v>
      </c>
      <c r="C12" s="151" t="n">
        <v>11653</v>
      </c>
      <c r="D12" s="151" t="n">
        <f aca="false">+C12-E12-G12</f>
        <v>1244</v>
      </c>
      <c r="E12" s="151" t="n">
        <v>199</v>
      </c>
      <c r="F12" s="151" t="n">
        <v>1443</v>
      </c>
      <c r="G12" s="151" t="n">
        <v>10210</v>
      </c>
      <c r="H12" s="151" t="n">
        <v>917</v>
      </c>
      <c r="I12" s="151" t="n">
        <f aca="false">+J12-H12</f>
        <v>6970</v>
      </c>
      <c r="J12" s="151" t="n">
        <v>7887</v>
      </c>
      <c r="K12" s="151" t="n">
        <v>1641</v>
      </c>
      <c r="L12" s="151" t="n">
        <v>682</v>
      </c>
      <c r="M12" s="152" t="n">
        <f aca="false">+J12/C12</f>
        <v>0.676821419376984</v>
      </c>
      <c r="N12" s="152" t="n">
        <f aca="false">+K12/C12</f>
        <v>0.140822105895478</v>
      </c>
      <c r="O12" s="152" t="n">
        <f aca="false">+L12/C12</f>
        <v>0.0585257015360851</v>
      </c>
      <c r="P12" s="152" t="n">
        <f aca="false">+(C12-G12)/C12</f>
        <v>0.123830773191453</v>
      </c>
      <c r="Q12" s="153" t="n">
        <v>13091.9515</v>
      </c>
      <c r="R12" s="154" t="n">
        <f aca="false">+J12/Q12</f>
        <v>0.602431195990911</v>
      </c>
    </row>
    <row r="13" customFormat="false" ht="12.8" hidden="false" customHeight="false" outlineLevel="0" collapsed="false">
      <c r="A13" s="155" t="n">
        <v>93</v>
      </c>
      <c r="B13" s="156" t="s">
        <v>406</v>
      </c>
      <c r="C13" s="157" t="n">
        <v>6123</v>
      </c>
      <c r="D13" s="157" t="n">
        <f aca="false">+C13-E13-G13</f>
        <v>770</v>
      </c>
      <c r="E13" s="157" t="n">
        <v>157</v>
      </c>
      <c r="F13" s="157" t="n">
        <v>927</v>
      </c>
      <c r="G13" s="157" t="n">
        <v>5196</v>
      </c>
      <c r="H13" s="157" t="n">
        <v>339</v>
      </c>
      <c r="I13" s="157" t="n">
        <f aca="false">+J13-H13</f>
        <v>3632</v>
      </c>
      <c r="J13" s="157" t="n">
        <v>3971</v>
      </c>
      <c r="K13" s="157" t="n">
        <v>806</v>
      </c>
      <c r="L13" s="157" t="n">
        <v>419</v>
      </c>
      <c r="M13" s="158" t="n">
        <f aca="false">+J13/C13</f>
        <v>0.648538298219827</v>
      </c>
      <c r="N13" s="158" t="n">
        <f aca="false">+K13/C13</f>
        <v>0.131634819532909</v>
      </c>
      <c r="O13" s="158" t="n">
        <f aca="false">+L13/C13</f>
        <v>0.0684305079209538</v>
      </c>
      <c r="P13" s="158" t="n">
        <f aca="false">+(C13-G13)/C13</f>
        <v>0.151396374326311</v>
      </c>
      <c r="Q13" s="159" t="n">
        <v>9362.792</v>
      </c>
      <c r="R13" s="160" t="n">
        <f aca="false">+J13/Q13</f>
        <v>0.424125624065984</v>
      </c>
    </row>
    <row r="14" customFormat="false" ht="12.8" hidden="false" customHeight="false" outlineLevel="0" collapsed="false">
      <c r="A14" s="161" t="s">
        <v>204</v>
      </c>
      <c r="B14" s="161" t="s">
        <v>8</v>
      </c>
      <c r="C14" s="162" t="n">
        <f aca="false">SUM(C2:C13)</f>
        <v>95208</v>
      </c>
      <c r="D14" s="163" t="n">
        <f aca="false">+C14-E14-G14</f>
        <v>11865</v>
      </c>
      <c r="E14" s="162" t="n">
        <f aca="false">SUM(E2:E13)</f>
        <v>2670</v>
      </c>
      <c r="F14" s="163" t="n">
        <v>14535</v>
      </c>
      <c r="G14" s="162" t="n">
        <v>80673</v>
      </c>
      <c r="H14" s="162" t="n">
        <v>6134</v>
      </c>
      <c r="I14" s="162" t="n">
        <f aca="false">+J14-H14</f>
        <v>51888</v>
      </c>
      <c r="J14" s="162" t="n">
        <v>58022</v>
      </c>
      <c r="K14" s="162" t="n">
        <v>17226</v>
      </c>
      <c r="L14" s="162" t="n">
        <v>5428</v>
      </c>
      <c r="M14" s="164" t="n">
        <f aca="false">+J14/C14</f>
        <v>0.609423577850601</v>
      </c>
      <c r="N14" s="164" t="n">
        <f aca="false">+K14/C14</f>
        <v>0.180930173934963</v>
      </c>
      <c r="O14" s="164" t="n">
        <f aca="false">+L14/C14</f>
        <v>0.0570120157969919</v>
      </c>
      <c r="P14" s="164" t="n">
        <f aca="false">+(C14-G14)/C14</f>
        <v>0.15266574237459</v>
      </c>
      <c r="Q14" s="165" t="n">
        <f aca="false">SUM(Q2:Q13)</f>
        <v>142202.619</v>
      </c>
      <c r="R14" s="166" t="n">
        <f aca="false">+J14/Q14</f>
        <v>0.408023427472879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490</TotalTime>
  <Application>LibreOffice/7.3.4.2$MacOSX_X86_64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2022-11-06T09:37:52Z</dcterms:created>
  <dc:creator/>
  <dc:description/>
  <dc:language>fr-FR</dc:language>
  <cp:lastModifiedBy/>
  <dcterms:modified xsi:type="dcterms:W3CDTF">2022-11-20T13:19:21Z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