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1.xml.rels" ContentType="application/vnd.openxmlformats-package.relationships+xml"/>
  <Override PartName="/xl/worksheets/_rels/sheet10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6"/>
  </bookViews>
  <sheets>
    <sheet name=" 1 DATA NAT" sheetId="1" state="visible" r:id="rId2"/>
    <sheet name="2 DEMANDES FEMMES" sheetId="2" state="visible" r:id="rId3"/>
    <sheet name="3 DEMANDES MINEURS NON ACCOMPAG" sheetId="3" state="visible" r:id="rId4"/>
    <sheet name="4 APATRIDES" sheetId="4" state="visible" r:id="rId5"/>
    <sheet name="5 DEMANDES PAR PROCEDURE" sheetId="5" state="visible" r:id="rId6"/>
    <sheet name=" 6 ENTRETIENS PAR LIEU" sheetId="6" state="visible" r:id="rId7"/>
    <sheet name=" 7 DECISIONS TOTAL" sheetId="7" state="visible" r:id="rId8"/>
    <sheet name="8 DECISIONS FEMMES" sheetId="8" state="visible" r:id="rId9"/>
    <sheet name=" 9  DECISIONS MNA" sheetId="9" state="visible" r:id="rId10"/>
    <sheet name="10 DEMANDES ET DECISIONS PAR RE" sheetId="10" state="visible" r:id="rId11"/>
    <sheet name="11  DEMANDES ET DECISIONS PAR D" sheetId="11" state="visible" r:id="rId12"/>
    <sheet name="1ERE DA PAR GENRE ET AGE" sheetId="12" state="hidden" r:id="rId13"/>
    <sheet name="REEXAMENS" sheetId="13" state="hidden" r:id="rId14"/>
    <sheet name="12 DEMANDES PENDANTES PAR NATIO" sheetId="14" state="visible" r:id="rId15"/>
    <sheet name="13  DEMANDES PENDANTES PAR DEPA" sheetId="15" state="visible" r:id="rId16"/>
    <sheet name=" 14 PROTEGES PAR NAT ET GENRE" sheetId="16" state="visible" r:id="rId17"/>
    <sheet name="15 ETAT CIVIL" sheetId="17" state="visible" r:id="rId18"/>
  </sheets>
  <definedNames>
    <definedName function="false" hidden="true" localSheetId="0" name="_xlnm._FilterDatabase" vbProcedure="false">' 1 DATA NAT'!$A$1:$S$1049</definedName>
    <definedName function="false" hidden="true" localSheetId="15" name="_xlnm._FilterDatabase" vbProcedure="false">' 14 PROTEGES PAR NAT ET GENRE'!$A$1:$N$145</definedName>
    <definedName function="false" hidden="true" localSheetId="6" name="_xlnm._FilterDatabase" vbProcedure="false">' 7 DECISIONS TOTAL'!$A:$L</definedName>
    <definedName function="false" hidden="true" localSheetId="9" name="_xlnm._FilterDatabase" vbProcedure="false">'10 DEMANDES ET DECISIONS PAR RE'!$A$1:$U$15</definedName>
    <definedName function="false" hidden="true" localSheetId="10" name="_xlnm._FilterDatabase" vbProcedure="false">'11  DEMANDES ET DECISIONS PAR D'!$A$1:$W$104</definedName>
    <definedName function="false" hidden="true" localSheetId="13" name="_xlnm._FilterDatabase" vbProcedure="false">'12 DEMANDES PENDANTES PAR NATIO'!$A:$F</definedName>
    <definedName function="false" hidden="true" localSheetId="14" name="_xlnm._FilterDatabase" vbProcedure="false">'13  DEMANDES PENDANTES PAR DEPA'!$A$1:$G$103</definedName>
    <definedName function="false" hidden="true" localSheetId="1" name="_xlnm._FilterDatabase" vbProcedure="false">'2 DEMANDES FEMMES'!$A:$G</definedName>
    <definedName function="false" hidden="true" localSheetId="3" name="_xlnm._FilterDatabase" vbProcedure="false">'4 APATRIDES'!$A$1:$H$27</definedName>
    <definedName function="false" hidden="true" localSheetId="4" name="_xlnm._FilterDatabase" vbProcedure="false">'5 DEMANDES PAR PROCEDURE'!$A:$J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<sst xmlns="http://schemas.openxmlformats.org/spreadsheetml/2006/main" count="5568" uniqueCount="675">
  <si>
    <t xml:space="preserve">TYPE</t>
  </si>
  <si>
    <t xml:space="preserve">ISO</t>
  </si>
  <si>
    <t xml:space="preserve">NATIONALITE</t>
  </si>
  <si>
    <t xml:space="preserve">PREMIERES
DEMANDES</t>
  </si>
  <si>
    <t xml:space="preserve">REEXAMENS</t>
  </si>
  <si>
    <t xml:space="preserve">REOUVERTURES</t>
  </si>
  <si>
    <t xml:space="preserve">TOTAL
DEMANDES</t>
  </si>
  <si>
    <t xml:space="preserve">REFUGIE OFPRA</t>
  </si>
  <si>
    <t xml:space="preserve">PS OFPRA</t>
  </si>
  <si>
    <t xml:space="preserve">ADMISSIONS</t>
  </si>
  <si>
    <t xml:space="preserve">REJETS OFPRA</t>
  </si>
  <si>
    <t xml:space="preserve">CLOTURES</t>
  </si>
  <si>
    <t xml:space="preserve">TOTAL
DECISIONS</t>
  </si>
  <si>
    <t xml:space="preserve">TAUX
ADMISSION</t>
  </si>
  <si>
    <t xml:space="preserve">REFUGIE CNDA</t>
  </si>
  <si>
    <t xml:space="preserve">PS CNDA</t>
  </si>
  <si>
    <t xml:space="preserve">ANNULATION</t>
  </si>
  <si>
    <t xml:space="preserve">TOTAL ADMISSION</t>
  </si>
  <si>
    <t xml:space="preserve">TX GLOBAL</t>
  </si>
  <si>
    <t xml:space="preserve">TOTAL MAJEURS</t>
  </si>
  <si>
    <t xml:space="preserve">ZZTOTAL</t>
  </si>
  <si>
    <t xml:space="preserve">TOTAL</t>
  </si>
  <si>
    <t xml:space="preserve">ZZAFR</t>
  </si>
  <si>
    <t xml:space="preserve">AFRIQUE</t>
  </si>
  <si>
    <t xml:space="preserve">ZA</t>
  </si>
  <si>
    <t xml:space="preserve">Afrique du Sud</t>
  </si>
  <si>
    <t xml:space="preserve">DZ</t>
  </si>
  <si>
    <t xml:space="preserve">Algérie</t>
  </si>
  <si>
    <t xml:space="preserve">AO</t>
  </si>
  <si>
    <t xml:space="preserve">Angola</t>
  </si>
  <si>
    <t xml:space="preserve">BJ</t>
  </si>
  <si>
    <t xml:space="preserve">Bénin</t>
  </si>
  <si>
    <t xml:space="preserve">BF</t>
  </si>
  <si>
    <t xml:space="preserve">Burkina Faso</t>
  </si>
  <si>
    <t xml:space="preserve">BI</t>
  </si>
  <si>
    <t xml:space="preserve">Burundi</t>
  </si>
  <si>
    <t xml:space="preserve">CM</t>
  </si>
  <si>
    <t xml:space="preserve">Cameroun</t>
  </si>
  <si>
    <t xml:space="preserve">CF</t>
  </si>
  <si>
    <t xml:space="preserve">Centrafrique</t>
  </si>
  <si>
    <t xml:space="preserve">KM</t>
  </si>
  <si>
    <t xml:space="preserve">Comores</t>
  </si>
  <si>
    <t xml:space="preserve">CG</t>
  </si>
  <si>
    <t xml:space="preserve">Congo</t>
  </si>
  <si>
    <t xml:space="preserve">CI</t>
  </si>
  <si>
    <t xml:space="preserve">Côte d'Ivoire</t>
  </si>
  <si>
    <t xml:space="preserve">DJ</t>
  </si>
  <si>
    <t xml:space="preserve">Djibouti</t>
  </si>
  <si>
    <t xml:space="preserve">EG</t>
  </si>
  <si>
    <t xml:space="preserve">Égypte</t>
  </si>
  <si>
    <t xml:space="preserve">ER</t>
  </si>
  <si>
    <t xml:space="preserve">Érythrée</t>
  </si>
  <si>
    <t xml:space="preserve">ET</t>
  </si>
  <si>
    <t xml:space="preserve">Éthiopie</t>
  </si>
  <si>
    <t xml:space="preserve">GA</t>
  </si>
  <si>
    <t xml:space="preserve">Gabon</t>
  </si>
  <si>
    <t xml:space="preserve">GM</t>
  </si>
  <si>
    <t xml:space="preserve">Gambie</t>
  </si>
  <si>
    <t xml:space="preserve">GH</t>
  </si>
  <si>
    <t xml:space="preserve">Ghana</t>
  </si>
  <si>
    <t xml:space="preserve">GN</t>
  </si>
  <si>
    <t xml:space="preserve">Guinée</t>
  </si>
  <si>
    <t xml:space="preserve">GQ</t>
  </si>
  <si>
    <t xml:space="preserve">Guinée équatoriale</t>
  </si>
  <si>
    <t xml:space="preserve">GW</t>
  </si>
  <si>
    <t xml:space="preserve">Guinée-Bissau</t>
  </si>
  <si>
    <t xml:space="preserve">KE</t>
  </si>
  <si>
    <t xml:space="preserve">Kenya</t>
  </si>
  <si>
    <t xml:space="preserve">LR</t>
  </si>
  <si>
    <t xml:space="preserve">Libéria</t>
  </si>
  <si>
    <t xml:space="preserve">LY</t>
  </si>
  <si>
    <t xml:space="preserve">Libye</t>
  </si>
  <si>
    <t xml:space="preserve">MG</t>
  </si>
  <si>
    <t xml:space="preserve">Madagascar</t>
  </si>
  <si>
    <t xml:space="preserve">ML</t>
  </si>
  <si>
    <t xml:space="preserve">Mali</t>
  </si>
  <si>
    <t xml:space="preserve">MA</t>
  </si>
  <si>
    <t xml:space="preserve">Maroc</t>
  </si>
  <si>
    <t xml:space="preserve">MU</t>
  </si>
  <si>
    <t xml:space="preserve">Maurice</t>
  </si>
  <si>
    <t xml:space="preserve">MR</t>
  </si>
  <si>
    <t xml:space="preserve">Mauritanie</t>
  </si>
  <si>
    <t xml:space="preserve">NE</t>
  </si>
  <si>
    <t xml:space="preserve">Niger</t>
  </si>
  <si>
    <t xml:space="preserve">NG</t>
  </si>
  <si>
    <t xml:space="preserve">Nigéria</t>
  </si>
  <si>
    <t xml:space="preserve">UG</t>
  </si>
  <si>
    <t xml:space="preserve">Ouganda</t>
  </si>
  <si>
    <t xml:space="preserve">CD</t>
  </si>
  <si>
    <t xml:space="preserve">Rép. Dém. Congo</t>
  </si>
  <si>
    <t xml:space="preserve">RW</t>
  </si>
  <si>
    <t xml:space="preserve">Rwanda</t>
  </si>
  <si>
    <t xml:space="preserve">EH</t>
  </si>
  <si>
    <t xml:space="preserve">Sahara occ. (origine)</t>
  </si>
  <si>
    <t xml:space="preserve">SN</t>
  </si>
  <si>
    <t xml:space="preserve">Sénégal</t>
  </si>
  <si>
    <t xml:space="preserve">SL</t>
  </si>
  <si>
    <t xml:space="preserve">Sierra Leone</t>
  </si>
  <si>
    <t xml:space="preserve">SO</t>
  </si>
  <si>
    <t xml:space="preserve">Somalie</t>
  </si>
  <si>
    <t xml:space="preserve">SD</t>
  </si>
  <si>
    <t xml:space="preserve">Soudan</t>
  </si>
  <si>
    <t xml:space="preserve">SS</t>
  </si>
  <si>
    <t xml:space="preserve">Soudan du Sud</t>
  </si>
  <si>
    <t xml:space="preserve">TZ</t>
  </si>
  <si>
    <t xml:space="preserve">Tanzanie</t>
  </si>
  <si>
    <t xml:space="preserve">TD</t>
  </si>
  <si>
    <t xml:space="preserve">Tchad</t>
  </si>
  <si>
    <t xml:space="preserve">TG</t>
  </si>
  <si>
    <t xml:space="preserve">Togo</t>
  </si>
  <si>
    <t xml:space="preserve">TN</t>
  </si>
  <si>
    <t xml:space="preserve">Tunisie</t>
  </si>
  <si>
    <t xml:space="preserve">ZW</t>
  </si>
  <si>
    <t xml:space="preserve">Zimbabwé</t>
  </si>
  <si>
    <t xml:space="preserve">ZAFR</t>
  </si>
  <si>
    <t xml:space="preserve">Autres Afrique</t>
  </si>
  <si>
    <t xml:space="preserve">ZZAME</t>
  </si>
  <si>
    <t xml:space="preserve">AMÉRIQUES</t>
  </si>
  <si>
    <t xml:space="preserve">AR</t>
  </si>
  <si>
    <t xml:space="preserve">Argentine</t>
  </si>
  <si>
    <t xml:space="preserve">BO</t>
  </si>
  <si>
    <t xml:space="preserve">Bolivie</t>
  </si>
  <si>
    <t xml:space="preserve">BR</t>
  </si>
  <si>
    <t xml:space="preserve">Brésil</t>
  </si>
  <si>
    <t xml:space="preserve">CL</t>
  </si>
  <si>
    <t xml:space="preserve">Chili</t>
  </si>
  <si>
    <t xml:space="preserve">CO</t>
  </si>
  <si>
    <t xml:space="preserve">Colombie</t>
  </si>
  <si>
    <t xml:space="preserve">CU</t>
  </si>
  <si>
    <t xml:space="preserve">Cuba</t>
  </si>
  <si>
    <t xml:space="preserve">DO</t>
  </si>
  <si>
    <t xml:space="preserve">Dominicaine (Rép.)</t>
  </si>
  <si>
    <t xml:space="preserve">EC</t>
  </si>
  <si>
    <t xml:space="preserve">Équateur</t>
  </si>
  <si>
    <t xml:space="preserve">GT</t>
  </si>
  <si>
    <t xml:space="preserve">Guatémala</t>
  </si>
  <si>
    <t xml:space="preserve">HT</t>
  </si>
  <si>
    <t xml:space="preserve">Haïti</t>
  </si>
  <si>
    <t xml:space="preserve">HN</t>
  </si>
  <si>
    <t xml:space="preserve">Honduras</t>
  </si>
  <si>
    <t xml:space="preserve">MX</t>
  </si>
  <si>
    <t xml:space="preserve">Mexique</t>
  </si>
  <si>
    <t xml:space="preserve">NI</t>
  </si>
  <si>
    <t xml:space="preserve">Nicaragua</t>
  </si>
  <si>
    <t xml:space="preserve">PE</t>
  </si>
  <si>
    <t xml:space="preserve">Pérou</t>
  </si>
  <si>
    <t xml:space="preserve">LC</t>
  </si>
  <si>
    <t xml:space="preserve">Sainte-Lucie</t>
  </si>
  <si>
    <t xml:space="preserve">SV</t>
  </si>
  <si>
    <t xml:space="preserve">Salvador</t>
  </si>
  <si>
    <t xml:space="preserve">VE</t>
  </si>
  <si>
    <t xml:space="preserve">Vénézuela</t>
  </si>
  <si>
    <t xml:space="preserve">ZAME</t>
  </si>
  <si>
    <t xml:space="preserve">Autres Amériques</t>
  </si>
  <si>
    <t xml:space="preserve">ZZAS</t>
  </si>
  <si>
    <t xml:space="preserve">ASIE</t>
  </si>
  <si>
    <t xml:space="preserve">AF</t>
  </si>
  <si>
    <t xml:space="preserve">Afghanistan</t>
  </si>
  <si>
    <t xml:space="preserve">BD</t>
  </si>
  <si>
    <t xml:space="preserve">Bangladesh</t>
  </si>
  <si>
    <t xml:space="preserve">MM</t>
  </si>
  <si>
    <t xml:space="preserve">Birmanie</t>
  </si>
  <si>
    <t xml:space="preserve">KH</t>
  </si>
  <si>
    <t xml:space="preserve">Cambodge</t>
  </si>
  <si>
    <t xml:space="preserve">CN</t>
  </si>
  <si>
    <t xml:space="preserve">Chine</t>
  </si>
  <si>
    <t xml:space="preserve">IN</t>
  </si>
  <si>
    <t xml:space="preserve">Inde</t>
  </si>
  <si>
    <t xml:space="preserve">ID</t>
  </si>
  <si>
    <t xml:space="preserve">Indonésie</t>
  </si>
  <si>
    <t xml:space="preserve">IQ</t>
  </si>
  <si>
    <t xml:space="preserve">Irak</t>
  </si>
  <si>
    <t xml:space="preserve">IR</t>
  </si>
  <si>
    <t xml:space="preserve">Iran</t>
  </si>
  <si>
    <t xml:space="preserve">JO</t>
  </si>
  <si>
    <t xml:space="preserve">Jordanie</t>
  </si>
  <si>
    <t xml:space="preserve">KZ</t>
  </si>
  <si>
    <t xml:space="preserve">Kazakhstan</t>
  </si>
  <si>
    <t xml:space="preserve">KG</t>
  </si>
  <si>
    <t xml:space="preserve">Kirghizstan</t>
  </si>
  <si>
    <t xml:space="preserve">KW</t>
  </si>
  <si>
    <t xml:space="preserve">Koweït</t>
  </si>
  <si>
    <t xml:space="preserve">LB</t>
  </si>
  <si>
    <t xml:space="preserve">Liban</t>
  </si>
  <si>
    <t xml:space="preserve">MN</t>
  </si>
  <si>
    <t xml:space="preserve">Mongolie</t>
  </si>
  <si>
    <t xml:space="preserve">NP</t>
  </si>
  <si>
    <t xml:space="preserve">Népal</t>
  </si>
  <si>
    <t xml:space="preserve">UZ</t>
  </si>
  <si>
    <t xml:space="preserve">Ouzbékistan</t>
  </si>
  <si>
    <t xml:space="preserve">PK</t>
  </si>
  <si>
    <t xml:space="preserve">Pakistan</t>
  </si>
  <si>
    <t xml:space="preserve">PS</t>
  </si>
  <si>
    <t xml:space="preserve">Palestine (autorité)</t>
  </si>
  <si>
    <t xml:space="preserve">LK</t>
  </si>
  <si>
    <t xml:space="preserve">Sri Lanka</t>
  </si>
  <si>
    <t xml:space="preserve">SY</t>
  </si>
  <si>
    <t xml:space="preserve">Syrie</t>
  </si>
  <si>
    <t xml:space="preserve">TJ</t>
  </si>
  <si>
    <t xml:space="preserve">Tadjikistan</t>
  </si>
  <si>
    <t xml:space="preserve">VN</t>
  </si>
  <si>
    <t xml:space="preserve">Vietnam</t>
  </si>
  <si>
    <t xml:space="preserve">YE</t>
  </si>
  <si>
    <t xml:space="preserve">Yémen</t>
  </si>
  <si>
    <t xml:space="preserve">ZAS</t>
  </si>
  <si>
    <t xml:space="preserve">Autres Asie</t>
  </si>
  <si>
    <t xml:space="preserve">ZZEU</t>
  </si>
  <si>
    <t xml:space="preserve">EUROPE</t>
  </si>
  <si>
    <t xml:space="preserve">AL</t>
  </si>
  <si>
    <t xml:space="preserve">Albanie</t>
  </si>
  <si>
    <t xml:space="preserve">AM</t>
  </si>
  <si>
    <t xml:space="preserve">Arménie</t>
  </si>
  <si>
    <t xml:space="preserve">AZ</t>
  </si>
  <si>
    <t xml:space="preserve">Azerbaïdjan</t>
  </si>
  <si>
    <t xml:space="preserve">BY</t>
  </si>
  <si>
    <t xml:space="preserve">Biélorussie</t>
  </si>
  <si>
    <t xml:space="preserve">BA</t>
  </si>
  <si>
    <t xml:space="preserve">Bosnie-Herzégovine</t>
  </si>
  <si>
    <t xml:space="preserve">GE</t>
  </si>
  <si>
    <t xml:space="preserve">Géorgie</t>
  </si>
  <si>
    <t xml:space="preserve">XK</t>
  </si>
  <si>
    <t xml:space="preserve">Kosovo</t>
  </si>
  <si>
    <t xml:space="preserve">MK</t>
  </si>
  <si>
    <t xml:space="preserve">Macédoine du Nord (Rép.)</t>
  </si>
  <si>
    <t xml:space="preserve">MD</t>
  </si>
  <si>
    <t xml:space="preserve">Moldavie</t>
  </si>
  <si>
    <t xml:space="preserve">ME</t>
  </si>
  <si>
    <t xml:space="preserve">Monténégro</t>
  </si>
  <si>
    <t xml:space="preserve">RU</t>
  </si>
  <si>
    <t xml:space="preserve">Russie</t>
  </si>
  <si>
    <t xml:space="preserve">RS</t>
  </si>
  <si>
    <t xml:space="preserve">Serbie</t>
  </si>
  <si>
    <t xml:space="preserve">TR</t>
  </si>
  <si>
    <t xml:space="preserve">Turquie</t>
  </si>
  <si>
    <t xml:space="preserve">UA</t>
  </si>
  <si>
    <t xml:space="preserve">Ukraine</t>
  </si>
  <si>
    <t xml:space="preserve">ZEU</t>
  </si>
  <si>
    <t xml:space="preserve">Autres Europe</t>
  </si>
  <si>
    <t xml:space="preserve">ZZOC</t>
  </si>
  <si>
    <t xml:space="preserve">OCÉANIE</t>
  </si>
  <si>
    <t xml:space="preserve">ZZINDET</t>
  </si>
  <si>
    <t xml:space="preserve">INDETERMINE</t>
  </si>
  <si>
    <t xml:space="preserve">STLS</t>
  </si>
  <si>
    <t xml:space="preserve">Nationalité indéterminée - apatride</t>
  </si>
  <si>
    <t xml:space="preserve">UNK</t>
  </si>
  <si>
    <t xml:space="preserve">Nationalité indéterminée - autre</t>
  </si>
  <si>
    <t xml:space="preserve">TOTAL FEMMES</t>
  </si>
  <si>
    <t xml:space="preserve">OCEANIE</t>
  </si>
  <si>
    <t xml:space="preserve">MAJEURES F</t>
  </si>
  <si>
    <t xml:space="preserve">mineurs na</t>
  </si>
  <si>
    <t xml:space="preserve">INDETERMINE - APATRIDE</t>
  </si>
  <si>
    <t xml:space="preserve">MINEURS H</t>
  </si>
  <si>
    <t xml:space="preserve">TOTAL MINEURS</t>
  </si>
  <si>
    <t xml:space="preserve">MINEURES F</t>
  </si>
  <si>
    <t xml:space="preserve">TOTAL HOMMES H</t>
  </si>
  <si>
    <t xml:space="preserve">MAJEURS</t>
  </si>
  <si>
    <t xml:space="preserve">DEMANDES FEMMES ADULTES</t>
  </si>
  <si>
    <t xml:space="preserve">DEMANDES MINEURES</t>
  </si>
  <si>
    <t xml:space="preserve"> REEXAMENS MAJEURES</t>
  </si>
  <si>
    <t xml:space="preserve">REEXAMENS MINEURES </t>
  </si>
  <si>
    <t xml:space="preserve">PF</t>
  </si>
  <si>
    <t xml:space="preserve"> PREMIERES
DEMANDES</t>
  </si>
  <si>
    <t xml:space="preserve"> REEXAMENS</t>
  </si>
  <si>
    <t xml:space="preserve">PAYS DE NAISSANCE</t>
  </si>
  <si>
    <t xml:space="preserve">DEMANDES</t>
  </si>
  <si>
    <t xml:space="preserve">STATUTS
APATRIDE</t>
  </si>
  <si>
    <t xml:space="preserve">REJETS</t>
  </si>
  <si>
    <t xml:space="preserve">AE</t>
  </si>
  <si>
    <t xml:space="preserve">Émirats arabes unis</t>
  </si>
  <si>
    <t xml:space="preserve">ex-Yougoslavie</t>
  </si>
  <si>
    <t xml:space="preserve">DE</t>
  </si>
  <si>
    <t xml:space="preserve">Allemagne</t>
  </si>
  <si>
    <t xml:space="preserve">FR</t>
  </si>
  <si>
    <t xml:space="preserve">France</t>
  </si>
  <si>
    <t xml:space="preserve">IT</t>
  </si>
  <si>
    <t xml:space="preserve">Italie</t>
  </si>
  <si>
    <t xml:space="preserve">ex-URSS</t>
  </si>
  <si>
    <t xml:space="preserve">ZZAF</t>
  </si>
  <si>
    <t xml:space="preserve">ZZAM</t>
  </si>
  <si>
    <t xml:space="preserve">.</t>
  </si>
  <si>
    <t xml:space="preserve">zztotal</t>
  </si>
  <si>
    <t xml:space="preserve">PART PROCEDURES ACCELEREES PREMIERES DEMANDES</t>
  </si>
  <si>
    <t xml:space="preserve">PN</t>
  </si>
  <si>
    <t xml:space="preserve">PA OFPRA 1ER DA </t>
  </si>
  <si>
    <t xml:space="preserve">PA EUROSTAT</t>
  </si>
  <si>
    <t xml:space="preserve">PART PROCEDURE ACCELEREE</t>
  </si>
  <si>
    <t xml:space="preserve">BT</t>
  </si>
  <si>
    <t xml:space="preserve">Bhoutan</t>
  </si>
  <si>
    <t xml:space="preserve">CV</t>
  </si>
  <si>
    <t xml:space="preserve">JM</t>
  </si>
  <si>
    <t xml:space="preserve">Jamaïque</t>
  </si>
  <si>
    <t xml:space="preserve">SR</t>
  </si>
  <si>
    <t xml:space="preserve">Suriname</t>
  </si>
  <si>
    <t xml:space="preserve">PROCEDURE ACCELEREE</t>
  </si>
  <si>
    <t xml:space="preserve">PART PA</t>
  </si>
  <si>
    <t xml:space="preserve">PART DA</t>
  </si>
  <si>
    <t xml:space="preserve">PAYS D ORIGINE SUR</t>
  </si>
  <si>
    <t xml:space="preserve">REEXAMEN </t>
  </si>
  <si>
    <t xml:space="preserve">RETENTION</t>
  </si>
  <si>
    <t xml:space="preserve">CONSTATS PREFETS</t>
  </si>
  <si>
    <t xml:space="preserve">VILLE</t>
  </si>
  <si>
    <t xml:space="preserve">NB MISSIONS</t>
  </si>
  <si>
    <t xml:space="preserve">PERSONNES ENTENDUES</t>
  </si>
  <si>
    <t xml:space="preserve">PART</t>
  </si>
  <si>
    <t xml:space="preserve">LYON</t>
  </si>
  <si>
    <t xml:space="preserve">METZ</t>
  </si>
  <si>
    <t xml:space="preserve">BORDEAUX</t>
  </si>
  <si>
    <t xml:space="preserve">NANTES </t>
  </si>
  <si>
    <t xml:space="preserve">STRASBOURG</t>
  </si>
  <si>
    <t xml:space="preserve">MISSIONS METROPOLE</t>
  </si>
  <si>
    <t xml:space="preserve">MAYOTTE</t>
  </si>
  <si>
    <t xml:space="preserve">GUADELOUPE</t>
  </si>
  <si>
    <t xml:space="preserve">MARTINIQUE</t>
  </si>
  <si>
    <t xml:space="preserve">GUYANE</t>
  </si>
  <si>
    <t xml:space="preserve">OUTREMER</t>
  </si>
  <si>
    <t xml:space="preserve">ENTRETIENS VISIO</t>
  </si>
  <si>
    <t xml:space="preserve">FONTENAY SOUS BOIS</t>
  </si>
  <si>
    <t xml:space="preserve">ADMISSIONS OFPRA CNDA</t>
  </si>
  <si>
    <t xml:space="preserve">TAUX ADMISSION OFPRA</t>
  </si>
  <si>
    <t xml:space="preserve">REFUGIE OFPRA A</t>
  </si>
  <si>
    <t xml:space="preserve">PS OFPRA A</t>
  </si>
  <si>
    <t xml:space="preserve">REJETS OFPRA A</t>
  </si>
  <si>
    <t xml:space="preserve">CLOTURES A</t>
  </si>
  <si>
    <t xml:space="preserve">DECISIONS ADULTES</t>
  </si>
  <si>
    <t xml:space="preserve">REFUGIE CNDA A</t>
  </si>
  <si>
    <t xml:space="preserve">PS CNDA A</t>
  </si>
  <si>
    <t xml:space="preserve">REFUGIE OFPRA MINEURES</t>
  </si>
  <si>
    <t xml:space="preserve">PS OFPRA MINEURES</t>
  </si>
  <si>
    <t xml:space="preserve">REJETS OFPRA MINEURES</t>
  </si>
  <si>
    <t xml:space="preserve">CLOTURES MINEURES</t>
  </si>
  <si>
    <t xml:space="preserve">DECISIONS</t>
  </si>
  <si>
    <t xml:space="preserve">REFUGIE CNDA MINEURES</t>
  </si>
  <si>
    <t xml:space="preserve">PS CNDA MINEURES</t>
  </si>
  <si>
    <t xml:space="preserve">TAUX 
ADMISSION</t>
  </si>
  <si>
    <t xml:space="preserve">NR</t>
  </si>
  <si>
    <t xml:space="preserve">DEPARTEMENT</t>
  </si>
  <si>
    <t xml:space="preserve">STATUT
REFUGIE (1)</t>
  </si>
  <si>
    <t xml:space="preserve">PROTECTION
SUBSIDIAIRE (2)</t>
  </si>
  <si>
    <t xml:space="preserve">ADMISSIONS
(1+2)</t>
  </si>
  <si>
    <t xml:space="preserve">STATUT REFUGIE (3)</t>
  </si>
  <si>
    <t xml:space="preserve">PROTECTION
SUBSIDIAIRE (4)</t>
  </si>
  <si>
    <t xml:space="preserve">ADMISSIONS
(annulations 3+4)</t>
  </si>
  <si>
    <t xml:space="preserve">PART </t>
  </si>
  <si>
    <t xml:space="preserve">BPI DN</t>
  </si>
  <si>
    <t xml:space="preserve">Ile-de-France</t>
  </si>
  <si>
    <t xml:space="preserve">Centre-Val-de-Loire</t>
  </si>
  <si>
    <t xml:space="preserve">Bourgogne-Franche-Comté</t>
  </si>
  <si>
    <t xml:space="preserve">Normandie</t>
  </si>
  <si>
    <t xml:space="preserve">Hauts-de-France</t>
  </si>
  <si>
    <t xml:space="preserve">Grand-Est</t>
  </si>
  <si>
    <t xml:space="preserve">Pays-de-la-Loire</t>
  </si>
  <si>
    <t xml:space="preserve">Bretagne</t>
  </si>
  <si>
    <t xml:space="preserve">Nouvelle-Aquitaine</t>
  </si>
  <si>
    <t xml:space="preserve">Occitanie</t>
  </si>
  <si>
    <t xml:space="preserve">Auvergne-Rhône-Alpes</t>
  </si>
  <si>
    <t xml:space="preserve">Provence-Alpes-Côte dAzur</t>
  </si>
  <si>
    <t xml:space="preserve">Outre-mer</t>
  </si>
  <si>
    <t xml:space="preserve">ND</t>
  </si>
  <si>
    <t xml:space="preserve">ADMISSIONS
</t>
  </si>
  <si>
    <t xml:space="preserve">
DECISIONS OFPRA</t>
  </si>
  <si>
    <t xml:space="preserve">ADMISSIONS CNDA</t>
  </si>
  <si>
    <t xml:space="preserve">PART ADM</t>
  </si>
  <si>
    <t xml:space="preserve">BPI DNA</t>
  </si>
  <si>
    <t xml:space="preserve">PART/ADM</t>
  </si>
  <si>
    <t xml:space="preserve">Ain</t>
  </si>
  <si>
    <t xml:space="preserve">Aisne</t>
  </si>
  <si>
    <t xml:space="preserve">Allier</t>
  </si>
  <si>
    <t xml:space="preserve">Alpes-de-Haute-Provence</t>
  </si>
  <si>
    <t xml:space="preserve">Hautes-Alpes</t>
  </si>
  <si>
    <t xml:space="preserve">Alpes-Maritimes</t>
  </si>
  <si>
    <t xml:space="preserve">Ardèche</t>
  </si>
  <si>
    <t xml:space="preserve">Ardennes</t>
  </si>
  <si>
    <t xml:space="preserve">Ariège</t>
  </si>
  <si>
    <t xml:space="preserve">Aube</t>
  </si>
  <si>
    <t xml:space="preserve">Aude</t>
  </si>
  <si>
    <t xml:space="preserve">Aveyron</t>
  </si>
  <si>
    <t xml:space="preserve">Bouches-du-Rhône</t>
  </si>
  <si>
    <t xml:space="preserve">Calvados</t>
  </si>
  <si>
    <t xml:space="preserve">Cantal</t>
  </si>
  <si>
    <t xml:space="preserve">Charente</t>
  </si>
  <si>
    <t xml:space="preserve">Charente-Maritime</t>
  </si>
  <si>
    <t xml:space="preserve">Cher</t>
  </si>
  <si>
    <t xml:space="preserve">Corrèze</t>
  </si>
  <si>
    <t xml:space="preserve">Corse</t>
  </si>
  <si>
    <t xml:space="preserve">Côte-d Or</t>
  </si>
  <si>
    <t xml:space="preserve">Côtes-d Armor</t>
  </si>
  <si>
    <t xml:space="preserve">Creuse</t>
  </si>
  <si>
    <t xml:space="preserve">Dordogne</t>
  </si>
  <si>
    <t xml:space="preserve">Doubs</t>
  </si>
  <si>
    <t xml:space="preserve">Drôme</t>
  </si>
  <si>
    <t xml:space="preserve">Eure</t>
  </si>
  <si>
    <t xml:space="preserve">Eure-et-Loire</t>
  </si>
  <si>
    <t xml:space="preserve">Finistère</t>
  </si>
  <si>
    <t xml:space="preserve">Gard</t>
  </si>
  <si>
    <t xml:space="preserve">Haute-Garonne</t>
  </si>
  <si>
    <t xml:space="preserve">Gers</t>
  </si>
  <si>
    <t xml:space="preserve">Gironde</t>
  </si>
  <si>
    <t xml:space="preserve">Hérault</t>
  </si>
  <si>
    <t xml:space="preserve">Ille-et-Vilaine</t>
  </si>
  <si>
    <t xml:space="preserve">Indre</t>
  </si>
  <si>
    <t xml:space="preserve">Indre-et-Loire</t>
  </si>
  <si>
    <t xml:space="preserve">Isère</t>
  </si>
  <si>
    <t xml:space="preserve">Jura</t>
  </si>
  <si>
    <t xml:space="preserve">Landes</t>
  </si>
  <si>
    <t xml:space="preserve">Loir-et-Cher</t>
  </si>
  <si>
    <t xml:space="preserve">Loire</t>
  </si>
  <si>
    <t xml:space="preserve">Haute-Loire</t>
  </si>
  <si>
    <t xml:space="preserve">Loire-Atlantique</t>
  </si>
  <si>
    <t xml:space="preserve">Loiret</t>
  </si>
  <si>
    <t xml:space="preserve">Lot</t>
  </si>
  <si>
    <t xml:space="preserve">Lot-et-Garonne</t>
  </si>
  <si>
    <t xml:space="preserve">Lozère</t>
  </si>
  <si>
    <t xml:space="preserve">Maine-et-Loire</t>
  </si>
  <si>
    <t xml:space="preserve">Manche</t>
  </si>
  <si>
    <t xml:space="preserve">Marne</t>
  </si>
  <si>
    <t xml:space="preserve">Haute-Marne</t>
  </si>
  <si>
    <t xml:space="preserve">Mayenne</t>
  </si>
  <si>
    <t xml:space="preserve">Meurthe-et-Moselle</t>
  </si>
  <si>
    <t xml:space="preserve">Meuse</t>
  </si>
  <si>
    <t xml:space="preserve">Morbihan</t>
  </si>
  <si>
    <t xml:space="preserve">Moselle</t>
  </si>
  <si>
    <t xml:space="preserve">Nièvre</t>
  </si>
  <si>
    <t xml:space="preserve">Nord</t>
  </si>
  <si>
    <t xml:space="preserve">Oise</t>
  </si>
  <si>
    <t xml:space="preserve">Orne</t>
  </si>
  <si>
    <t xml:space="preserve">Pas-de-Calais</t>
  </si>
  <si>
    <t xml:space="preserve">Puy-de-Dôme</t>
  </si>
  <si>
    <t xml:space="preserve">Pyrénées-Atlantiques</t>
  </si>
  <si>
    <t xml:space="preserve">Hautes-Pyrénées</t>
  </si>
  <si>
    <t xml:space="preserve">Pyrénées-Orientales</t>
  </si>
  <si>
    <t xml:space="preserve">Bas-Rhin</t>
  </si>
  <si>
    <t xml:space="preserve">Haut-Rhin</t>
  </si>
  <si>
    <t xml:space="preserve">Rhône</t>
  </si>
  <si>
    <t xml:space="preserve">Haute-Saône</t>
  </si>
  <si>
    <t xml:space="preserve">Saône-et-Loire</t>
  </si>
  <si>
    <t xml:space="preserve">Sarthe</t>
  </si>
  <si>
    <t xml:space="preserve">Savoie</t>
  </si>
  <si>
    <t xml:space="preserve">Haute-Savoie</t>
  </si>
  <si>
    <t xml:space="preserve">Paris</t>
  </si>
  <si>
    <t xml:space="preserve">Seine-Maritime</t>
  </si>
  <si>
    <t xml:space="preserve">Seine-et-Marne</t>
  </si>
  <si>
    <t xml:space="preserve">Yvelines</t>
  </si>
  <si>
    <t xml:space="preserve">Deux-Sèvres</t>
  </si>
  <si>
    <t xml:space="preserve">Somme</t>
  </si>
  <si>
    <t xml:space="preserve">Tarn</t>
  </si>
  <si>
    <t xml:space="preserve">Tarn-et-Garonne</t>
  </si>
  <si>
    <t xml:space="preserve">Var</t>
  </si>
  <si>
    <t xml:space="preserve">Vaucluse</t>
  </si>
  <si>
    <t xml:space="preserve">Vendée</t>
  </si>
  <si>
    <t xml:space="preserve">Vienne</t>
  </si>
  <si>
    <t xml:space="preserve">Haute-Vienne</t>
  </si>
  <si>
    <t xml:space="preserve">Vosges</t>
  </si>
  <si>
    <t xml:space="preserve">Yonne</t>
  </si>
  <si>
    <t xml:space="preserve">Territoire de Belfort</t>
  </si>
  <si>
    <t xml:space="preserve">Essonne</t>
  </si>
  <si>
    <t xml:space="preserve">Hauts-de-Seine</t>
  </si>
  <si>
    <t xml:space="preserve">Seine-Saint-Denis</t>
  </si>
  <si>
    <t xml:space="preserve">Val-de-Marne</t>
  </si>
  <si>
    <t xml:space="preserve">Val-d Oise</t>
  </si>
  <si>
    <t xml:space="preserve">Guadeloupe</t>
  </si>
  <si>
    <t xml:space="preserve">Martinique</t>
  </si>
  <si>
    <t xml:space="preserve">Guyane</t>
  </si>
  <si>
    <t xml:space="preserve">Réunion</t>
  </si>
  <si>
    <t xml:space="preserve">Mayotte</t>
  </si>
  <si>
    <t xml:space="preserve">Saint-Martin</t>
  </si>
  <si>
    <t xml:space="preserve">N/D</t>
  </si>
  <si>
    <t xml:space="preserve">MAJEURES</t>
  </si>
  <si>
    <t xml:space="preserve">MINEURES </t>
  </si>
  <si>
    <t xml:space="preserve">MINEURS </t>
  </si>
  <si>
    <t xml:space="preserve">mineurs NON ACCOMPAGNES</t>
  </si>
  <si>
    <t xml:space="preserve">iso</t>
  </si>
  <si>
    <t xml:space="preserve">MOINS DE 2 MOIS</t>
  </si>
  <si>
    <t xml:space="preserve">2 A 12 MOIS</t>
  </si>
  <si>
    <t xml:space="preserve">PLUS DE 12MOIS</t>
  </si>
  <si>
    <t xml:space="preserve"> TOTAL DEMANDES EN INSTANCE</t>
  </si>
  <si>
    <t xml:space="preserve">AFGHANISTAN</t>
  </si>
  <si>
    <t xml:space="preserve">ALBANIE</t>
  </si>
  <si>
    <t xml:space="preserve">ARMÉNIE</t>
  </si>
  <si>
    <t xml:space="preserve">ANGOLA</t>
  </si>
  <si>
    <t xml:space="preserve">ARGENTINE</t>
  </si>
  <si>
    <t xml:space="preserve">AZERBAÏDJAN</t>
  </si>
  <si>
    <t xml:space="preserve">BOSNIE-HERZÉGOVINE</t>
  </si>
  <si>
    <t xml:space="preserve">BANGLADESH</t>
  </si>
  <si>
    <t xml:space="preserve">BURKINA FASO</t>
  </si>
  <si>
    <t xml:space="preserve">BURUNDI</t>
  </si>
  <si>
    <t xml:space="preserve">BÉNIN</t>
  </si>
  <si>
    <t xml:space="preserve">BOLIVIE</t>
  </si>
  <si>
    <t xml:space="preserve">BRÉSIL</t>
  </si>
  <si>
    <t xml:space="preserve">BHOUTAN</t>
  </si>
  <si>
    <t xml:space="preserve">BIÉLORUSSIE</t>
  </si>
  <si>
    <t xml:space="preserve">RÉP. DÉM. CONGO</t>
  </si>
  <si>
    <t xml:space="preserve">CENTRAFRIQUE</t>
  </si>
  <si>
    <t xml:space="preserve">CONGO</t>
  </si>
  <si>
    <t xml:space="preserve">CÔTE D'IVOIRE</t>
  </si>
  <si>
    <t xml:space="preserve">CHILI</t>
  </si>
  <si>
    <t xml:space="preserve">CAMEROUN</t>
  </si>
  <si>
    <t xml:space="preserve">CHINE</t>
  </si>
  <si>
    <t xml:space="preserve">COLOMBIE</t>
  </si>
  <si>
    <t xml:space="preserve">CUBA</t>
  </si>
  <si>
    <t xml:space="preserve">CAP-VERT</t>
  </si>
  <si>
    <t xml:space="preserve">DJIBOUTI</t>
  </si>
  <si>
    <t xml:space="preserve">DM</t>
  </si>
  <si>
    <t xml:space="preserve">DOMINIQUE</t>
  </si>
  <si>
    <t xml:space="preserve">DOMINICAINE (RÉP.)</t>
  </si>
  <si>
    <t xml:space="preserve">ALGÉRIE</t>
  </si>
  <si>
    <t xml:space="preserve">EQUATEUR</t>
  </si>
  <si>
    <t xml:space="preserve">EE</t>
  </si>
  <si>
    <t xml:space="preserve">ESTONIE</t>
  </si>
  <si>
    <t xml:space="preserve">ÉGYPTE</t>
  </si>
  <si>
    <t xml:space="preserve">SAHARA OCC. (ORIGINE)</t>
  </si>
  <si>
    <t xml:space="preserve">ÉRYTHRÉE</t>
  </si>
  <si>
    <t xml:space="preserve">ÉTHIOPIE</t>
  </si>
  <si>
    <t xml:space="preserve">GABON</t>
  </si>
  <si>
    <t xml:space="preserve">GÉORGIE</t>
  </si>
  <si>
    <t xml:space="preserve">GHANA</t>
  </si>
  <si>
    <t xml:space="preserve">GAMBIE</t>
  </si>
  <si>
    <t xml:space="preserve">GUINÉE</t>
  </si>
  <si>
    <t xml:space="preserve">GUATEMALA</t>
  </si>
  <si>
    <t xml:space="preserve">GUINÉE-BISSAU</t>
  </si>
  <si>
    <t xml:space="preserve">GY</t>
  </si>
  <si>
    <t xml:space="preserve">GUYANA</t>
  </si>
  <si>
    <t xml:space="preserve">HONDURAS</t>
  </si>
  <si>
    <t xml:space="preserve">HAÏTI</t>
  </si>
  <si>
    <t xml:space="preserve">HU</t>
  </si>
  <si>
    <t xml:space="preserve">HONGRIE</t>
  </si>
  <si>
    <t xml:space="preserve">INDONÉSIE</t>
  </si>
  <si>
    <t xml:space="preserve">IL</t>
  </si>
  <si>
    <t xml:space="preserve">ISRAEL</t>
  </si>
  <si>
    <t xml:space="preserve">INDE</t>
  </si>
  <si>
    <t xml:space="preserve">IRAK</t>
  </si>
  <si>
    <t xml:space="preserve">IRAN</t>
  </si>
  <si>
    <t xml:space="preserve">ITALIE</t>
  </si>
  <si>
    <t xml:space="preserve">JAMAIQUE </t>
  </si>
  <si>
    <t xml:space="preserve">JORDANIE</t>
  </si>
  <si>
    <t xml:space="preserve">KENYA</t>
  </si>
  <si>
    <t xml:space="preserve">KIRGHIZSTAN</t>
  </si>
  <si>
    <t xml:space="preserve">CAMBODGE</t>
  </si>
  <si>
    <t xml:space="preserve">COMORES</t>
  </si>
  <si>
    <t xml:space="preserve">KR</t>
  </si>
  <si>
    <t xml:space="preserve">COREE SUD</t>
  </si>
  <si>
    <t xml:space="preserve">KOWEÏT</t>
  </si>
  <si>
    <t xml:space="preserve">KAZAKHSTAN</t>
  </si>
  <si>
    <t xml:space="preserve">LA</t>
  </si>
  <si>
    <t xml:space="preserve">LAOS</t>
  </si>
  <si>
    <t xml:space="preserve">LIBAN</t>
  </si>
  <si>
    <t xml:space="preserve">SAINTE-LUCIE</t>
  </si>
  <si>
    <t xml:space="preserve">SRI LANKA</t>
  </si>
  <si>
    <t xml:space="preserve">LIBÉRIA</t>
  </si>
  <si>
    <t xml:space="preserve">LIBYE</t>
  </si>
  <si>
    <t xml:space="preserve">MAROC</t>
  </si>
  <si>
    <t xml:space="preserve">MOLDAVIE</t>
  </si>
  <si>
    <t xml:space="preserve">MONTÉNÉGRO</t>
  </si>
  <si>
    <t xml:space="preserve">MADAGASCAR</t>
  </si>
  <si>
    <t xml:space="preserve">MACÉDOINE DU NORD (RÉP.)</t>
  </si>
  <si>
    <t xml:space="preserve">MALI</t>
  </si>
  <si>
    <t xml:space="preserve">BIRMANIE</t>
  </si>
  <si>
    <t xml:space="preserve">MONGOLIE</t>
  </si>
  <si>
    <t xml:space="preserve">MAURITANIE</t>
  </si>
  <si>
    <t xml:space="preserve">MAURICE</t>
  </si>
  <si>
    <t xml:space="preserve">MEXIQUE</t>
  </si>
  <si>
    <t xml:space="preserve">MY</t>
  </si>
  <si>
    <t xml:space="preserve">MALAISIE</t>
  </si>
  <si>
    <t xml:space="preserve">MZ</t>
  </si>
  <si>
    <t xml:space="preserve">MOZAMBIQUE</t>
  </si>
  <si>
    <t xml:space="preserve">NIGER</t>
  </si>
  <si>
    <t xml:space="preserve">NIGÉRIA</t>
  </si>
  <si>
    <t xml:space="preserve">NICARAGUA</t>
  </si>
  <si>
    <t xml:space="preserve">NÉPAL</t>
  </si>
  <si>
    <t xml:space="preserve">PÉROU</t>
  </si>
  <si>
    <t xml:space="preserve">PH</t>
  </si>
  <si>
    <t xml:space="preserve">PHILIPPINES</t>
  </si>
  <si>
    <t xml:space="preserve">PAKISTAN</t>
  </si>
  <si>
    <t xml:space="preserve">PALESTINE (AUTORITÉ)</t>
  </si>
  <si>
    <t xml:space="preserve">PT</t>
  </si>
  <si>
    <t xml:space="preserve">PORTUGAL</t>
  </si>
  <si>
    <t xml:space="preserve">PY</t>
  </si>
  <si>
    <t xml:space="preserve">PARAGUAY</t>
  </si>
  <si>
    <t xml:space="preserve">RO</t>
  </si>
  <si>
    <t xml:space="preserve">ROUMANIE</t>
  </si>
  <si>
    <t xml:space="preserve">SERBIE</t>
  </si>
  <si>
    <t xml:space="preserve">RUSSIE</t>
  </si>
  <si>
    <t xml:space="preserve">RWANDA</t>
  </si>
  <si>
    <t xml:space="preserve">SA</t>
  </si>
  <si>
    <t xml:space="preserve">ARABIE SAOUDITE</t>
  </si>
  <si>
    <t xml:space="preserve">SOUDAN</t>
  </si>
  <si>
    <t xml:space="preserve">SIERRA LEONE</t>
  </si>
  <si>
    <t xml:space="preserve">SÉNÉGAL</t>
  </si>
  <si>
    <t xml:space="preserve">SOMALIE</t>
  </si>
  <si>
    <t xml:space="preserve">SURINAM</t>
  </si>
  <si>
    <t xml:space="preserve">SOUDAN DU SUD</t>
  </si>
  <si>
    <t xml:space="preserve">APATRIDES</t>
  </si>
  <si>
    <t xml:space="preserve">SALVADOR</t>
  </si>
  <si>
    <t xml:space="preserve">SYRIE</t>
  </si>
  <si>
    <t xml:space="preserve">TCHAD</t>
  </si>
  <si>
    <t xml:space="preserve">TOGO</t>
  </si>
  <si>
    <t xml:space="preserve">TH</t>
  </si>
  <si>
    <t xml:space="preserve">THAÏLANDE</t>
  </si>
  <si>
    <t xml:space="preserve">TADJIKISTAN</t>
  </si>
  <si>
    <t xml:space="preserve">TM</t>
  </si>
  <si>
    <t xml:space="preserve">TURKMÉNISTAN</t>
  </si>
  <si>
    <t xml:space="preserve">TUNISIE</t>
  </si>
  <si>
    <t xml:space="preserve">TURQUIE</t>
  </si>
  <si>
    <t xml:space="preserve">TANZANIE</t>
  </si>
  <si>
    <t xml:space="preserve">UKRAINE</t>
  </si>
  <si>
    <t xml:space="preserve">OUGANDA</t>
  </si>
  <si>
    <t xml:space="preserve">US</t>
  </si>
  <si>
    <t xml:space="preserve">ÉTATS-UNIS</t>
  </si>
  <si>
    <t xml:space="preserve">OUZBÉKISTAN</t>
  </si>
  <si>
    <t xml:space="preserve">VÉNÉZUELA</t>
  </si>
  <si>
    <t xml:space="preserve">VIETNAM</t>
  </si>
  <si>
    <t xml:space="preserve">KOSOVO</t>
  </si>
  <si>
    <t xml:space="preserve">YÉMEN</t>
  </si>
  <si>
    <t xml:space="preserve">AFRIQUE DU SUD</t>
  </si>
  <si>
    <t xml:space="preserve">ZM</t>
  </si>
  <si>
    <t xml:space="preserve">ZAMBIE</t>
  </si>
  <si>
    <t xml:space="preserve">ZIMBABWE</t>
  </si>
  <si>
    <t xml:space="preserve">departement</t>
  </si>
  <si>
    <t xml:space="preserve">2-12 MOIS</t>
  </si>
  <si>
    <t xml:space="preserve"> Plus de 12 MOIS</t>
  </si>
  <si>
    <t xml:space="preserve">total</t>
  </si>
  <si>
    <t xml:space="preserve">REFUGIE</t>
  </si>
  <si>
    <t xml:space="preserve">REFUGIE H</t>
  </si>
  <si>
    <t xml:space="preserve">REFUGIE F</t>
  </si>
  <si>
    <t xml:space="preserve">PS H</t>
  </si>
  <si>
    <t xml:space="preserve">PS F</t>
  </si>
  <si>
    <t xml:space="preserve">PART FEMMES REFUGIEES</t>
  </si>
  <si>
    <t xml:space="preserve">PART FEMMES PS</t>
  </si>
  <si>
    <t xml:space="preserve">TOTAL H</t>
  </si>
  <si>
    <t xml:space="preserve">TOTAL F</t>
  </si>
  <si>
    <t xml:space="preserve">PART FEMMES</t>
  </si>
  <si>
    <t xml:space="preserve">BG</t>
  </si>
  <si>
    <t xml:space="preserve">Bulgarie</t>
  </si>
  <si>
    <t xml:space="preserve">BH</t>
  </si>
  <si>
    <t xml:space="preserve">Bahreïn</t>
  </si>
  <si>
    <t xml:space="preserve">Cap-Vert</t>
  </si>
  <si>
    <t xml:space="preserve">CZ</t>
  </si>
  <si>
    <t xml:space="preserve">ex-Tchécoslovaquie</t>
  </si>
  <si>
    <t xml:space="preserve">Dominique</t>
  </si>
  <si>
    <t xml:space="preserve">ES</t>
  </si>
  <si>
    <t xml:space="preserve">Espagne</t>
  </si>
  <si>
    <t xml:space="preserve">Guyana</t>
  </si>
  <si>
    <t xml:space="preserve">HR</t>
  </si>
  <si>
    <t xml:space="preserve">Croatie</t>
  </si>
  <si>
    <t xml:space="preserve">Hongrie</t>
  </si>
  <si>
    <t xml:space="preserve">Israël</t>
  </si>
  <si>
    <t xml:space="preserve">Laos</t>
  </si>
  <si>
    <t xml:space="preserve">LV</t>
  </si>
  <si>
    <t xml:space="preserve">Lettonie</t>
  </si>
  <si>
    <t xml:space="preserve">MV</t>
  </si>
  <si>
    <t xml:space="preserve">Maldives</t>
  </si>
  <si>
    <t xml:space="preserve">Malaisie</t>
  </si>
  <si>
    <t xml:space="preserve">Mozambique</t>
  </si>
  <si>
    <t xml:space="preserve">Philippines</t>
  </si>
  <si>
    <t xml:space="preserve">PL</t>
  </si>
  <si>
    <t xml:space="preserve">Pologne</t>
  </si>
  <si>
    <t xml:space="preserve">Paraguay</t>
  </si>
  <si>
    <t xml:space="preserve">Roumanie</t>
  </si>
  <si>
    <t xml:space="preserve">Arabie saoudite</t>
  </si>
  <si>
    <t xml:space="preserve">SK</t>
  </si>
  <si>
    <t xml:space="preserve">Slovaquie</t>
  </si>
  <si>
    <t xml:space="preserve">ST</t>
  </si>
  <si>
    <t xml:space="preserve">Sao Tomé-et-Principe</t>
  </si>
  <si>
    <t xml:space="preserve">SU</t>
  </si>
  <si>
    <t xml:space="preserve">Thaïlande</t>
  </si>
  <si>
    <t xml:space="preserve">Turkménistan</t>
  </si>
  <si>
    <t xml:space="preserve">USA</t>
  </si>
  <si>
    <t xml:space="preserve">États-Unis</t>
  </si>
  <si>
    <t xml:space="preserve">YU</t>
  </si>
  <si>
    <t xml:space="preserve">ZAF</t>
  </si>
  <si>
    <t xml:space="preserve">ZAM</t>
  </si>
  <si>
    <t xml:space="preserve">Total</t>
  </si>
  <si>
    <t xml:space="preserve">Année</t>
  </si>
  <si>
    <t xml:space="preserve">Nb de documents  EC délivrés pour la première fois</t>
  </si>
  <si>
    <t xml:space="preserve">ATTESTATION EC POUR TITRE DE SEJOUR</t>
  </si>
  <si>
    <t xml:space="preserve">Délai moyen d'établissement des actes d'état civil (en jours)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</si>
</sst>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;[RED]\-0"/>
    <numFmt numFmtId="166" formatCode="0.0\ %"/>
    <numFmt numFmtId="167" formatCode="0.00\ %"/>
    <numFmt numFmtId="168" formatCode="0\ %"/>
    <numFmt numFmtId="169" formatCode="\ * #,##0.00&quot;    &quot;;\-* #,##0.00&quot;    &quot;;\ * \-#&quot;    &quot;;\ @\ "/>
    <numFmt numFmtId="170" formatCode="\ * #,##0&quot;    &quot;;\-* #,##0&quot;    &quot;;\ * \-#&quot;    &quot;;\ @\ "/>
    <numFmt numFmtId="171" formatCode="#,##0;\-#,##0;&quot;&quot;"/>
    <numFmt numFmtId="172" formatCode="#,##0"/>
    <numFmt numFmtId="173" formatCode="General"/>
    <numFmt numFmtId="174" formatCode="0"/>
    <numFmt numFmtId="175" formatCode="0.0%;\-0.0%;0.0%"/>
    <numFmt numFmtId="176" formatCode="#,##0\ ;\-#,##0\ "/>
    <numFmt numFmtId="177" formatCode="0.0%"/>
    <numFmt numFmtId="178" formatCode="00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.5"/>
      <name val="Calibri"/>
      <family val="2"/>
      <charset val="1"/>
    </font>
    <font>
      <b val="true"/>
      <sz val="9.5"/>
      <color rgb="FF112277"/>
      <name val="Calibri"/>
      <family val="2"/>
      <charset val="1"/>
    </font>
    <font>
      <b val="true"/>
      <i val="true"/>
      <sz val="9.5"/>
      <color rgb="FF808080"/>
      <name val="Calibri"/>
      <family val="2"/>
      <charset val="1"/>
    </font>
    <font>
      <sz val="9.5"/>
      <color rgb="FF000000"/>
      <name val="Arial"/>
      <family val="0"/>
      <charset val="1"/>
    </font>
    <font>
      <b val="true"/>
      <sz val="9.5"/>
      <color rgb="FF000000"/>
      <name val="Calibri"/>
      <family val="2"/>
      <charset val="1"/>
    </font>
    <font>
      <b val="true"/>
      <sz val="9.5"/>
      <name val="Calibri"/>
      <family val="2"/>
      <charset val="1"/>
    </font>
    <font>
      <sz val="9.5"/>
      <color rgb="FF000000"/>
      <name val="Calibri"/>
      <family val="2"/>
      <charset val="1"/>
    </font>
    <font>
      <i val="true"/>
      <sz val="9.5"/>
      <color rgb="FF808080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9.5"/>
      <color rgb="FF0070C0"/>
      <name val="Calibri"/>
      <family val="2"/>
      <charset val="1"/>
    </font>
    <font>
      <sz val="9.5"/>
      <name val="Symbol"/>
      <family val="1"/>
      <charset val="2"/>
    </font>
    <font>
      <sz val="8"/>
      <name val="Arial"/>
      <family val="2"/>
      <charset val="1"/>
    </font>
    <font>
      <sz val="8"/>
      <name val="Calibri"/>
      <family val="2"/>
      <charset val="1"/>
    </font>
    <font>
      <b val="true"/>
      <sz val="8"/>
      <color rgb="FF112277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b val="true"/>
      <i val="true"/>
      <sz val="9.5"/>
      <color rgb="FF000000"/>
      <name val="Calibri"/>
      <family val="2"/>
      <charset val="1"/>
    </font>
    <font>
      <b val="true"/>
      <sz val="8"/>
      <color rgb="FF000000"/>
      <name val="Roboto"/>
      <family val="0"/>
      <charset val="1"/>
    </font>
    <font>
      <sz val="8"/>
      <color rgb="FF000000"/>
      <name val="Roboto"/>
      <family val="0"/>
      <charset val="1"/>
    </font>
    <font>
      <sz val="8"/>
      <name val="Arial Narrow"/>
      <family val="2"/>
      <charset val="1"/>
    </font>
    <font>
      <sz val="8"/>
      <color rgb="FF000000"/>
      <name val="Arial"/>
      <family val="2"/>
      <charset val="1"/>
    </font>
    <font>
      <sz val="9.5"/>
      <color rgb="FFFF0000"/>
      <name val="Calibri"/>
      <family val="2"/>
      <charset val="1"/>
    </font>
    <font>
      <b val="true"/>
      <sz val="10"/>
      <color rgb="FFFFFFFF"/>
      <name val="ArialNarrow-Bold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EEECE1"/>
        <bgColor rgb="FFF2F2F2"/>
      </patternFill>
    </fill>
    <fill>
      <patternFill patternType="solid">
        <fgColor rgb="FFFFFFFF"/>
        <bgColor rgb="FFFAFBFE"/>
      </patternFill>
    </fill>
    <fill>
      <patternFill patternType="solid">
        <fgColor rgb="FFDDD9C3"/>
        <bgColor rgb="FFDDDDDD"/>
      </patternFill>
    </fill>
    <fill>
      <patternFill patternType="solid">
        <fgColor rgb="FFFAFBFE"/>
        <bgColor rgb="FFFFFFFF"/>
      </patternFill>
    </fill>
    <fill>
      <patternFill patternType="solid">
        <fgColor rgb="FFC4BD97"/>
        <bgColor rgb="FFBFBFBF"/>
      </patternFill>
    </fill>
    <fill>
      <patternFill patternType="solid">
        <fgColor rgb="FFBFBFBF"/>
        <bgColor rgb="FFC1C1C1"/>
      </patternFill>
    </fill>
    <fill>
      <patternFill patternType="solid">
        <fgColor rgb="FF00599D"/>
        <bgColor rgb="FF0070C0"/>
      </patternFill>
    </fill>
    <fill>
      <patternFill patternType="solid">
        <fgColor rgb="FFDDDDDD"/>
        <bgColor rgb="FFDDD9C3"/>
      </patternFill>
    </fill>
    <fill>
      <patternFill patternType="solid">
        <fgColor rgb="FFADC5E7"/>
        <bgColor rgb="FFB4C7DC"/>
      </patternFill>
    </fill>
    <fill>
      <patternFill patternType="solid">
        <fgColor rgb="FFCE181E"/>
        <bgColor rgb="FFFF0000"/>
      </patternFill>
    </fill>
    <fill>
      <patternFill patternType="solid">
        <fgColor rgb="FFFCD3C1"/>
        <bgColor rgb="FFDDD9C3"/>
      </patternFill>
    </fill>
    <fill>
      <patternFill patternType="solid">
        <fgColor rgb="FFF2F2F2"/>
        <bgColor rgb="FFEEECE1"/>
      </patternFill>
    </fill>
    <fill>
      <patternFill patternType="solid">
        <fgColor rgb="FFB4C7DC"/>
        <bgColor rgb="FFADC5E7"/>
      </patternFill>
    </fill>
    <fill>
      <patternFill patternType="solid">
        <fgColor rgb="FFFAA61A"/>
        <bgColor rgb="FFFF8080"/>
      </patternFill>
    </fill>
    <fill>
      <patternFill patternType="solid">
        <fgColor rgb="FFFFFBCC"/>
        <bgColor rgb="FFF2F2F2"/>
      </patternFill>
    </fill>
    <fill>
      <patternFill patternType="solid">
        <fgColor rgb="FFE2F0D9"/>
        <bgColor rgb="FFEEECE1"/>
      </patternFill>
    </fill>
    <fill>
      <patternFill patternType="solid">
        <fgColor rgb="FF009353"/>
        <bgColor rgb="FF008000"/>
      </patternFill>
    </fill>
    <fill>
      <patternFill patternType="solid">
        <fgColor rgb="FFBEE3D3"/>
        <bgColor rgb="FFDDDDDD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 diagonalUp="false" diagonalDown="false">
      <left/>
      <right style="thin">
        <color rgb="FFB0B7BB"/>
      </right>
      <top/>
      <bottom style="thin">
        <color rgb="FFB0B7BB"/>
      </bottom>
      <diagonal/>
    </border>
    <border diagonalUp="false" diagonalDown="false">
      <left style="thin">
        <color rgb="FFB0B7BB"/>
      </left>
      <right/>
      <top/>
      <bottom style="thin">
        <color rgb="FFB0B7BB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A6A6A6"/>
      </right>
      <top/>
      <bottom style="thin">
        <color rgb="FFB0B7BB"/>
      </bottom>
      <diagonal/>
    </border>
    <border diagonalUp="false" diagonalDown="false"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 diagonalUp="false" diagonalDown="false"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thin">
        <color rgb="FFCE181E"/>
      </left>
      <right/>
      <top style="thin">
        <color rgb="FFCE181E"/>
      </top>
      <bottom/>
      <diagonal/>
    </border>
    <border diagonalUp="false" diagonalDown="false">
      <left/>
      <right/>
      <top style="thin">
        <color rgb="FFCE181E"/>
      </top>
      <bottom/>
      <diagonal/>
    </border>
    <border diagonalUp="false" diagonalDown="false">
      <left/>
      <right style="thin">
        <color rgb="FFCE181E"/>
      </right>
      <top style="thin">
        <color rgb="FFCE181E"/>
      </top>
      <bottom/>
      <diagonal/>
    </border>
    <border diagonalUp="false" diagonalDown="false">
      <left style="thin">
        <color rgb="FFCE181E"/>
      </left>
      <right/>
      <top/>
      <bottom/>
      <diagonal/>
    </border>
    <border diagonalUp="false" diagonalDown="false">
      <left/>
      <right style="thin">
        <color rgb="FFCE181E"/>
      </right>
      <top/>
      <bottom/>
      <diagonal/>
    </border>
    <border diagonalUp="false" diagonalDown="false">
      <left style="thin">
        <color rgb="FFCE181E"/>
      </left>
      <right/>
      <top/>
      <bottom style="thin">
        <color rgb="FFCE181E"/>
      </bottom>
      <diagonal/>
    </border>
    <border diagonalUp="false" diagonalDown="false">
      <left/>
      <right/>
      <top/>
      <bottom style="thin">
        <color rgb="FFCE181E"/>
      </bottom>
      <diagonal/>
    </border>
    <border diagonalUp="false" diagonalDown="false">
      <left/>
      <right style="thin">
        <color rgb="FFCE181E"/>
      </right>
      <top/>
      <bottom style="thin">
        <color rgb="FFCE181E"/>
      </bottom>
      <diagonal/>
    </border>
    <border diagonalUp="false" diagonalDown="false"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>
        <color rgb="FFC1C1C1"/>
      </right>
      <top style="thin">
        <color rgb="FFC1C1C1"/>
      </top>
      <bottom style="thin">
        <color rgb="FFC1C1C1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>
        <color rgb="FFE2F0D9"/>
      </top>
      <bottom style="thin">
        <color rgb="FF70AD47"/>
      </bottom>
      <diagonal/>
    </border>
    <border diagonalUp="false" diagonalDown="false">
      <left/>
      <right/>
      <top style="thin">
        <color rgb="FFE2F0D9"/>
      </top>
      <bottom style="thin">
        <color rgb="FFE2F0D9"/>
      </bottom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  <border diagonalUp="false" diagonalDown="false">
      <left style="thin">
        <color rgb="FFBFBFBF"/>
      </left>
      <right style="thin">
        <color rgb="FFB0B7BB"/>
      </right>
      <top/>
      <bottom style="thin">
        <color rgb="FFBFBFBF"/>
      </bottom>
      <diagonal/>
    </border>
    <border diagonalUp="false" diagonalDown="false">
      <left style="thin">
        <color rgb="FFB0B7BB"/>
      </left>
      <right style="thin">
        <color rgb="FFB0B7BB"/>
      </right>
      <top/>
      <bottom style="thin">
        <color rgb="FFBFBFBF"/>
      </bottom>
      <diagonal/>
    </border>
    <border diagonalUp="false" diagonalDown="false">
      <left style="thin">
        <color rgb="FFB0B7BB"/>
      </left>
      <right style="thin">
        <color rgb="FFBFBFBF"/>
      </right>
      <top/>
      <bottom style="thin">
        <color rgb="FFBFBFBF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5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9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7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9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9" fillId="6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9" fillId="6" borderId="6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4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9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7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9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9" fillId="4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1" fillId="3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1" fillId="3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1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2" fillId="3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1" fillId="0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11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11" fillId="4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1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2" fillId="7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1" fillId="7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11" fillId="7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11" fillId="7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9" fillId="4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9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7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9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9" fillId="4" borderId="7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5" fontId="12" fillId="3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7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7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9" fillId="6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7" fillId="6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6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6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9" fillId="4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7" fillId="4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4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4" borderId="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11" fillId="3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1" fillId="4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2" fillId="3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1" fillId="0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4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1" fillId="4" borderId="7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11" fillId="3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1" fillId="4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2" fillId="3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1" fillId="0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4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1" fillId="4" borderId="6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2" fillId="7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1" fillId="7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1" fillId="7" borderId="6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7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9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7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7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1" fontId="9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9" fillId="4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0" fontId="9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7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3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2" fillId="3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0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7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2" fillId="7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7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3" fillId="8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2" fontId="13" fillId="8" borderId="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4" fillId="8" borderId="8" xfId="25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2" fontId="15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9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2" fontId="0" fillId="9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10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2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0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11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10" borderId="12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2" fontId="0" fillId="10" borderId="12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0" borderId="13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1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1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1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11" borderId="1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11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9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9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1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12" borderId="2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12" borderId="2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12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6" fillId="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1" fillId="3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9" fontId="8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5" fontId="11" fillId="4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18" fillId="7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11" fillId="0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11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17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9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5" fontId="9" fillId="4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9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9" fillId="6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5" fontId="9" fillId="6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2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1" fillId="2" borderId="2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13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1" fillId="13" borderId="22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13" borderId="22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2" fillId="3" borderId="7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2" fontId="2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top" textRotation="0" wrapText="false" indent="2" shrinkToFit="false"/>
      <protection locked="true" hidden="false"/>
    </xf>
    <xf numFmtId="164" fontId="22" fillId="4" borderId="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76" fontId="23" fillId="4" borderId="6" xfId="15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77" fontId="22" fillId="4" borderId="6" xfId="19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64" fontId="23" fillId="6" borderId="7" xfId="19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64" fontId="22" fillId="3" borderId="6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9" fillId="0" borderId="23" xfId="26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2" fillId="14" borderId="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77" fontId="22" fillId="4" borderId="7" xfId="19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64" fontId="19" fillId="0" borderId="24" xfId="26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6" fontId="23" fillId="0" borderId="6" xfId="15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77" fontId="22" fillId="3" borderId="7" xfId="19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64" fontId="22" fillId="13" borderId="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22" fillId="3" borderId="7" xfId="19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64" fontId="19" fillId="0" borderId="25" xfId="26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5" borderId="0" xfId="0" applyFont="true" applyBorder="true" applyAlignment="true" applyProtection="false">
      <alignment horizontal="right" vertical="top" textRotation="0" wrapText="false" indent="2" shrinkToFit="false"/>
      <protection locked="true" hidden="false"/>
    </xf>
    <xf numFmtId="164" fontId="23" fillId="6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6" fontId="23" fillId="6" borderId="6" xfId="15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77" fontId="23" fillId="6" borderId="7" xfId="19" applyFont="true" applyBorder="true" applyAlignment="true" applyProtection="true">
      <alignment horizontal="right" vertical="top" textRotation="0" wrapText="false" indent="2" shrinkToFit="false"/>
      <protection locked="true" hidden="false"/>
    </xf>
    <xf numFmtId="164" fontId="19" fillId="11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11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11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1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1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1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1" borderId="1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3" fillId="11" borderId="1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11" borderId="1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1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9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9" borderId="1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1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12" borderId="2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12" borderId="21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2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0" borderId="2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0" borderId="2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0" borderId="2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19" fillId="0" borderId="3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31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31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32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1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2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3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0" borderId="3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19" fillId="0" borderId="25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29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29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35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15" borderId="2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15" borderId="2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15" borderId="2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9" fillId="0" borderId="2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19" fillId="0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9" borderId="2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9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9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9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16" borderId="2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19" fillId="16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16" borderId="28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4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9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5" fontId="9" fillId="4" borderId="7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7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11" fillId="3" borderId="6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7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6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7" fillId="6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5" fontId="9" fillId="6" borderId="0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4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11" fillId="3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4" fontId="12" fillId="3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11" fillId="0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12" fillId="3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5" fontId="11" fillId="4" borderId="7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2" fillId="3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1" fillId="0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6" fontId="22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74" fontId="9" fillId="4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4" fontId="7" fillId="4" borderId="6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9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7" fillId="4" borderId="7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2" fontId="22" fillId="0" borderId="0" xfId="0" applyFont="true" applyBorder="false" applyAlignment="true" applyProtection="false">
      <alignment horizontal="right" vertical="center" textRotation="0" wrapText="false" indent="2" shrinkToFit="false"/>
      <protection locked="true" hidden="false"/>
    </xf>
    <xf numFmtId="170" fontId="9" fillId="6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7" fillId="6" borderId="0" xfId="15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0" fillId="0" borderId="2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0" borderId="3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1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1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3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3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9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41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0" fillId="0" borderId="24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3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5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9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9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9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26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6" fillId="1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7" fillId="17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18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29" fillId="18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8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8" borderId="4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18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29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9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29" fillId="19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9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9" fillId="19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4" fontId="6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4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6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4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6" fillId="4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74" fontId="5" fillId="3" borderId="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4" fontId="5" fillId="4" borderId="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4" fontId="10" fillId="6" borderId="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5" fontId="5" fillId="3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0" fontId="10" fillId="6" borderId="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5" fontId="5" fillId="4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30" fillId="0" borderId="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5" fontId="30" fillId="0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4" fontId="10" fillId="4" borderId="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5" fontId="10" fillId="4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75" fontId="10" fillId="6" borderId="6" xfId="19" applyFont="true" applyBorder="true" applyAlignment="true" applyProtection="true">
      <alignment horizontal="right" vertical="center" textRotation="0" wrapText="false" indent="2" shrinkToFit="false"/>
      <protection locked="true" hidden="false"/>
    </xf>
    <xf numFmtId="164" fontId="31" fillId="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8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9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9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1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Normal 2" xfId="23"/>
    <cellStyle name="Résultat de la table dynamique" xfId="24"/>
    <cellStyle name="Titre de la table dynamique" xfId="25"/>
    <cellStyle name="Valeur de la table dynamique" xfId="26"/>
  </cellStyles>
  <dxfs count="19">
    <dxf>
      <fill>
        <patternFill patternType="solid">
          <fgColor rgb="00FFFFFF"/>
        </patternFill>
      </fill>
    </dxf>
    <dxf>
      <fill>
        <patternFill patternType="solid">
          <fgColor rgb="FFFAFBFE"/>
        </patternFill>
      </fill>
    </dxf>
    <dxf>
      <fill>
        <patternFill patternType="solid">
          <fgColor rgb="FFC4BD97"/>
        </patternFill>
      </fill>
    </dxf>
    <dxf>
      <fill>
        <patternFill patternType="solid">
          <fgColor rgb="FFDDD9C3"/>
        </patternFill>
      </fill>
    </dxf>
    <dxf>
      <fill>
        <patternFill patternType="solid">
          <fgColor rgb="FFEEECE1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112277"/>
        </patternFill>
      </fill>
    </dxf>
    <dxf>
      <fill>
        <patternFill patternType="solid">
          <fgColor rgb="FF808080"/>
        </patternFill>
      </fill>
    </dxf>
    <dxf>
      <fill>
        <patternFill patternType="solid">
          <fgColor rgb="FF00599D"/>
        </patternFill>
      </fill>
    </dxf>
    <dxf>
      <fill>
        <patternFill patternType="solid">
          <fgColor rgb="FFADC5E7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FF0070C0"/>
        </patternFill>
      </fill>
    </dxf>
    <dxf>
      <fill>
        <patternFill patternType="solid">
          <fgColor rgb="FFB4C7DC"/>
        </patternFill>
      </fill>
    </dxf>
    <dxf>
      <fill>
        <patternFill patternType="solid">
          <fgColor rgb="FFF2F2F2"/>
        </patternFill>
      </fill>
    </dxf>
    <dxf>
      <fill>
        <patternFill patternType="solid">
          <fgColor rgb="FFCE181E"/>
        </patternFill>
      </fill>
    </dxf>
    <dxf>
      <fill>
        <patternFill patternType="solid">
          <fgColor rgb="FFFCD3C1"/>
        </patternFill>
      </fill>
    </dxf>
    <dxf>
      <fill>
        <patternFill patternType="solid">
          <fgColor rgb="FFE2F0D9"/>
        </patternFill>
      </fill>
    </dxf>
    <dxf>
      <fill>
        <patternFill patternType="solid">
          <fgColor rgb="FF00935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DDDDDD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BFBFBF"/>
      <rgbColor rgb="FF808080"/>
      <rgbColor rgb="FFB0B7BB"/>
      <rgbColor rgb="FF993366"/>
      <rgbColor rgb="FFFFFBCC"/>
      <rgbColor rgb="FFF2F2F2"/>
      <rgbColor rgb="FF660066"/>
      <rgbColor rgb="FFFF8080"/>
      <rgbColor rgb="FF0070C0"/>
      <rgbColor rgb="FFB4C7DC"/>
      <rgbColor rgb="FF000080"/>
      <rgbColor rgb="FFFF00FF"/>
      <rgbColor rgb="FFFFFF00"/>
      <rgbColor rgb="FF00FFFF"/>
      <rgbColor rgb="FF800080"/>
      <rgbColor rgb="FF800000"/>
      <rgbColor rgb="FF00599D"/>
      <rgbColor rgb="FF0000FF"/>
      <rgbColor rgb="FF00CCFF"/>
      <rgbColor rgb="FFFAFBFE"/>
      <rgbColor rgb="FFE2F0D9"/>
      <rgbColor rgb="FFEEECE1"/>
      <rgbColor rgb="FFADC5E7"/>
      <rgbColor rgb="FFC4BD97"/>
      <rgbColor rgb="FFC1C1C1"/>
      <rgbColor rgb="FFFCD3C1"/>
      <rgbColor rgb="FF3366FF"/>
      <rgbColor rgb="FF33CCCC"/>
      <rgbColor rgb="FFBEE3D3"/>
      <rgbColor rgb="FFDDD9C3"/>
      <rgbColor rgb="FFFAA61A"/>
      <rgbColor rgb="FFFF6600"/>
      <rgbColor rgb="FF666699"/>
      <rgbColor rgb="FFA6A6A6"/>
      <rgbColor rgb="FF112277"/>
      <rgbColor rgb="FF70AD47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AMJ104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341" activeCellId="0" sqref="D341"/>
    </sheetView>
  </sheetViews>
  <sheetFormatPr defaultColWidth="11.53515625" defaultRowHeight="12.8" zeroHeight="false" outlineLevelRow="0" outlineLevelCol="0"/>
  <cols>
    <col collapsed="false" customWidth="false" hidden="false" outlineLevel="0" max="12" min="1" style="1" width="11.52"/>
    <col collapsed="false" customWidth="false" hidden="false" outlineLevel="0" max="13" min="13" style="2" width="11.52"/>
    <col collapsed="false" customWidth="false" hidden="false" outlineLevel="0" max="14" min="14" style="3" width="11.52"/>
    <col collapsed="false" customWidth="false" hidden="false" outlineLevel="0" max="15" min="15" style="4" width="11.52"/>
    <col collapsed="false" customWidth="false" hidden="false" outlineLevel="0" max="18" min="16" style="1" width="11.52"/>
    <col collapsed="false" customWidth="false" hidden="false" outlineLevel="0" max="19" min="19" style="3" width="11.52"/>
    <col collapsed="false" customWidth="false" hidden="false" outlineLevel="0" max="20" min="20" style="4" width="11.52"/>
    <col collapsed="false" customWidth="false" hidden="false" outlineLevel="0" max="1024" min="21" style="1" width="11.52"/>
  </cols>
  <sheetData>
    <row r="1" s="1" customFormat="true" ht="29" hidden="false" customHeight="false" outlineLevel="0" collapsed="false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5" t="s">
        <v>15</v>
      </c>
      <c r="Q1" s="16" t="s">
        <v>16</v>
      </c>
      <c r="R1" s="17" t="s">
        <v>17</v>
      </c>
      <c r="S1" s="18" t="s">
        <v>18</v>
      </c>
      <c r="AMJ1" s="2"/>
    </row>
    <row r="2" s="1" customFormat="true" ht="12.8" hidden="true" customHeight="false" outlineLevel="0" collapsed="false">
      <c r="A2" s="1" t="s">
        <v>19</v>
      </c>
      <c r="B2" s="19" t="s">
        <v>20</v>
      </c>
      <c r="C2" s="20" t="s">
        <v>21</v>
      </c>
      <c r="D2" s="21" t="n">
        <v>86281</v>
      </c>
      <c r="E2" s="21" t="n">
        <v>12347</v>
      </c>
      <c r="F2" s="21" t="n">
        <v>50</v>
      </c>
      <c r="G2" s="21" t="n">
        <v>98678</v>
      </c>
      <c r="H2" s="22" t="n">
        <v>18991</v>
      </c>
      <c r="I2" s="22" t="n">
        <v>4618</v>
      </c>
      <c r="J2" s="21" t="n">
        <v>23609</v>
      </c>
      <c r="K2" s="21" t="n">
        <v>76294</v>
      </c>
      <c r="L2" s="21" t="n">
        <v>1113</v>
      </c>
      <c r="M2" s="23" t="n">
        <v>101016</v>
      </c>
      <c r="N2" s="24" t="n">
        <v>0.23631922965276</v>
      </c>
      <c r="O2" s="22" t="n">
        <v>8997</v>
      </c>
      <c r="P2" s="22" t="n">
        <v>3709</v>
      </c>
      <c r="Q2" s="21" t="n">
        <v>12706</v>
      </c>
      <c r="R2" s="21" t="n">
        <v>36315</v>
      </c>
      <c r="S2" s="25" t="n">
        <f aca="false">+R2/(J2+K2)</f>
        <v>0.363502597519594</v>
      </c>
    </row>
    <row r="3" s="1" customFormat="true" ht="12.8" hidden="true" customHeight="false" outlineLevel="0" collapsed="false">
      <c r="A3" s="1" t="s">
        <v>19</v>
      </c>
      <c r="B3" s="26" t="s">
        <v>22</v>
      </c>
      <c r="C3" s="27" t="s">
        <v>23</v>
      </c>
      <c r="D3" s="28" t="n">
        <v>28041</v>
      </c>
      <c r="E3" s="28" t="n">
        <v>4126</v>
      </c>
      <c r="F3" s="28" t="n">
        <v>15</v>
      </c>
      <c r="G3" s="28" t="n">
        <v>32182</v>
      </c>
      <c r="H3" s="29" t="n">
        <v>4727</v>
      </c>
      <c r="I3" s="29" t="n">
        <v>1842</v>
      </c>
      <c r="J3" s="28" t="n">
        <v>6569</v>
      </c>
      <c r="K3" s="28" t="n">
        <v>32383</v>
      </c>
      <c r="L3" s="28" t="n">
        <v>185</v>
      </c>
      <c r="M3" s="30" t="n">
        <v>39137</v>
      </c>
      <c r="N3" s="31" t="n">
        <v>0.16864345861573</v>
      </c>
      <c r="O3" s="29" t="n">
        <v>3920</v>
      </c>
      <c r="P3" s="29" t="n">
        <v>2123</v>
      </c>
      <c r="Q3" s="28" t="n">
        <v>6043</v>
      </c>
      <c r="R3" s="28" t="n">
        <v>12612</v>
      </c>
      <c r="S3" s="25" t="n">
        <f aca="false">+R3/(J3+K3)</f>
        <v>0.323783117683302</v>
      </c>
    </row>
    <row r="4" s="1" customFormat="true" ht="12.8" hidden="true" customHeight="false" outlineLevel="0" collapsed="false">
      <c r="A4" s="1" t="s">
        <v>19</v>
      </c>
      <c r="B4" s="6" t="s">
        <v>24</v>
      </c>
      <c r="C4" s="32" t="s">
        <v>25</v>
      </c>
      <c r="D4" s="33" t="n">
        <v>18</v>
      </c>
      <c r="E4" s="33" t="n">
        <v>1</v>
      </c>
      <c r="F4" s="33" t="n">
        <v>0</v>
      </c>
      <c r="G4" s="34" t="n">
        <v>19</v>
      </c>
      <c r="H4" s="35" t="n">
        <v>5</v>
      </c>
      <c r="I4" s="35" t="n">
        <v>1</v>
      </c>
      <c r="J4" s="36" t="n">
        <v>6</v>
      </c>
      <c r="K4" s="36" t="n">
        <v>9</v>
      </c>
      <c r="L4" s="36" t="n">
        <v>0</v>
      </c>
      <c r="M4" s="37" t="n">
        <v>15</v>
      </c>
      <c r="N4" s="38" t="n">
        <v>0.4</v>
      </c>
      <c r="O4" s="35" t="n">
        <v>0</v>
      </c>
      <c r="P4" s="35" t="n">
        <v>2</v>
      </c>
      <c r="Q4" s="36" t="n">
        <v>2</v>
      </c>
      <c r="R4" s="39" t="n">
        <v>8</v>
      </c>
      <c r="S4" s="25" t="n">
        <f aca="false">+R4/(J4+K4)</f>
        <v>0.533333333333333</v>
      </c>
    </row>
    <row r="5" s="1" customFormat="true" ht="12.8" hidden="true" customHeight="false" outlineLevel="0" collapsed="false">
      <c r="A5" s="1" t="s">
        <v>19</v>
      </c>
      <c r="B5" s="6" t="s">
        <v>26</v>
      </c>
      <c r="C5" s="32" t="s">
        <v>27</v>
      </c>
      <c r="D5" s="33" t="n">
        <v>1034</v>
      </c>
      <c r="E5" s="33" t="n">
        <v>153</v>
      </c>
      <c r="F5" s="33" t="n">
        <v>1</v>
      </c>
      <c r="G5" s="34" t="n">
        <v>1188</v>
      </c>
      <c r="H5" s="35" t="n">
        <v>103</v>
      </c>
      <c r="I5" s="35" t="n">
        <v>18</v>
      </c>
      <c r="J5" s="36" t="n">
        <v>121</v>
      </c>
      <c r="K5" s="36" t="n">
        <v>1113</v>
      </c>
      <c r="L5" s="36" t="n">
        <v>22</v>
      </c>
      <c r="M5" s="37" t="n">
        <v>1256</v>
      </c>
      <c r="N5" s="38" t="n">
        <v>0.09805510534846</v>
      </c>
      <c r="O5" s="35" t="n">
        <v>30</v>
      </c>
      <c r="P5" s="35" t="n">
        <v>15</v>
      </c>
      <c r="Q5" s="36" t="n">
        <v>45</v>
      </c>
      <c r="R5" s="34" t="n">
        <v>166</v>
      </c>
      <c r="S5" s="25" t="n">
        <f aca="false">+R5/(J5+K5)</f>
        <v>0.13452188006483</v>
      </c>
    </row>
    <row r="6" s="1" customFormat="true" ht="12.8" hidden="true" customHeight="false" outlineLevel="0" collapsed="false">
      <c r="A6" s="1" t="s">
        <v>19</v>
      </c>
      <c r="B6" s="6" t="s">
        <v>28</v>
      </c>
      <c r="C6" s="32" t="s">
        <v>29</v>
      </c>
      <c r="D6" s="33" t="n">
        <v>387</v>
      </c>
      <c r="E6" s="33" t="n">
        <v>74</v>
      </c>
      <c r="F6" s="33" t="n">
        <v>0</v>
      </c>
      <c r="G6" s="34" t="n">
        <v>461</v>
      </c>
      <c r="H6" s="35" t="n">
        <v>46</v>
      </c>
      <c r="I6" s="35" t="n">
        <v>26</v>
      </c>
      <c r="J6" s="36" t="n">
        <v>72</v>
      </c>
      <c r="K6" s="36" t="n">
        <v>548</v>
      </c>
      <c r="L6" s="36" t="n">
        <v>2</v>
      </c>
      <c r="M6" s="37" t="n">
        <v>622</v>
      </c>
      <c r="N6" s="38" t="n">
        <v>0.11612903225806</v>
      </c>
      <c r="O6" s="35" t="n">
        <v>52</v>
      </c>
      <c r="P6" s="35" t="n">
        <v>82</v>
      </c>
      <c r="Q6" s="36" t="n">
        <v>134</v>
      </c>
      <c r="R6" s="34" t="n">
        <v>206</v>
      </c>
      <c r="S6" s="25" t="n">
        <f aca="false">+R6/(J6+K6)</f>
        <v>0.332258064516129</v>
      </c>
    </row>
    <row r="7" s="1" customFormat="true" ht="12.8" hidden="true" customHeight="false" outlineLevel="0" collapsed="false">
      <c r="A7" s="1" t="s">
        <v>19</v>
      </c>
      <c r="B7" s="6" t="s">
        <v>30</v>
      </c>
      <c r="C7" s="32" t="s">
        <v>31</v>
      </c>
      <c r="D7" s="33" t="n">
        <v>197</v>
      </c>
      <c r="E7" s="33" t="n">
        <v>7</v>
      </c>
      <c r="F7" s="33" t="n">
        <v>0</v>
      </c>
      <c r="G7" s="34" t="n">
        <v>204</v>
      </c>
      <c r="H7" s="35" t="n">
        <v>45</v>
      </c>
      <c r="I7" s="35" t="n">
        <v>7</v>
      </c>
      <c r="J7" s="36" t="n">
        <v>52</v>
      </c>
      <c r="K7" s="36" t="n">
        <v>271</v>
      </c>
      <c r="L7" s="36" t="n">
        <v>5</v>
      </c>
      <c r="M7" s="37" t="n">
        <v>328</v>
      </c>
      <c r="N7" s="38" t="n">
        <v>0.1609907120743</v>
      </c>
      <c r="O7" s="35" t="n">
        <v>14</v>
      </c>
      <c r="P7" s="35" t="n">
        <v>11</v>
      </c>
      <c r="Q7" s="36" t="n">
        <v>25</v>
      </c>
      <c r="R7" s="34" t="n">
        <v>77</v>
      </c>
      <c r="S7" s="25" t="n">
        <f aca="false">+R7/(J7+K7)</f>
        <v>0.238390092879257</v>
      </c>
    </row>
    <row r="8" s="1" customFormat="true" ht="12.8" hidden="true" customHeight="false" outlineLevel="0" collapsed="false">
      <c r="A8" s="1" t="s">
        <v>19</v>
      </c>
      <c r="B8" s="6" t="s">
        <v>32</v>
      </c>
      <c r="C8" s="32" t="s">
        <v>33</v>
      </c>
      <c r="D8" s="33" t="n">
        <v>241</v>
      </c>
      <c r="E8" s="33" t="n">
        <v>19</v>
      </c>
      <c r="F8" s="33" t="n">
        <v>0</v>
      </c>
      <c r="G8" s="34" t="n">
        <v>260</v>
      </c>
      <c r="H8" s="35" t="n">
        <v>44</v>
      </c>
      <c r="I8" s="35" t="n">
        <v>19</v>
      </c>
      <c r="J8" s="36" t="n">
        <v>63</v>
      </c>
      <c r="K8" s="36" t="n">
        <v>284</v>
      </c>
      <c r="L8" s="36" t="n">
        <v>1</v>
      </c>
      <c r="M8" s="37" t="n">
        <v>348</v>
      </c>
      <c r="N8" s="38" t="n">
        <v>0.18155619596542</v>
      </c>
      <c r="O8" s="35" t="n">
        <v>21</v>
      </c>
      <c r="P8" s="35" t="n">
        <v>34</v>
      </c>
      <c r="Q8" s="36" t="n">
        <v>55</v>
      </c>
      <c r="R8" s="34" t="n">
        <v>118</v>
      </c>
      <c r="S8" s="25" t="n">
        <f aca="false">+R8/(J8+K8)</f>
        <v>0.340057636887608</v>
      </c>
    </row>
    <row r="9" s="1" customFormat="true" ht="12.8" hidden="true" customHeight="false" outlineLevel="0" collapsed="false">
      <c r="A9" s="1" t="s">
        <v>19</v>
      </c>
      <c r="B9" s="6" t="s">
        <v>34</v>
      </c>
      <c r="C9" s="32" t="s">
        <v>35</v>
      </c>
      <c r="D9" s="33" t="n">
        <v>186</v>
      </c>
      <c r="E9" s="33" t="n">
        <v>21</v>
      </c>
      <c r="F9" s="33" t="n">
        <v>0</v>
      </c>
      <c r="G9" s="34" t="n">
        <v>207</v>
      </c>
      <c r="H9" s="35" t="n">
        <v>117</v>
      </c>
      <c r="I9" s="35" t="n">
        <v>6</v>
      </c>
      <c r="J9" s="36" t="n">
        <v>123</v>
      </c>
      <c r="K9" s="36" t="n">
        <v>218</v>
      </c>
      <c r="L9" s="36" t="n">
        <v>2</v>
      </c>
      <c r="M9" s="37" t="n">
        <v>343</v>
      </c>
      <c r="N9" s="38" t="n">
        <v>0.36070381231672</v>
      </c>
      <c r="O9" s="35" t="n">
        <v>88</v>
      </c>
      <c r="P9" s="35" t="n">
        <v>19</v>
      </c>
      <c r="Q9" s="36" t="n">
        <v>107</v>
      </c>
      <c r="R9" s="34" t="n">
        <v>230</v>
      </c>
      <c r="S9" s="25" t="n">
        <f aca="false">+R9/(J9+K9)</f>
        <v>0.674486803519062</v>
      </c>
    </row>
    <row r="10" s="1" customFormat="true" ht="12.8" hidden="true" customHeight="false" outlineLevel="0" collapsed="false">
      <c r="A10" s="1" t="s">
        <v>19</v>
      </c>
      <c r="B10" s="6" t="s">
        <v>36</v>
      </c>
      <c r="C10" s="32" t="s">
        <v>37</v>
      </c>
      <c r="D10" s="33" t="n">
        <v>857</v>
      </c>
      <c r="E10" s="33" t="n">
        <v>52</v>
      </c>
      <c r="F10" s="33" t="n">
        <v>1</v>
      </c>
      <c r="G10" s="34" t="n">
        <v>910</v>
      </c>
      <c r="H10" s="35" t="n">
        <v>214</v>
      </c>
      <c r="I10" s="35" t="n">
        <v>55</v>
      </c>
      <c r="J10" s="36" t="n">
        <v>269</v>
      </c>
      <c r="K10" s="36" t="n">
        <v>1169</v>
      </c>
      <c r="L10" s="36" t="n">
        <v>14</v>
      </c>
      <c r="M10" s="37" t="n">
        <v>1452</v>
      </c>
      <c r="N10" s="38" t="n">
        <v>0.18706536856745</v>
      </c>
      <c r="O10" s="35" t="n">
        <v>122</v>
      </c>
      <c r="P10" s="35" t="n">
        <v>36</v>
      </c>
      <c r="Q10" s="36" t="n">
        <v>158</v>
      </c>
      <c r="R10" s="34" t="n">
        <v>427</v>
      </c>
      <c r="S10" s="25" t="n">
        <f aca="false">+R10/(J10+K10)</f>
        <v>0.296940194714882</v>
      </c>
    </row>
    <row r="11" s="1" customFormat="true" ht="12.8" hidden="true" customHeight="false" outlineLevel="0" collapsed="false">
      <c r="A11" s="1" t="s">
        <v>19</v>
      </c>
      <c r="B11" s="6" t="s">
        <v>38</v>
      </c>
      <c r="C11" s="32" t="s">
        <v>39</v>
      </c>
      <c r="D11" s="33" t="n">
        <v>293</v>
      </c>
      <c r="E11" s="33" t="n">
        <v>30</v>
      </c>
      <c r="F11" s="33" t="n">
        <v>1</v>
      </c>
      <c r="G11" s="34" t="n">
        <v>324</v>
      </c>
      <c r="H11" s="35" t="n">
        <v>281</v>
      </c>
      <c r="I11" s="35" t="n">
        <v>32</v>
      </c>
      <c r="J11" s="36" t="n">
        <v>313</v>
      </c>
      <c r="K11" s="36" t="n">
        <v>219</v>
      </c>
      <c r="L11" s="36" t="n">
        <v>1</v>
      </c>
      <c r="M11" s="37" t="n">
        <v>533</v>
      </c>
      <c r="N11" s="38" t="n">
        <v>0.58834586466165</v>
      </c>
      <c r="O11" s="35" t="n">
        <v>31</v>
      </c>
      <c r="P11" s="35" t="n">
        <v>38</v>
      </c>
      <c r="Q11" s="36" t="n">
        <v>69</v>
      </c>
      <c r="R11" s="34" t="n">
        <v>382</v>
      </c>
      <c r="S11" s="25" t="n">
        <f aca="false">+R11/(J11+K11)</f>
        <v>0.718045112781955</v>
      </c>
    </row>
    <row r="12" s="1" customFormat="true" ht="12.8" hidden="true" customHeight="false" outlineLevel="0" collapsed="false">
      <c r="A12" s="1" t="s">
        <v>19</v>
      </c>
      <c r="B12" s="6" t="s">
        <v>40</v>
      </c>
      <c r="C12" s="32" t="s">
        <v>41</v>
      </c>
      <c r="D12" s="33" t="n">
        <v>1304</v>
      </c>
      <c r="E12" s="33" t="n">
        <v>199</v>
      </c>
      <c r="F12" s="33" t="n">
        <v>1</v>
      </c>
      <c r="G12" s="34" t="n">
        <v>1504</v>
      </c>
      <c r="H12" s="35" t="n">
        <v>85</v>
      </c>
      <c r="I12" s="35" t="n">
        <v>7</v>
      </c>
      <c r="J12" s="36" t="n">
        <v>92</v>
      </c>
      <c r="K12" s="36" t="n">
        <v>1522</v>
      </c>
      <c r="L12" s="36" t="n">
        <v>11</v>
      </c>
      <c r="M12" s="37" t="n">
        <v>1625</v>
      </c>
      <c r="N12" s="38" t="n">
        <v>0.05700123915737</v>
      </c>
      <c r="O12" s="35" t="n">
        <v>37</v>
      </c>
      <c r="P12" s="35" t="n">
        <v>2</v>
      </c>
      <c r="Q12" s="36" t="n">
        <v>39</v>
      </c>
      <c r="R12" s="34" t="n">
        <v>131</v>
      </c>
      <c r="S12" s="25" t="n">
        <f aca="false">+R12/(J12+K12)</f>
        <v>0.0811648079306072</v>
      </c>
    </row>
    <row r="13" s="1" customFormat="true" ht="12.8" hidden="true" customHeight="false" outlineLevel="0" collapsed="false">
      <c r="A13" s="1" t="s">
        <v>19</v>
      </c>
      <c r="B13" s="6" t="s">
        <v>42</v>
      </c>
      <c r="C13" s="32" t="s">
        <v>43</v>
      </c>
      <c r="D13" s="33" t="n">
        <v>861</v>
      </c>
      <c r="E13" s="33" t="n">
        <v>53</v>
      </c>
      <c r="F13" s="33" t="n">
        <v>0</v>
      </c>
      <c r="G13" s="34" t="n">
        <v>914</v>
      </c>
      <c r="H13" s="35" t="n">
        <v>84</v>
      </c>
      <c r="I13" s="35" t="n">
        <v>21</v>
      </c>
      <c r="J13" s="36" t="n">
        <v>105</v>
      </c>
      <c r="K13" s="36" t="n">
        <v>991</v>
      </c>
      <c r="L13" s="36" t="n">
        <v>4</v>
      </c>
      <c r="M13" s="37" t="n">
        <v>1100</v>
      </c>
      <c r="N13" s="38" t="n">
        <v>0.09580291970803</v>
      </c>
      <c r="O13" s="35" t="n">
        <v>56</v>
      </c>
      <c r="P13" s="35" t="n">
        <v>30</v>
      </c>
      <c r="Q13" s="36" t="n">
        <v>86</v>
      </c>
      <c r="R13" s="34" t="n">
        <v>191</v>
      </c>
      <c r="S13" s="25" t="n">
        <f aca="false">+R13/(J13+K13)</f>
        <v>0.174270072992701</v>
      </c>
    </row>
    <row r="14" s="1" customFormat="true" ht="12.8" hidden="true" customHeight="false" outlineLevel="0" collapsed="false">
      <c r="A14" s="1" t="s">
        <v>19</v>
      </c>
      <c r="B14" s="6" t="s">
        <v>44</v>
      </c>
      <c r="C14" s="32" t="s">
        <v>45</v>
      </c>
      <c r="D14" s="33" t="n">
        <v>2868</v>
      </c>
      <c r="E14" s="33" t="n">
        <v>314</v>
      </c>
      <c r="F14" s="33" t="n">
        <v>0</v>
      </c>
      <c r="G14" s="34" t="n">
        <v>3182</v>
      </c>
      <c r="H14" s="35" t="n">
        <v>324</v>
      </c>
      <c r="I14" s="35" t="n">
        <v>86</v>
      </c>
      <c r="J14" s="36" t="n">
        <v>410</v>
      </c>
      <c r="K14" s="36" t="n">
        <v>3079</v>
      </c>
      <c r="L14" s="36" t="n">
        <v>9</v>
      </c>
      <c r="M14" s="37" t="n">
        <v>3498</v>
      </c>
      <c r="N14" s="38" t="n">
        <v>0.11751218114073</v>
      </c>
      <c r="O14" s="35" t="n">
        <v>431</v>
      </c>
      <c r="P14" s="35" t="n">
        <v>203</v>
      </c>
      <c r="Q14" s="36" t="n">
        <v>634</v>
      </c>
      <c r="R14" s="34" t="n">
        <v>1044</v>
      </c>
      <c r="S14" s="25" t="n">
        <f aca="false">+R14/(J14+K14)</f>
        <v>0.299226139294927</v>
      </c>
    </row>
    <row r="15" s="1" customFormat="true" ht="12.8" hidden="true" customHeight="false" outlineLevel="0" collapsed="false">
      <c r="A15" s="1" t="s">
        <v>19</v>
      </c>
      <c r="B15" s="6" t="s">
        <v>46</v>
      </c>
      <c r="C15" s="32" t="s">
        <v>47</v>
      </c>
      <c r="D15" s="33" t="n">
        <v>265</v>
      </c>
      <c r="E15" s="33" t="n">
        <v>11</v>
      </c>
      <c r="F15" s="33" t="n">
        <v>0</v>
      </c>
      <c r="G15" s="34" t="n">
        <v>276</v>
      </c>
      <c r="H15" s="35" t="n">
        <v>51</v>
      </c>
      <c r="I15" s="35" t="n">
        <v>6</v>
      </c>
      <c r="J15" s="36" t="n">
        <v>57</v>
      </c>
      <c r="K15" s="36" t="n">
        <v>203</v>
      </c>
      <c r="L15" s="36" t="n">
        <v>2</v>
      </c>
      <c r="M15" s="37" t="n">
        <v>262</v>
      </c>
      <c r="N15" s="38" t="n">
        <v>0.21923076923077</v>
      </c>
      <c r="O15" s="35" t="n">
        <v>51</v>
      </c>
      <c r="P15" s="35" t="n">
        <v>11</v>
      </c>
      <c r="Q15" s="36" t="n">
        <v>62</v>
      </c>
      <c r="R15" s="34" t="n">
        <v>119</v>
      </c>
      <c r="S15" s="25" t="n">
        <f aca="false">+R15/(J15+K15)</f>
        <v>0.457692307692308</v>
      </c>
    </row>
    <row r="16" s="1" customFormat="true" ht="12.8" hidden="true" customHeight="false" outlineLevel="0" collapsed="false">
      <c r="A16" s="1" t="s">
        <v>19</v>
      </c>
      <c r="B16" s="6" t="s">
        <v>48</v>
      </c>
      <c r="C16" s="32" t="s">
        <v>49</v>
      </c>
      <c r="D16" s="33" t="n">
        <v>500</v>
      </c>
      <c r="E16" s="33" t="n">
        <v>102</v>
      </c>
      <c r="F16" s="33" t="n">
        <v>1</v>
      </c>
      <c r="G16" s="34" t="n">
        <v>603</v>
      </c>
      <c r="H16" s="35" t="n">
        <v>31</v>
      </c>
      <c r="I16" s="35" t="n">
        <v>2</v>
      </c>
      <c r="J16" s="36" t="n">
        <v>33</v>
      </c>
      <c r="K16" s="36" t="n">
        <v>466</v>
      </c>
      <c r="L16" s="36" t="n">
        <v>3</v>
      </c>
      <c r="M16" s="37" t="n">
        <v>502</v>
      </c>
      <c r="N16" s="38" t="n">
        <v>0.06613226452906</v>
      </c>
      <c r="O16" s="35" t="n">
        <v>122</v>
      </c>
      <c r="P16" s="35" t="n">
        <v>5</v>
      </c>
      <c r="Q16" s="36" t="n">
        <v>127</v>
      </c>
      <c r="R16" s="34" t="n">
        <v>160</v>
      </c>
      <c r="S16" s="25" t="n">
        <f aca="false">+R16/(J16+K16)</f>
        <v>0.32064128256513</v>
      </c>
    </row>
    <row r="17" s="1" customFormat="true" ht="12.8" hidden="true" customHeight="false" outlineLevel="0" collapsed="false">
      <c r="A17" s="1" t="s">
        <v>19</v>
      </c>
      <c r="B17" s="6" t="s">
        <v>50</v>
      </c>
      <c r="C17" s="32" t="s">
        <v>51</v>
      </c>
      <c r="D17" s="33" t="n">
        <v>704</v>
      </c>
      <c r="E17" s="33" t="n">
        <v>49</v>
      </c>
      <c r="F17" s="33" t="n">
        <v>0</v>
      </c>
      <c r="G17" s="34" t="n">
        <v>753</v>
      </c>
      <c r="H17" s="35" t="n">
        <v>580</v>
      </c>
      <c r="I17" s="35" t="n">
        <v>1</v>
      </c>
      <c r="J17" s="36" t="n">
        <v>581</v>
      </c>
      <c r="K17" s="36" t="n">
        <v>355</v>
      </c>
      <c r="L17" s="36" t="n">
        <v>3</v>
      </c>
      <c r="M17" s="37" t="n">
        <v>939</v>
      </c>
      <c r="N17" s="38" t="n">
        <v>0.6207264957265</v>
      </c>
      <c r="O17" s="35" t="n">
        <v>136</v>
      </c>
      <c r="P17" s="35" t="n">
        <v>7</v>
      </c>
      <c r="Q17" s="36" t="n">
        <v>143</v>
      </c>
      <c r="R17" s="34" t="n">
        <v>724</v>
      </c>
      <c r="S17" s="25" t="n">
        <f aca="false">+R17/(J17+K17)</f>
        <v>0.773504273504274</v>
      </c>
    </row>
    <row r="18" s="1" customFormat="true" ht="12.8" hidden="true" customHeight="false" outlineLevel="0" collapsed="false">
      <c r="A18" s="1" t="s">
        <v>19</v>
      </c>
      <c r="B18" s="6" t="s">
        <v>52</v>
      </c>
      <c r="C18" s="32" t="s">
        <v>53</v>
      </c>
      <c r="D18" s="33" t="n">
        <v>501</v>
      </c>
      <c r="E18" s="33" t="n">
        <v>48</v>
      </c>
      <c r="F18" s="33" t="n">
        <v>0</v>
      </c>
      <c r="G18" s="34" t="n">
        <v>549</v>
      </c>
      <c r="H18" s="35" t="n">
        <v>251</v>
      </c>
      <c r="I18" s="35" t="n">
        <v>12</v>
      </c>
      <c r="J18" s="36" t="n">
        <v>263</v>
      </c>
      <c r="K18" s="36" t="n">
        <v>397</v>
      </c>
      <c r="L18" s="36" t="n">
        <v>4</v>
      </c>
      <c r="M18" s="37" t="n">
        <v>664</v>
      </c>
      <c r="N18" s="38" t="n">
        <v>0.39848484848485</v>
      </c>
      <c r="O18" s="35" t="n">
        <v>88</v>
      </c>
      <c r="P18" s="35" t="n">
        <v>29</v>
      </c>
      <c r="Q18" s="36" t="n">
        <v>117</v>
      </c>
      <c r="R18" s="34" t="n">
        <v>380</v>
      </c>
      <c r="S18" s="25" t="n">
        <f aca="false">+R18/(J18+K18)</f>
        <v>0.575757575757576</v>
      </c>
    </row>
    <row r="19" s="1" customFormat="true" ht="12.8" hidden="true" customHeight="false" outlineLevel="0" collapsed="false">
      <c r="A19" s="1" t="s">
        <v>19</v>
      </c>
      <c r="B19" s="6" t="s">
        <v>54</v>
      </c>
      <c r="C19" s="32" t="s">
        <v>55</v>
      </c>
      <c r="D19" s="33" t="n">
        <v>117</v>
      </c>
      <c r="E19" s="33" t="n">
        <v>10</v>
      </c>
      <c r="F19" s="33" t="n">
        <v>1</v>
      </c>
      <c r="G19" s="34" t="n">
        <v>128</v>
      </c>
      <c r="H19" s="35" t="n">
        <v>36</v>
      </c>
      <c r="I19" s="35" t="n">
        <v>16</v>
      </c>
      <c r="J19" s="36" t="n">
        <v>52</v>
      </c>
      <c r="K19" s="36" t="n">
        <v>256</v>
      </c>
      <c r="L19" s="36" t="n">
        <v>7</v>
      </c>
      <c r="M19" s="37" t="n">
        <v>315</v>
      </c>
      <c r="N19" s="38" t="n">
        <v>0.16883116883117</v>
      </c>
      <c r="O19" s="35" t="n">
        <v>11</v>
      </c>
      <c r="P19" s="35" t="n">
        <v>19</v>
      </c>
      <c r="Q19" s="36" t="n">
        <v>30</v>
      </c>
      <c r="R19" s="34" t="n">
        <v>82</v>
      </c>
      <c r="S19" s="25" t="n">
        <f aca="false">+R19/(J19+K19)</f>
        <v>0.266233766233766</v>
      </c>
    </row>
    <row r="20" s="1" customFormat="true" ht="12.8" hidden="true" customHeight="false" outlineLevel="0" collapsed="false">
      <c r="A20" s="1" t="s">
        <v>19</v>
      </c>
      <c r="B20" s="6" t="s">
        <v>56</v>
      </c>
      <c r="C20" s="32" t="s">
        <v>57</v>
      </c>
      <c r="D20" s="33" t="n">
        <v>127</v>
      </c>
      <c r="E20" s="33" t="n">
        <v>38</v>
      </c>
      <c r="F20" s="33" t="n">
        <v>0</v>
      </c>
      <c r="G20" s="34" t="n">
        <v>165</v>
      </c>
      <c r="H20" s="35" t="n">
        <v>12</v>
      </c>
      <c r="I20" s="35" t="n">
        <v>0</v>
      </c>
      <c r="J20" s="36" t="n">
        <v>12</v>
      </c>
      <c r="K20" s="36" t="n">
        <v>302</v>
      </c>
      <c r="L20" s="36" t="n">
        <v>1</v>
      </c>
      <c r="M20" s="37" t="n">
        <v>315</v>
      </c>
      <c r="N20" s="38" t="n">
        <v>0.03821656050955</v>
      </c>
      <c r="O20" s="35" t="n">
        <v>24</v>
      </c>
      <c r="P20" s="35" t="n">
        <v>15</v>
      </c>
      <c r="Q20" s="36" t="n">
        <v>39</v>
      </c>
      <c r="R20" s="34" t="n">
        <v>51</v>
      </c>
      <c r="S20" s="25" t="n">
        <f aca="false">+R20/(J20+K20)</f>
        <v>0.162420382165605</v>
      </c>
    </row>
    <row r="21" s="1" customFormat="true" ht="12.8" hidden="true" customHeight="false" outlineLevel="0" collapsed="false">
      <c r="A21" s="1" t="s">
        <v>19</v>
      </c>
      <c r="B21" s="6" t="s">
        <v>58</v>
      </c>
      <c r="C21" s="32" t="s">
        <v>59</v>
      </c>
      <c r="D21" s="33" t="n">
        <v>58</v>
      </c>
      <c r="E21" s="33" t="n">
        <v>13</v>
      </c>
      <c r="F21" s="33" t="n">
        <v>0</v>
      </c>
      <c r="G21" s="34" t="n">
        <v>71</v>
      </c>
      <c r="H21" s="35" t="n">
        <v>5</v>
      </c>
      <c r="I21" s="35" t="n">
        <v>1</v>
      </c>
      <c r="J21" s="36" t="n">
        <v>6</v>
      </c>
      <c r="K21" s="36" t="n">
        <v>111</v>
      </c>
      <c r="L21" s="36" t="n">
        <v>1</v>
      </c>
      <c r="M21" s="37" t="n">
        <v>118</v>
      </c>
      <c r="N21" s="38" t="n">
        <v>0.05128205128205</v>
      </c>
      <c r="O21" s="35" t="n">
        <v>12</v>
      </c>
      <c r="P21" s="35" t="n">
        <v>5</v>
      </c>
      <c r="Q21" s="36" t="n">
        <v>17</v>
      </c>
      <c r="R21" s="34" t="n">
        <v>23</v>
      </c>
      <c r="S21" s="25" t="n">
        <f aca="false">+R21/(J21+K21)</f>
        <v>0.196581196581197</v>
      </c>
    </row>
    <row r="22" s="1" customFormat="true" ht="12.8" hidden="true" customHeight="false" outlineLevel="0" collapsed="false">
      <c r="A22" s="1" t="s">
        <v>19</v>
      </c>
      <c r="B22" s="6" t="s">
        <v>60</v>
      </c>
      <c r="C22" s="32" t="s">
        <v>61</v>
      </c>
      <c r="D22" s="33" t="n">
        <v>2849</v>
      </c>
      <c r="E22" s="33" t="n">
        <v>528</v>
      </c>
      <c r="F22" s="33" t="n">
        <v>1</v>
      </c>
      <c r="G22" s="34" t="n">
        <v>3378</v>
      </c>
      <c r="H22" s="35" t="n">
        <v>302</v>
      </c>
      <c r="I22" s="35" t="n">
        <v>63</v>
      </c>
      <c r="J22" s="36" t="n">
        <v>365</v>
      </c>
      <c r="K22" s="36" t="n">
        <v>2955</v>
      </c>
      <c r="L22" s="36" t="n">
        <v>9</v>
      </c>
      <c r="M22" s="37" t="n">
        <v>3329</v>
      </c>
      <c r="N22" s="38" t="n">
        <v>0.10993975903614</v>
      </c>
      <c r="O22" s="35" t="n">
        <v>536</v>
      </c>
      <c r="P22" s="35" t="n">
        <v>113</v>
      </c>
      <c r="Q22" s="36" t="n">
        <v>649</v>
      </c>
      <c r="R22" s="34" t="n">
        <v>1014</v>
      </c>
      <c r="S22" s="25" t="n">
        <f aca="false">+R22/(J22+K22)</f>
        <v>0.305421686746988</v>
      </c>
    </row>
    <row r="23" s="1" customFormat="true" ht="12.8" hidden="true" customHeight="false" outlineLevel="0" collapsed="false">
      <c r="A23" s="1" t="s">
        <v>19</v>
      </c>
      <c r="B23" s="6" t="s">
        <v>62</v>
      </c>
      <c r="C23" s="32" t="s">
        <v>63</v>
      </c>
      <c r="D23" s="33" t="n">
        <v>7</v>
      </c>
      <c r="E23" s="33" t="n">
        <v>0</v>
      </c>
      <c r="F23" s="33" t="n">
        <v>0</v>
      </c>
      <c r="G23" s="34" t="n">
        <v>7</v>
      </c>
      <c r="H23" s="35" t="n">
        <v>1</v>
      </c>
      <c r="I23" s="35" t="n">
        <v>2</v>
      </c>
      <c r="J23" s="36" t="n">
        <v>3</v>
      </c>
      <c r="K23" s="36" t="n">
        <v>7</v>
      </c>
      <c r="L23" s="36" t="n">
        <v>0</v>
      </c>
      <c r="M23" s="37" t="n">
        <v>10</v>
      </c>
      <c r="N23" s="38" t="n">
        <v>0.3</v>
      </c>
      <c r="O23" s="35" t="n">
        <v>1</v>
      </c>
      <c r="P23" s="35" t="n">
        <v>1</v>
      </c>
      <c r="Q23" s="36" t="n">
        <v>2</v>
      </c>
      <c r="R23" s="34" t="n">
        <v>5</v>
      </c>
      <c r="S23" s="25" t="n">
        <f aca="false">+R23/(J23+K23)</f>
        <v>0.5</v>
      </c>
    </row>
    <row r="24" s="1" customFormat="true" ht="12.8" hidden="true" customHeight="false" outlineLevel="0" collapsed="false">
      <c r="A24" s="1" t="s">
        <v>19</v>
      </c>
      <c r="B24" s="6" t="s">
        <v>64</v>
      </c>
      <c r="C24" s="32" t="s">
        <v>65</v>
      </c>
      <c r="D24" s="33" t="n">
        <v>73</v>
      </c>
      <c r="E24" s="33" t="n">
        <v>5</v>
      </c>
      <c r="F24" s="33" t="n">
        <v>0</v>
      </c>
      <c r="G24" s="34" t="n">
        <v>78</v>
      </c>
      <c r="H24" s="35" t="n">
        <v>5</v>
      </c>
      <c r="I24" s="35" t="n">
        <v>2</v>
      </c>
      <c r="J24" s="36" t="n">
        <v>7</v>
      </c>
      <c r="K24" s="36" t="n">
        <v>109</v>
      </c>
      <c r="L24" s="36" t="n">
        <v>0</v>
      </c>
      <c r="M24" s="37" t="n">
        <v>116</v>
      </c>
      <c r="N24" s="38" t="n">
        <v>0.06034482758621</v>
      </c>
      <c r="O24" s="35" t="n">
        <v>6</v>
      </c>
      <c r="P24" s="35" t="n">
        <v>3</v>
      </c>
      <c r="Q24" s="36" t="n">
        <v>9</v>
      </c>
      <c r="R24" s="34" t="n">
        <v>16</v>
      </c>
      <c r="S24" s="25" t="n">
        <f aca="false">+R24/(J24+K24)</f>
        <v>0.137931034482759</v>
      </c>
    </row>
    <row r="25" s="1" customFormat="true" ht="12.8" hidden="true" customHeight="false" outlineLevel="0" collapsed="false">
      <c r="A25" s="1" t="s">
        <v>19</v>
      </c>
      <c r="B25" s="6" t="s">
        <v>66</v>
      </c>
      <c r="C25" s="32" t="s">
        <v>67</v>
      </c>
      <c r="D25" s="33" t="n">
        <v>45</v>
      </c>
      <c r="E25" s="33" t="n">
        <v>2</v>
      </c>
      <c r="F25" s="33" t="n">
        <v>0</v>
      </c>
      <c r="G25" s="34" t="n">
        <v>47</v>
      </c>
      <c r="H25" s="35" t="n">
        <v>10</v>
      </c>
      <c r="I25" s="35" t="n">
        <v>0</v>
      </c>
      <c r="J25" s="36" t="n">
        <v>10</v>
      </c>
      <c r="K25" s="36" t="n">
        <v>36</v>
      </c>
      <c r="L25" s="36" t="n">
        <v>0</v>
      </c>
      <c r="M25" s="37" t="n">
        <v>46</v>
      </c>
      <c r="N25" s="38" t="n">
        <v>0.21739130434783</v>
      </c>
      <c r="O25" s="35" t="n">
        <v>6</v>
      </c>
      <c r="P25" s="35" t="n">
        <v>5</v>
      </c>
      <c r="Q25" s="36" t="n">
        <v>11</v>
      </c>
      <c r="R25" s="34" t="n">
        <v>21</v>
      </c>
      <c r="S25" s="25" t="n">
        <f aca="false">+R25/(J25+K25)</f>
        <v>0.456521739130435</v>
      </c>
    </row>
    <row r="26" s="1" customFormat="true" ht="12.8" hidden="true" customHeight="false" outlineLevel="0" collapsed="false">
      <c r="A26" s="1" t="s">
        <v>19</v>
      </c>
      <c r="B26" s="6" t="s">
        <v>68</v>
      </c>
      <c r="C26" s="32" t="s">
        <v>69</v>
      </c>
      <c r="D26" s="33" t="n">
        <v>45</v>
      </c>
      <c r="E26" s="33" t="n">
        <v>5</v>
      </c>
      <c r="F26" s="33" t="n">
        <v>0</v>
      </c>
      <c r="G26" s="34" t="n">
        <v>50</v>
      </c>
      <c r="H26" s="35" t="n">
        <v>5</v>
      </c>
      <c r="I26" s="35" t="n">
        <v>1</v>
      </c>
      <c r="J26" s="36" t="n">
        <v>6</v>
      </c>
      <c r="K26" s="36" t="n">
        <v>65</v>
      </c>
      <c r="L26" s="36" t="n">
        <v>0</v>
      </c>
      <c r="M26" s="37" t="n">
        <v>71</v>
      </c>
      <c r="N26" s="38" t="n">
        <v>0.08450704225352</v>
      </c>
      <c r="O26" s="35" t="n">
        <v>5</v>
      </c>
      <c r="P26" s="35" t="n">
        <v>8</v>
      </c>
      <c r="Q26" s="36" t="n">
        <v>13</v>
      </c>
      <c r="R26" s="34" t="n">
        <v>19</v>
      </c>
      <c r="S26" s="25" t="n">
        <f aca="false">+R26/(J26+K26)</f>
        <v>0.267605633802817</v>
      </c>
    </row>
    <row r="27" s="1" customFormat="true" ht="12.8" hidden="true" customHeight="false" outlineLevel="0" collapsed="false">
      <c r="A27" s="1" t="s">
        <v>19</v>
      </c>
      <c r="B27" s="6" t="s">
        <v>70</v>
      </c>
      <c r="C27" s="32" t="s">
        <v>71</v>
      </c>
      <c r="D27" s="33" t="n">
        <v>142</v>
      </c>
      <c r="E27" s="33" t="n">
        <v>42</v>
      </c>
      <c r="F27" s="33" t="n">
        <v>0</v>
      </c>
      <c r="G27" s="34" t="n">
        <v>184</v>
      </c>
      <c r="H27" s="35" t="n">
        <v>28</v>
      </c>
      <c r="I27" s="35" t="n">
        <v>51</v>
      </c>
      <c r="J27" s="36" t="n">
        <v>79</v>
      </c>
      <c r="K27" s="36" t="n">
        <v>168</v>
      </c>
      <c r="L27" s="36" t="n">
        <v>1</v>
      </c>
      <c r="M27" s="37" t="n">
        <v>248</v>
      </c>
      <c r="N27" s="38" t="n">
        <v>0.31983805668016</v>
      </c>
      <c r="O27" s="35" t="n">
        <v>26</v>
      </c>
      <c r="P27" s="35" t="n">
        <v>22</v>
      </c>
      <c r="Q27" s="36" t="n">
        <v>48</v>
      </c>
      <c r="R27" s="34" t="n">
        <v>127</v>
      </c>
      <c r="S27" s="25" t="n">
        <f aca="false">+R27/(J27+K27)</f>
        <v>0.51417004048583</v>
      </c>
    </row>
    <row r="28" s="1" customFormat="true" ht="12.8" hidden="true" customHeight="false" outlineLevel="0" collapsed="false">
      <c r="A28" s="1" t="s">
        <v>19</v>
      </c>
      <c r="B28" s="6" t="s">
        <v>72</v>
      </c>
      <c r="C28" s="32" t="s">
        <v>73</v>
      </c>
      <c r="D28" s="33" t="n">
        <v>715</v>
      </c>
      <c r="E28" s="33" t="n">
        <v>12</v>
      </c>
      <c r="F28" s="33" t="n">
        <v>0</v>
      </c>
      <c r="G28" s="34" t="n">
        <v>727</v>
      </c>
      <c r="H28" s="35" t="n">
        <v>23</v>
      </c>
      <c r="I28" s="35" t="n">
        <v>18</v>
      </c>
      <c r="J28" s="36" t="n">
        <v>41</v>
      </c>
      <c r="K28" s="36" t="n">
        <v>634</v>
      </c>
      <c r="L28" s="36" t="n">
        <v>7</v>
      </c>
      <c r="M28" s="37" t="n">
        <v>682</v>
      </c>
      <c r="N28" s="38" t="n">
        <v>0.06074074074074</v>
      </c>
      <c r="O28" s="35" t="n">
        <v>4</v>
      </c>
      <c r="P28" s="35" t="n">
        <v>11</v>
      </c>
      <c r="Q28" s="36" t="n">
        <v>15</v>
      </c>
      <c r="R28" s="34" t="n">
        <v>56</v>
      </c>
      <c r="S28" s="25" t="n">
        <f aca="false">+R28/(J28+K28)</f>
        <v>0.082962962962963</v>
      </c>
    </row>
    <row r="29" s="1" customFormat="true" ht="12.8" hidden="true" customHeight="false" outlineLevel="0" collapsed="false">
      <c r="A29" s="1" t="s">
        <v>19</v>
      </c>
      <c r="B29" s="6" t="s">
        <v>74</v>
      </c>
      <c r="C29" s="32" t="s">
        <v>75</v>
      </c>
      <c r="D29" s="33" t="n">
        <v>1130</v>
      </c>
      <c r="E29" s="33" t="n">
        <v>269</v>
      </c>
      <c r="F29" s="33" t="n">
        <v>0</v>
      </c>
      <c r="G29" s="34" t="n">
        <v>1399</v>
      </c>
      <c r="H29" s="35" t="n">
        <v>146</v>
      </c>
      <c r="I29" s="35" t="n">
        <v>64</v>
      </c>
      <c r="J29" s="36" t="n">
        <v>210</v>
      </c>
      <c r="K29" s="36" t="n">
        <v>1910</v>
      </c>
      <c r="L29" s="36" t="n">
        <v>5</v>
      </c>
      <c r="M29" s="37" t="n">
        <v>2125</v>
      </c>
      <c r="N29" s="38" t="n">
        <v>0.09905660377358</v>
      </c>
      <c r="O29" s="35" t="n">
        <v>119</v>
      </c>
      <c r="P29" s="35" t="n">
        <v>88</v>
      </c>
      <c r="Q29" s="36" t="n">
        <v>207</v>
      </c>
      <c r="R29" s="34" t="n">
        <v>417</v>
      </c>
      <c r="S29" s="25" t="n">
        <f aca="false">+R29/(J29+K29)</f>
        <v>0.196698113207547</v>
      </c>
    </row>
    <row r="30" s="1" customFormat="true" ht="12.8" hidden="true" customHeight="false" outlineLevel="0" collapsed="false">
      <c r="A30" s="1" t="s">
        <v>19</v>
      </c>
      <c r="B30" s="6" t="s">
        <v>76</v>
      </c>
      <c r="C30" s="32" t="s">
        <v>77</v>
      </c>
      <c r="D30" s="33" t="n">
        <v>396</v>
      </c>
      <c r="E30" s="33" t="n">
        <v>38</v>
      </c>
      <c r="F30" s="33" t="n">
        <v>0</v>
      </c>
      <c r="G30" s="34" t="n">
        <v>434</v>
      </c>
      <c r="H30" s="35" t="n">
        <v>74</v>
      </c>
      <c r="I30" s="35" t="n">
        <v>9</v>
      </c>
      <c r="J30" s="36" t="n">
        <v>83</v>
      </c>
      <c r="K30" s="36" t="n">
        <v>296</v>
      </c>
      <c r="L30" s="36" t="n">
        <v>4</v>
      </c>
      <c r="M30" s="37" t="n">
        <v>383</v>
      </c>
      <c r="N30" s="38" t="n">
        <v>0.21899736147757</v>
      </c>
      <c r="O30" s="35" t="n">
        <v>21</v>
      </c>
      <c r="P30" s="35" t="n">
        <v>9</v>
      </c>
      <c r="Q30" s="36" t="n">
        <v>30</v>
      </c>
      <c r="R30" s="34" t="n">
        <v>113</v>
      </c>
      <c r="S30" s="25" t="n">
        <f aca="false">+R30/(J30+K30)</f>
        <v>0.298153034300792</v>
      </c>
    </row>
    <row r="31" s="1" customFormat="true" ht="12.8" hidden="true" customHeight="false" outlineLevel="0" collapsed="false">
      <c r="A31" s="1" t="s">
        <v>19</v>
      </c>
      <c r="B31" s="6" t="s">
        <v>78</v>
      </c>
      <c r="C31" s="32" t="s">
        <v>79</v>
      </c>
      <c r="D31" s="33" t="n">
        <v>24</v>
      </c>
      <c r="E31" s="33" t="n">
        <v>0</v>
      </c>
      <c r="F31" s="33" t="n">
        <v>0</v>
      </c>
      <c r="G31" s="34" t="n">
        <v>24</v>
      </c>
      <c r="H31" s="35" t="n">
        <v>15</v>
      </c>
      <c r="I31" s="35" t="n">
        <v>5</v>
      </c>
      <c r="J31" s="36" t="n">
        <v>20</v>
      </c>
      <c r="K31" s="36" t="n">
        <v>21</v>
      </c>
      <c r="L31" s="36" t="n">
        <v>1</v>
      </c>
      <c r="M31" s="37" t="n">
        <v>42</v>
      </c>
      <c r="N31" s="38" t="n">
        <v>0.48780487804878</v>
      </c>
      <c r="O31" s="35" t="n">
        <v>1</v>
      </c>
      <c r="P31" s="35" t="n">
        <v>0</v>
      </c>
      <c r="Q31" s="36" t="n">
        <v>1</v>
      </c>
      <c r="R31" s="34" t="n">
        <v>21</v>
      </c>
      <c r="S31" s="25" t="n">
        <f aca="false">+R31/(J31+K31)</f>
        <v>0.51219512195122</v>
      </c>
    </row>
    <row r="32" s="1" customFormat="true" ht="12.8" hidden="true" customHeight="false" outlineLevel="0" collapsed="false">
      <c r="A32" s="1" t="s">
        <v>19</v>
      </c>
      <c r="B32" s="6" t="s">
        <v>80</v>
      </c>
      <c r="C32" s="32" t="s">
        <v>81</v>
      </c>
      <c r="D32" s="33" t="n">
        <v>1160</v>
      </c>
      <c r="E32" s="33" t="n">
        <v>350</v>
      </c>
      <c r="F32" s="33" t="n">
        <v>1</v>
      </c>
      <c r="G32" s="34" t="n">
        <v>1511</v>
      </c>
      <c r="H32" s="35" t="n">
        <v>191</v>
      </c>
      <c r="I32" s="35" t="n">
        <v>5</v>
      </c>
      <c r="J32" s="36" t="n">
        <v>196</v>
      </c>
      <c r="K32" s="36" t="n">
        <v>1534</v>
      </c>
      <c r="L32" s="36" t="n">
        <v>4</v>
      </c>
      <c r="M32" s="37" t="n">
        <v>1734</v>
      </c>
      <c r="N32" s="38" t="n">
        <v>0.11329479768786</v>
      </c>
      <c r="O32" s="35" t="n">
        <v>158</v>
      </c>
      <c r="P32" s="35" t="n">
        <v>16</v>
      </c>
      <c r="Q32" s="36" t="n">
        <v>174</v>
      </c>
      <c r="R32" s="34" t="n">
        <v>370</v>
      </c>
      <c r="S32" s="25" t="n">
        <f aca="false">+R32/(J32+K32)</f>
        <v>0.213872832369942</v>
      </c>
    </row>
    <row r="33" s="1" customFormat="true" ht="12.8" hidden="true" customHeight="false" outlineLevel="0" collapsed="false">
      <c r="A33" s="1" t="s">
        <v>19</v>
      </c>
      <c r="B33" s="6" t="s">
        <v>82</v>
      </c>
      <c r="C33" s="32" t="s">
        <v>83</v>
      </c>
      <c r="D33" s="33" t="n">
        <v>73</v>
      </c>
      <c r="E33" s="33" t="n">
        <v>13</v>
      </c>
      <c r="F33" s="33" t="n">
        <v>1</v>
      </c>
      <c r="G33" s="34" t="n">
        <v>87</v>
      </c>
      <c r="H33" s="35" t="n">
        <v>6</v>
      </c>
      <c r="I33" s="35" t="n">
        <v>8</v>
      </c>
      <c r="J33" s="36" t="n">
        <v>14</v>
      </c>
      <c r="K33" s="36" t="n">
        <v>105</v>
      </c>
      <c r="L33" s="36" t="n">
        <v>2</v>
      </c>
      <c r="M33" s="37" t="n">
        <v>121</v>
      </c>
      <c r="N33" s="38" t="n">
        <v>0.11764705882353</v>
      </c>
      <c r="O33" s="35" t="n">
        <v>8</v>
      </c>
      <c r="P33" s="35" t="n">
        <v>19</v>
      </c>
      <c r="Q33" s="36" t="n">
        <v>27</v>
      </c>
      <c r="R33" s="34" t="n">
        <v>41</v>
      </c>
      <c r="S33" s="25" t="n">
        <f aca="false">+R33/(J33+K33)</f>
        <v>0.34453781512605</v>
      </c>
    </row>
    <row r="34" s="1" customFormat="true" ht="12.8" hidden="true" customHeight="false" outlineLevel="0" collapsed="false">
      <c r="A34" s="1" t="s">
        <v>19</v>
      </c>
      <c r="B34" s="6" t="s">
        <v>84</v>
      </c>
      <c r="C34" s="32" t="s">
        <v>85</v>
      </c>
      <c r="D34" s="33" t="n">
        <v>1460</v>
      </c>
      <c r="E34" s="33" t="n">
        <v>650</v>
      </c>
      <c r="F34" s="33" t="n">
        <v>1</v>
      </c>
      <c r="G34" s="34" t="n">
        <v>2111</v>
      </c>
      <c r="H34" s="35" t="n">
        <v>108</v>
      </c>
      <c r="I34" s="35" t="n">
        <v>10</v>
      </c>
      <c r="J34" s="36" t="n">
        <v>118</v>
      </c>
      <c r="K34" s="36" t="n">
        <v>2799</v>
      </c>
      <c r="L34" s="36" t="n">
        <v>5</v>
      </c>
      <c r="M34" s="37" t="n">
        <v>2922</v>
      </c>
      <c r="N34" s="38" t="n">
        <v>0.04045251971203</v>
      </c>
      <c r="O34" s="35" t="n">
        <v>376</v>
      </c>
      <c r="P34" s="35" t="n">
        <v>124</v>
      </c>
      <c r="Q34" s="36" t="n">
        <v>500</v>
      </c>
      <c r="R34" s="34" t="n">
        <v>618</v>
      </c>
      <c r="S34" s="25" t="n">
        <f aca="false">+R34/(J34+K34)</f>
        <v>0.211861501542681</v>
      </c>
    </row>
    <row r="35" s="1" customFormat="true" ht="12.8" hidden="true" customHeight="false" outlineLevel="0" collapsed="false">
      <c r="A35" s="1" t="s">
        <v>19</v>
      </c>
      <c r="B35" s="6" t="s">
        <v>86</v>
      </c>
      <c r="C35" s="32" t="s">
        <v>87</v>
      </c>
      <c r="D35" s="33" t="n">
        <v>37</v>
      </c>
      <c r="E35" s="33" t="n">
        <v>3</v>
      </c>
      <c r="F35" s="33" t="n">
        <v>0</v>
      </c>
      <c r="G35" s="34" t="n">
        <v>40</v>
      </c>
      <c r="H35" s="35" t="n">
        <v>4</v>
      </c>
      <c r="I35" s="35" t="n">
        <v>0</v>
      </c>
      <c r="J35" s="36" t="n">
        <v>4</v>
      </c>
      <c r="K35" s="36" t="n">
        <v>29</v>
      </c>
      <c r="L35" s="36" t="n">
        <v>1</v>
      </c>
      <c r="M35" s="37" t="n">
        <v>34</v>
      </c>
      <c r="N35" s="38" t="n">
        <v>0.12121212121212</v>
      </c>
      <c r="O35" s="35" t="n">
        <v>6</v>
      </c>
      <c r="P35" s="35" t="n">
        <v>0</v>
      </c>
      <c r="Q35" s="36" t="n">
        <v>6</v>
      </c>
      <c r="R35" s="34" t="n">
        <v>10</v>
      </c>
      <c r="S35" s="25" t="n">
        <f aca="false">+R35/(J35+K35)</f>
        <v>0.303030303030303</v>
      </c>
    </row>
    <row r="36" s="1" customFormat="true" ht="12.8" hidden="true" customHeight="false" outlineLevel="0" collapsed="false">
      <c r="A36" s="1" t="s">
        <v>19</v>
      </c>
      <c r="B36" s="6" t="s">
        <v>88</v>
      </c>
      <c r="C36" s="32" t="s">
        <v>89</v>
      </c>
      <c r="D36" s="33" t="n">
        <v>3858</v>
      </c>
      <c r="E36" s="33" t="n">
        <v>333</v>
      </c>
      <c r="F36" s="33" t="n">
        <v>3</v>
      </c>
      <c r="G36" s="34" t="n">
        <v>4194</v>
      </c>
      <c r="H36" s="35" t="n">
        <v>510</v>
      </c>
      <c r="I36" s="35" t="n">
        <v>88</v>
      </c>
      <c r="J36" s="36" t="n">
        <v>598</v>
      </c>
      <c r="K36" s="36" t="n">
        <v>2997</v>
      </c>
      <c r="L36" s="36" t="n">
        <v>7</v>
      </c>
      <c r="M36" s="37" t="n">
        <v>3602</v>
      </c>
      <c r="N36" s="38" t="n">
        <v>0.1663421418637</v>
      </c>
      <c r="O36" s="35" t="n">
        <v>368</v>
      </c>
      <c r="P36" s="35" t="n">
        <v>290</v>
      </c>
      <c r="Q36" s="36" t="n">
        <v>658</v>
      </c>
      <c r="R36" s="34" t="n">
        <v>1256</v>
      </c>
      <c r="S36" s="25" t="n">
        <f aca="false">+R36/(J36+K36)</f>
        <v>0.349374130737135</v>
      </c>
    </row>
    <row r="37" s="1" customFormat="true" ht="12.8" hidden="true" customHeight="false" outlineLevel="0" collapsed="false">
      <c r="A37" s="1" t="s">
        <v>19</v>
      </c>
      <c r="B37" s="6" t="s">
        <v>90</v>
      </c>
      <c r="C37" s="32" t="s">
        <v>91</v>
      </c>
      <c r="D37" s="33" t="n">
        <v>234</v>
      </c>
      <c r="E37" s="33" t="n">
        <v>16</v>
      </c>
      <c r="F37" s="33" t="n">
        <v>0</v>
      </c>
      <c r="G37" s="34" t="n">
        <v>250</v>
      </c>
      <c r="H37" s="35" t="n">
        <v>95</v>
      </c>
      <c r="I37" s="35" t="n">
        <v>4</v>
      </c>
      <c r="J37" s="36" t="n">
        <v>99</v>
      </c>
      <c r="K37" s="36" t="n">
        <v>173</v>
      </c>
      <c r="L37" s="36" t="n">
        <v>2</v>
      </c>
      <c r="M37" s="37" t="n">
        <v>274</v>
      </c>
      <c r="N37" s="38" t="n">
        <v>0.36397058823529</v>
      </c>
      <c r="O37" s="35" t="n">
        <v>70</v>
      </c>
      <c r="P37" s="35" t="n">
        <v>9</v>
      </c>
      <c r="Q37" s="36" t="n">
        <v>79</v>
      </c>
      <c r="R37" s="34" t="n">
        <v>178</v>
      </c>
      <c r="S37" s="25" t="n">
        <f aca="false">+R37/(J37+K37)</f>
        <v>0.654411764705882</v>
      </c>
    </row>
    <row r="38" s="1" customFormat="true" ht="12.8" hidden="true" customHeight="false" outlineLevel="0" collapsed="false">
      <c r="A38" s="1" t="s">
        <v>19</v>
      </c>
      <c r="B38" s="6" t="s">
        <v>92</v>
      </c>
      <c r="C38" s="32" t="s">
        <v>93</v>
      </c>
      <c r="D38" s="33" t="n">
        <v>223</v>
      </c>
      <c r="E38" s="33" t="n">
        <v>27</v>
      </c>
      <c r="F38" s="33" t="n">
        <v>0</v>
      </c>
      <c r="G38" s="34" t="n">
        <v>250</v>
      </c>
      <c r="H38" s="35" t="n">
        <v>18</v>
      </c>
      <c r="I38" s="35" t="n">
        <v>2</v>
      </c>
      <c r="J38" s="36" t="n">
        <v>20</v>
      </c>
      <c r="K38" s="36" t="n">
        <v>210</v>
      </c>
      <c r="L38" s="36" t="n">
        <v>1</v>
      </c>
      <c r="M38" s="37" t="n">
        <v>231</v>
      </c>
      <c r="N38" s="38" t="n">
        <v>0.08695652173913</v>
      </c>
      <c r="O38" s="35" t="n">
        <v>8</v>
      </c>
      <c r="P38" s="35" t="n">
        <v>3</v>
      </c>
      <c r="Q38" s="36" t="n">
        <v>11</v>
      </c>
      <c r="R38" s="34" t="n">
        <v>31</v>
      </c>
      <c r="S38" s="25" t="n">
        <f aca="false">+R38/(J38+K38)</f>
        <v>0.134782608695652</v>
      </c>
    </row>
    <row r="39" s="1" customFormat="true" ht="12.8" hidden="true" customHeight="false" outlineLevel="0" collapsed="false">
      <c r="A39" s="1" t="s">
        <v>19</v>
      </c>
      <c r="B39" s="6" t="s">
        <v>94</v>
      </c>
      <c r="C39" s="32" t="s">
        <v>95</v>
      </c>
      <c r="D39" s="33" t="n">
        <v>870</v>
      </c>
      <c r="E39" s="33" t="n">
        <v>111</v>
      </c>
      <c r="F39" s="33" t="n">
        <v>0</v>
      </c>
      <c r="G39" s="34" t="n">
        <v>981</v>
      </c>
      <c r="H39" s="35" t="n">
        <v>127</v>
      </c>
      <c r="I39" s="35" t="n">
        <v>7</v>
      </c>
      <c r="J39" s="36" t="n">
        <v>134</v>
      </c>
      <c r="K39" s="36" t="n">
        <v>1069</v>
      </c>
      <c r="L39" s="36" t="n">
        <v>4</v>
      </c>
      <c r="M39" s="37" t="n">
        <v>1207</v>
      </c>
      <c r="N39" s="38" t="n">
        <v>0.11138819617623</v>
      </c>
      <c r="O39" s="35" t="n">
        <v>117</v>
      </c>
      <c r="P39" s="35" t="n">
        <v>31</v>
      </c>
      <c r="Q39" s="36" t="n">
        <v>148</v>
      </c>
      <c r="R39" s="34" t="n">
        <v>282</v>
      </c>
      <c r="S39" s="25" t="n">
        <f aca="false">+R39/(J39+K39)</f>
        <v>0.234413965087282</v>
      </c>
    </row>
    <row r="40" s="1" customFormat="true" ht="12.8" hidden="true" customHeight="false" outlineLevel="0" collapsed="false">
      <c r="A40" s="1" t="s">
        <v>19</v>
      </c>
      <c r="B40" s="6" t="s">
        <v>96</v>
      </c>
      <c r="C40" s="32" t="s">
        <v>97</v>
      </c>
      <c r="D40" s="33" t="n">
        <v>254</v>
      </c>
      <c r="E40" s="33" t="n">
        <v>39</v>
      </c>
      <c r="F40" s="33" t="n">
        <v>0</v>
      </c>
      <c r="G40" s="34" t="n">
        <v>293</v>
      </c>
      <c r="H40" s="35" t="n">
        <v>45</v>
      </c>
      <c r="I40" s="35" t="n">
        <v>5</v>
      </c>
      <c r="J40" s="36" t="n">
        <v>50</v>
      </c>
      <c r="K40" s="36" t="n">
        <v>373</v>
      </c>
      <c r="L40" s="36" t="n">
        <v>3</v>
      </c>
      <c r="M40" s="37" t="n">
        <v>426</v>
      </c>
      <c r="N40" s="38" t="n">
        <v>0.11820330969267</v>
      </c>
      <c r="O40" s="35" t="n">
        <v>73</v>
      </c>
      <c r="P40" s="35" t="n">
        <v>10</v>
      </c>
      <c r="Q40" s="36" t="n">
        <v>83</v>
      </c>
      <c r="R40" s="34" t="n">
        <v>133</v>
      </c>
      <c r="S40" s="25" t="n">
        <f aca="false">+R40/(J40+K40)</f>
        <v>0.314420803782506</v>
      </c>
    </row>
    <row r="41" s="1" customFormat="true" ht="12.8" hidden="true" customHeight="false" outlineLevel="0" collapsed="false">
      <c r="A41" s="1" t="s">
        <v>19</v>
      </c>
      <c r="B41" s="6" t="s">
        <v>98</v>
      </c>
      <c r="C41" s="32" t="s">
        <v>99</v>
      </c>
      <c r="D41" s="33" t="n">
        <v>1107</v>
      </c>
      <c r="E41" s="33" t="n">
        <v>159</v>
      </c>
      <c r="F41" s="33" t="n">
        <v>2</v>
      </c>
      <c r="G41" s="34" t="n">
        <v>1268</v>
      </c>
      <c r="H41" s="35" t="n">
        <v>254</v>
      </c>
      <c r="I41" s="35" t="n">
        <v>781</v>
      </c>
      <c r="J41" s="36" t="n">
        <v>1035</v>
      </c>
      <c r="K41" s="36" t="n">
        <v>2392</v>
      </c>
      <c r="L41" s="36" t="n">
        <v>4</v>
      </c>
      <c r="M41" s="37" t="n">
        <v>3431</v>
      </c>
      <c r="N41" s="38" t="n">
        <v>0.30201342281879</v>
      </c>
      <c r="O41" s="35" t="n">
        <v>247</v>
      </c>
      <c r="P41" s="35" t="n">
        <v>543</v>
      </c>
      <c r="Q41" s="36" t="n">
        <v>790</v>
      </c>
      <c r="R41" s="34" t="n">
        <v>1825</v>
      </c>
      <c r="S41" s="25" t="n">
        <f aca="false">+R41/(J41+K41)</f>
        <v>0.532535745550044</v>
      </c>
    </row>
    <row r="42" s="1" customFormat="true" ht="12.8" hidden="true" customHeight="false" outlineLevel="0" collapsed="false">
      <c r="A42" s="1" t="s">
        <v>19</v>
      </c>
      <c r="B42" s="6" t="s">
        <v>100</v>
      </c>
      <c r="C42" s="32" t="s">
        <v>101</v>
      </c>
      <c r="D42" s="33" t="n">
        <v>1451</v>
      </c>
      <c r="E42" s="33" t="n">
        <v>179</v>
      </c>
      <c r="F42" s="33" t="n">
        <v>0</v>
      </c>
      <c r="G42" s="34" t="n">
        <v>1630</v>
      </c>
      <c r="H42" s="35" t="n">
        <v>270</v>
      </c>
      <c r="I42" s="35" t="n">
        <v>375</v>
      </c>
      <c r="J42" s="36" t="n">
        <v>645</v>
      </c>
      <c r="K42" s="36" t="n">
        <v>1267</v>
      </c>
      <c r="L42" s="36" t="n">
        <v>15</v>
      </c>
      <c r="M42" s="37" t="n">
        <v>1927</v>
      </c>
      <c r="N42" s="38" t="n">
        <v>0.33734309623431</v>
      </c>
      <c r="O42" s="35" t="n">
        <v>268</v>
      </c>
      <c r="P42" s="35" t="n">
        <v>193</v>
      </c>
      <c r="Q42" s="36" t="n">
        <v>461</v>
      </c>
      <c r="R42" s="34" t="n">
        <v>1106</v>
      </c>
      <c r="S42" s="25" t="n">
        <f aca="false">+R42/(J42+K42)</f>
        <v>0.578451882845188</v>
      </c>
    </row>
    <row r="43" s="1" customFormat="true" ht="12.8" hidden="true" customHeight="false" outlineLevel="0" collapsed="false">
      <c r="A43" s="1" t="s">
        <v>19</v>
      </c>
      <c r="B43" s="6" t="s">
        <v>102</v>
      </c>
      <c r="C43" s="32" t="s">
        <v>103</v>
      </c>
      <c r="D43" s="33" t="n">
        <v>66</v>
      </c>
      <c r="E43" s="33" t="n">
        <v>0</v>
      </c>
      <c r="F43" s="33" t="n">
        <v>0</v>
      </c>
      <c r="G43" s="34" t="n">
        <v>66</v>
      </c>
      <c r="H43" s="35" t="n">
        <v>38</v>
      </c>
      <c r="I43" s="35" t="n">
        <v>1</v>
      </c>
      <c r="J43" s="36" t="n">
        <v>39</v>
      </c>
      <c r="K43" s="36" t="n">
        <v>18</v>
      </c>
      <c r="L43" s="36" t="n">
        <v>0</v>
      </c>
      <c r="M43" s="37" t="n">
        <v>57</v>
      </c>
      <c r="N43" s="38" t="n">
        <v>0.68421052631579</v>
      </c>
      <c r="O43" s="35" t="n">
        <v>4</v>
      </c>
      <c r="P43" s="35" t="n">
        <v>0</v>
      </c>
      <c r="Q43" s="36" t="n">
        <v>4</v>
      </c>
      <c r="R43" s="34" t="n">
        <v>43</v>
      </c>
      <c r="S43" s="25" t="n">
        <f aca="false">+R43/(J43+K43)</f>
        <v>0.754385964912281</v>
      </c>
    </row>
    <row r="44" s="1" customFormat="true" ht="12.8" hidden="true" customHeight="false" outlineLevel="0" collapsed="false">
      <c r="A44" s="1" t="s">
        <v>19</v>
      </c>
      <c r="B44" s="6" t="s">
        <v>104</v>
      </c>
      <c r="C44" s="32" t="s">
        <v>105</v>
      </c>
      <c r="D44" s="33" t="n">
        <v>16</v>
      </c>
      <c r="E44" s="33" t="n">
        <v>1</v>
      </c>
      <c r="F44" s="33" t="n">
        <v>0</v>
      </c>
      <c r="G44" s="34" t="n">
        <v>17</v>
      </c>
      <c r="H44" s="40"/>
      <c r="I44" s="40"/>
      <c r="J44" s="41"/>
      <c r="K44" s="41"/>
      <c r="L44" s="41"/>
      <c r="M44" s="37" t="n">
        <v>17</v>
      </c>
      <c r="N44" s="42"/>
      <c r="O44" s="40"/>
      <c r="P44" s="40"/>
      <c r="Q44" s="41"/>
      <c r="R44" s="41"/>
      <c r="S44" s="25"/>
    </row>
    <row r="45" s="1" customFormat="true" ht="12.8" hidden="true" customHeight="false" outlineLevel="0" collapsed="false">
      <c r="A45" s="1" t="s">
        <v>19</v>
      </c>
      <c r="B45" s="6" t="s">
        <v>106</v>
      </c>
      <c r="C45" s="32" t="s">
        <v>107</v>
      </c>
      <c r="D45" s="33" t="n">
        <v>762</v>
      </c>
      <c r="E45" s="33" t="n">
        <v>116</v>
      </c>
      <c r="F45" s="33" t="n">
        <v>0</v>
      </c>
      <c r="G45" s="34" t="n">
        <v>878</v>
      </c>
      <c r="H45" s="35" t="n">
        <v>64</v>
      </c>
      <c r="I45" s="35" t="n">
        <v>16</v>
      </c>
      <c r="J45" s="36" t="n">
        <v>80</v>
      </c>
      <c r="K45" s="36" t="n">
        <v>1178</v>
      </c>
      <c r="L45" s="36" t="n">
        <v>11</v>
      </c>
      <c r="M45" s="37" t="n">
        <v>1269</v>
      </c>
      <c r="N45" s="38" t="n">
        <v>0.06359300476948</v>
      </c>
      <c r="O45" s="35" t="n">
        <v>124</v>
      </c>
      <c r="P45" s="35" t="n">
        <v>40</v>
      </c>
      <c r="Q45" s="36" t="n">
        <v>164</v>
      </c>
      <c r="R45" s="34" t="n">
        <v>244</v>
      </c>
      <c r="S45" s="25" t="n">
        <f aca="false">+R45/(J45+K45)</f>
        <v>0.1939586645469</v>
      </c>
    </row>
    <row r="46" s="1" customFormat="true" ht="12.8" hidden="true" customHeight="false" outlineLevel="0" collapsed="false">
      <c r="A46" s="1" t="s">
        <v>19</v>
      </c>
      <c r="B46" s="6" t="s">
        <v>108</v>
      </c>
      <c r="C46" s="32" t="s">
        <v>109</v>
      </c>
      <c r="D46" s="33" t="n">
        <v>161</v>
      </c>
      <c r="E46" s="33" t="n">
        <v>21</v>
      </c>
      <c r="F46" s="33" t="n">
        <v>0</v>
      </c>
      <c r="G46" s="34" t="n">
        <v>182</v>
      </c>
      <c r="H46" s="35" t="n">
        <v>36</v>
      </c>
      <c r="I46" s="35" t="n">
        <v>5</v>
      </c>
      <c r="J46" s="36" t="n">
        <v>41</v>
      </c>
      <c r="K46" s="36" t="n">
        <v>216</v>
      </c>
      <c r="L46" s="36" t="n">
        <v>1</v>
      </c>
      <c r="M46" s="37" t="n">
        <v>258</v>
      </c>
      <c r="N46" s="38" t="n">
        <v>0.15953307392996</v>
      </c>
      <c r="O46" s="35" t="n">
        <v>33</v>
      </c>
      <c r="P46" s="35" t="n">
        <v>9</v>
      </c>
      <c r="Q46" s="36" t="n">
        <v>42</v>
      </c>
      <c r="R46" s="34" t="n">
        <v>83</v>
      </c>
      <c r="S46" s="25" t="n">
        <f aca="false">+R46/(J46+K46)</f>
        <v>0.32295719844358</v>
      </c>
    </row>
    <row r="47" s="1" customFormat="true" ht="12.8" hidden="true" customHeight="false" outlineLevel="0" collapsed="false">
      <c r="A47" s="1" t="s">
        <v>19</v>
      </c>
      <c r="B47" s="6" t="s">
        <v>110</v>
      </c>
      <c r="C47" s="32" t="s">
        <v>111</v>
      </c>
      <c r="D47" s="33" t="n">
        <v>348</v>
      </c>
      <c r="E47" s="33" t="n">
        <v>12</v>
      </c>
      <c r="F47" s="33" t="n">
        <v>0</v>
      </c>
      <c r="G47" s="34" t="n">
        <v>360</v>
      </c>
      <c r="H47" s="35" t="n">
        <v>34</v>
      </c>
      <c r="I47" s="35" t="n">
        <v>4</v>
      </c>
      <c r="J47" s="36" t="n">
        <v>38</v>
      </c>
      <c r="K47" s="36" t="n">
        <v>276</v>
      </c>
      <c r="L47" s="36" t="n">
        <v>5</v>
      </c>
      <c r="M47" s="37" t="n">
        <v>319</v>
      </c>
      <c r="N47" s="38" t="n">
        <v>0.12101910828025</v>
      </c>
      <c r="O47" s="35" t="n">
        <v>5</v>
      </c>
      <c r="P47" s="35" t="n">
        <v>12</v>
      </c>
      <c r="Q47" s="36" t="n">
        <v>17</v>
      </c>
      <c r="R47" s="34" t="n">
        <v>55</v>
      </c>
      <c r="S47" s="25" t="n">
        <f aca="false">+R47/(J47+K47)</f>
        <v>0.17515923566879</v>
      </c>
    </row>
    <row r="48" s="1" customFormat="true" ht="12.8" hidden="true" customHeight="false" outlineLevel="0" collapsed="false">
      <c r="A48" s="1" t="s">
        <v>19</v>
      </c>
      <c r="B48" s="6" t="s">
        <v>112</v>
      </c>
      <c r="C48" s="32" t="s">
        <v>113</v>
      </c>
      <c r="D48" s="33" t="n">
        <v>7</v>
      </c>
      <c r="E48" s="33" t="n">
        <v>0</v>
      </c>
      <c r="F48" s="33" t="n">
        <v>0</v>
      </c>
      <c r="G48" s="34" t="n">
        <v>7</v>
      </c>
      <c r="H48" s="40"/>
      <c r="I48" s="40"/>
      <c r="J48" s="41"/>
      <c r="K48" s="41"/>
      <c r="L48" s="41"/>
      <c r="M48" s="37" t="n">
        <v>9</v>
      </c>
      <c r="N48" s="42"/>
      <c r="O48" s="40"/>
      <c r="P48" s="40"/>
      <c r="Q48" s="41"/>
      <c r="R48" s="41"/>
      <c r="S48" s="25"/>
    </row>
    <row r="49" s="1" customFormat="true" ht="12.8" hidden="true" customHeight="false" outlineLevel="0" collapsed="false">
      <c r="A49" s="1" t="s">
        <v>19</v>
      </c>
      <c r="B49" s="6" t="s">
        <v>114</v>
      </c>
      <c r="C49" s="32" t="s">
        <v>115</v>
      </c>
      <c r="D49" s="33" t="n">
        <v>10</v>
      </c>
      <c r="E49" s="33" t="n">
        <v>1</v>
      </c>
      <c r="F49" s="33" t="n">
        <v>0</v>
      </c>
      <c r="G49" s="34" t="n">
        <v>11</v>
      </c>
      <c r="H49" s="35" t="n">
        <v>4</v>
      </c>
      <c r="I49" s="35" t="n">
        <v>0</v>
      </c>
      <c r="J49" s="36" t="n">
        <v>4</v>
      </c>
      <c r="K49" s="36" t="n">
        <v>33</v>
      </c>
      <c r="L49" s="36" t="n">
        <v>1</v>
      </c>
      <c r="M49" s="37" t="n">
        <v>12</v>
      </c>
      <c r="N49" s="38" t="n">
        <v>0.108108108108108</v>
      </c>
      <c r="O49" s="35" t="n">
        <v>4</v>
      </c>
      <c r="P49" s="35" t="n">
        <v>1</v>
      </c>
      <c r="Q49" s="36" t="n">
        <v>5</v>
      </c>
      <c r="R49" s="34" t="n">
        <v>9</v>
      </c>
      <c r="S49" s="25" t="n">
        <f aca="false">+R49/(J49+K49)</f>
        <v>0.243243243243243</v>
      </c>
    </row>
    <row r="50" s="1" customFormat="true" ht="12.8" hidden="true" customHeight="false" outlineLevel="0" collapsed="false">
      <c r="A50" s="1" t="s">
        <v>19</v>
      </c>
      <c r="B50" s="26" t="s">
        <v>116</v>
      </c>
      <c r="C50" s="27" t="s">
        <v>117</v>
      </c>
      <c r="D50" s="28" t="n">
        <v>4600</v>
      </c>
      <c r="E50" s="28" t="n">
        <v>1072</v>
      </c>
      <c r="F50" s="28" t="n">
        <v>3</v>
      </c>
      <c r="G50" s="28" t="n">
        <v>5675</v>
      </c>
      <c r="H50" s="29" t="n">
        <v>629</v>
      </c>
      <c r="I50" s="29" t="n">
        <v>446</v>
      </c>
      <c r="J50" s="28" t="n">
        <v>1075</v>
      </c>
      <c r="K50" s="28" t="n">
        <v>4376</v>
      </c>
      <c r="L50" s="28" t="n">
        <v>35</v>
      </c>
      <c r="M50" s="30" t="n">
        <v>5486</v>
      </c>
      <c r="N50" s="31" t="n">
        <v>0.19721152082187</v>
      </c>
      <c r="O50" s="29" t="n">
        <v>131</v>
      </c>
      <c r="P50" s="29" t="n">
        <v>91</v>
      </c>
      <c r="Q50" s="28" t="n">
        <v>222</v>
      </c>
      <c r="R50" s="28" t="n">
        <v>1297</v>
      </c>
      <c r="S50" s="25" t="n">
        <f aca="false">+R50/(J50+K50)</f>
        <v>0.237937993028802</v>
      </c>
    </row>
    <row r="51" s="1" customFormat="true" ht="12.8" hidden="true" customHeight="false" outlineLevel="0" collapsed="false">
      <c r="A51" s="1" t="s">
        <v>19</v>
      </c>
      <c r="B51" s="6" t="s">
        <v>118</v>
      </c>
      <c r="C51" s="32" t="s">
        <v>119</v>
      </c>
      <c r="D51" s="33" t="n">
        <v>8</v>
      </c>
      <c r="E51" s="33" t="n">
        <v>0</v>
      </c>
      <c r="F51" s="33" t="n">
        <v>0</v>
      </c>
      <c r="G51" s="34" t="n">
        <v>8</v>
      </c>
      <c r="H51" s="40"/>
      <c r="I51" s="40"/>
      <c r="J51" s="41"/>
      <c r="K51" s="41"/>
      <c r="L51" s="41"/>
      <c r="M51" s="37" t="n">
        <v>12</v>
      </c>
      <c r="N51" s="42"/>
      <c r="O51" s="40"/>
      <c r="P51" s="40"/>
      <c r="Q51" s="41"/>
      <c r="R51" s="41"/>
      <c r="S51" s="25"/>
    </row>
    <row r="52" s="1" customFormat="true" ht="12.8" hidden="true" customHeight="false" outlineLevel="0" collapsed="false">
      <c r="A52" s="1" t="s">
        <v>19</v>
      </c>
      <c r="B52" s="6" t="s">
        <v>120</v>
      </c>
      <c r="C52" s="32" t="s">
        <v>121</v>
      </c>
      <c r="D52" s="33" t="n">
        <v>7</v>
      </c>
      <c r="E52" s="33" t="n">
        <v>1</v>
      </c>
      <c r="F52" s="33" t="n">
        <v>0</v>
      </c>
      <c r="G52" s="34" t="n">
        <v>8</v>
      </c>
      <c r="H52" s="40"/>
      <c r="I52" s="40"/>
      <c r="J52" s="41"/>
      <c r="K52" s="41"/>
      <c r="L52" s="41"/>
      <c r="M52" s="37" t="n">
        <v>8</v>
      </c>
      <c r="N52" s="42"/>
      <c r="O52" s="40"/>
      <c r="P52" s="40"/>
      <c r="Q52" s="41"/>
      <c r="R52" s="41"/>
      <c r="S52" s="25"/>
    </row>
    <row r="53" s="1" customFormat="true" ht="12.8" hidden="true" customHeight="false" outlineLevel="0" collapsed="false">
      <c r="A53" s="1" t="s">
        <v>19</v>
      </c>
      <c r="B53" s="6" t="s">
        <v>122</v>
      </c>
      <c r="C53" s="32" t="s">
        <v>123</v>
      </c>
      <c r="D53" s="33" t="n">
        <v>171</v>
      </c>
      <c r="E53" s="33" t="n">
        <v>6</v>
      </c>
      <c r="F53" s="33" t="n">
        <v>0</v>
      </c>
      <c r="G53" s="34" t="n">
        <v>177</v>
      </c>
      <c r="H53" s="35" t="n">
        <v>15</v>
      </c>
      <c r="I53" s="35" t="n">
        <v>2</v>
      </c>
      <c r="J53" s="36" t="n">
        <v>17</v>
      </c>
      <c r="K53" s="36" t="n">
        <v>128</v>
      </c>
      <c r="L53" s="36" t="n">
        <v>1</v>
      </c>
      <c r="M53" s="37" t="n">
        <v>146</v>
      </c>
      <c r="N53" s="38" t="n">
        <v>0.11724137931034</v>
      </c>
      <c r="O53" s="35" t="n">
        <v>3</v>
      </c>
      <c r="P53" s="35" t="n">
        <v>6</v>
      </c>
      <c r="Q53" s="36" t="n">
        <v>9</v>
      </c>
      <c r="R53" s="34" t="n">
        <v>26</v>
      </c>
      <c r="S53" s="25" t="n">
        <f aca="false">+R53/(J53+K53)</f>
        <v>0.179310344827586</v>
      </c>
    </row>
    <row r="54" s="1" customFormat="true" ht="12.8" hidden="true" customHeight="false" outlineLevel="0" collapsed="false">
      <c r="A54" s="1" t="s">
        <v>19</v>
      </c>
      <c r="B54" s="6" t="s">
        <v>124</v>
      </c>
      <c r="C54" s="32" t="s">
        <v>125</v>
      </c>
      <c r="D54" s="33" t="n">
        <v>15</v>
      </c>
      <c r="E54" s="33" t="n">
        <v>2</v>
      </c>
      <c r="F54" s="33" t="n">
        <v>0</v>
      </c>
      <c r="G54" s="34" t="n">
        <v>17</v>
      </c>
      <c r="H54" s="35" t="n">
        <v>0</v>
      </c>
      <c r="I54" s="35" t="n">
        <v>0</v>
      </c>
      <c r="J54" s="36" t="n">
        <v>0</v>
      </c>
      <c r="K54" s="36" t="n">
        <v>15</v>
      </c>
      <c r="L54" s="36" t="n">
        <v>0</v>
      </c>
      <c r="M54" s="37" t="n">
        <v>15</v>
      </c>
      <c r="N54" s="38" t="n">
        <v>0</v>
      </c>
      <c r="O54" s="35" t="n">
        <v>0</v>
      </c>
      <c r="P54" s="35" t="n">
        <v>0</v>
      </c>
      <c r="Q54" s="36" t="n">
        <v>0</v>
      </c>
      <c r="R54" s="34" t="n">
        <v>0</v>
      </c>
      <c r="S54" s="25" t="n">
        <f aca="false">+R54/(J54+K54)</f>
        <v>0</v>
      </c>
    </row>
    <row r="55" s="1" customFormat="true" ht="12.8" hidden="true" customHeight="false" outlineLevel="0" collapsed="false">
      <c r="A55" s="1" t="s">
        <v>19</v>
      </c>
      <c r="B55" s="6" t="s">
        <v>126</v>
      </c>
      <c r="C55" s="32" t="s">
        <v>127</v>
      </c>
      <c r="D55" s="33" t="n">
        <v>1299</v>
      </c>
      <c r="E55" s="33" t="n">
        <v>55</v>
      </c>
      <c r="F55" s="33" t="n">
        <v>0</v>
      </c>
      <c r="G55" s="34" t="n">
        <v>1354</v>
      </c>
      <c r="H55" s="35" t="n">
        <v>94</v>
      </c>
      <c r="I55" s="35" t="n">
        <v>114</v>
      </c>
      <c r="J55" s="36" t="n">
        <v>208</v>
      </c>
      <c r="K55" s="36" t="n">
        <v>1089</v>
      </c>
      <c r="L55" s="36" t="n">
        <v>14</v>
      </c>
      <c r="M55" s="37" t="n">
        <v>1311</v>
      </c>
      <c r="N55" s="38" t="n">
        <v>0.1603700848111</v>
      </c>
      <c r="O55" s="35" t="n">
        <v>24</v>
      </c>
      <c r="P55" s="35" t="n">
        <v>32</v>
      </c>
      <c r="Q55" s="36" t="n">
        <v>56</v>
      </c>
      <c r="R55" s="34" t="n">
        <v>264</v>
      </c>
      <c r="S55" s="25" t="n">
        <f aca="false">+R55/(J55+K55)</f>
        <v>0.203546646106399</v>
      </c>
    </row>
    <row r="56" s="1" customFormat="true" ht="12.8" hidden="true" customHeight="false" outlineLevel="0" collapsed="false">
      <c r="A56" s="1" t="s">
        <v>19</v>
      </c>
      <c r="B56" s="6" t="s">
        <v>128</v>
      </c>
      <c r="C56" s="32" t="s">
        <v>129</v>
      </c>
      <c r="D56" s="33" t="n">
        <v>245</v>
      </c>
      <c r="E56" s="33" t="n">
        <v>37</v>
      </c>
      <c r="F56" s="33" t="n">
        <v>0</v>
      </c>
      <c r="G56" s="34" t="n">
        <v>282</v>
      </c>
      <c r="H56" s="35" t="n">
        <v>53</v>
      </c>
      <c r="I56" s="35" t="n">
        <v>8</v>
      </c>
      <c r="J56" s="36" t="n">
        <v>61</v>
      </c>
      <c r="K56" s="36" t="n">
        <v>205</v>
      </c>
      <c r="L56" s="36" t="n">
        <v>0</v>
      </c>
      <c r="M56" s="37" t="n">
        <v>266</v>
      </c>
      <c r="N56" s="38" t="n">
        <v>0.22932330827068</v>
      </c>
      <c r="O56" s="35" t="n">
        <v>20</v>
      </c>
      <c r="P56" s="35" t="n">
        <v>3</v>
      </c>
      <c r="Q56" s="36" t="n">
        <v>23</v>
      </c>
      <c r="R56" s="34" t="n">
        <v>84</v>
      </c>
      <c r="S56" s="25" t="n">
        <f aca="false">+R56/(J56+K56)</f>
        <v>0.31578947368421</v>
      </c>
    </row>
    <row r="57" s="1" customFormat="true" ht="12.8" hidden="true" customHeight="false" outlineLevel="0" collapsed="false">
      <c r="A57" s="1" t="s">
        <v>19</v>
      </c>
      <c r="B57" s="6" t="s">
        <v>130</v>
      </c>
      <c r="C57" s="32" t="s">
        <v>131</v>
      </c>
      <c r="D57" s="33" t="n">
        <v>296</v>
      </c>
      <c r="E57" s="33" t="n">
        <v>27</v>
      </c>
      <c r="F57" s="33" t="n">
        <v>1</v>
      </c>
      <c r="G57" s="34" t="n">
        <v>324</v>
      </c>
      <c r="H57" s="35" t="n">
        <v>21</v>
      </c>
      <c r="I57" s="35" t="n">
        <v>23</v>
      </c>
      <c r="J57" s="36" t="n">
        <v>44</v>
      </c>
      <c r="K57" s="36" t="n">
        <v>256</v>
      </c>
      <c r="L57" s="36" t="n">
        <v>3</v>
      </c>
      <c r="M57" s="37" t="n">
        <v>303</v>
      </c>
      <c r="N57" s="38" t="n">
        <v>0.14666666666667</v>
      </c>
      <c r="O57" s="35" t="n">
        <v>0</v>
      </c>
      <c r="P57" s="35" t="n">
        <v>3</v>
      </c>
      <c r="Q57" s="36" t="n">
        <v>3</v>
      </c>
      <c r="R57" s="34" t="n">
        <v>47</v>
      </c>
      <c r="S57" s="25" t="n">
        <f aca="false">+R57/(J57+K57)</f>
        <v>0.156666666666667</v>
      </c>
    </row>
    <row r="58" s="1" customFormat="true" ht="12.8" hidden="true" customHeight="false" outlineLevel="0" collapsed="false">
      <c r="A58" s="1" t="s">
        <v>19</v>
      </c>
      <c r="B58" s="6" t="s">
        <v>132</v>
      </c>
      <c r="C58" s="32" t="s">
        <v>133</v>
      </c>
      <c r="D58" s="33" t="n">
        <v>10</v>
      </c>
      <c r="E58" s="33" t="n">
        <v>0</v>
      </c>
      <c r="F58" s="33" t="n">
        <v>0</v>
      </c>
      <c r="G58" s="34" t="n">
        <v>10</v>
      </c>
      <c r="H58" s="40"/>
      <c r="I58" s="40"/>
      <c r="J58" s="41"/>
      <c r="K58" s="41"/>
      <c r="L58" s="41"/>
      <c r="M58" s="37" t="n">
        <v>14</v>
      </c>
      <c r="N58" s="42"/>
      <c r="O58" s="40"/>
      <c r="P58" s="40"/>
      <c r="Q58" s="41"/>
      <c r="R58" s="41"/>
      <c r="S58" s="25"/>
    </row>
    <row r="59" s="1" customFormat="true" ht="12.8" hidden="true" customHeight="false" outlineLevel="0" collapsed="false">
      <c r="A59" s="1" t="s">
        <v>19</v>
      </c>
      <c r="B59" s="6" t="s">
        <v>134</v>
      </c>
      <c r="C59" s="32" t="s">
        <v>135</v>
      </c>
      <c r="D59" s="33" t="n">
        <v>12</v>
      </c>
      <c r="E59" s="33" t="n">
        <v>0</v>
      </c>
      <c r="F59" s="33" t="n">
        <v>0</v>
      </c>
      <c r="G59" s="34" t="n">
        <v>12</v>
      </c>
      <c r="H59" s="40"/>
      <c r="I59" s="40"/>
      <c r="J59" s="41"/>
      <c r="K59" s="41"/>
      <c r="L59" s="41"/>
      <c r="M59" s="37" t="n">
        <v>10</v>
      </c>
      <c r="N59" s="42"/>
      <c r="O59" s="40"/>
      <c r="P59" s="40"/>
      <c r="Q59" s="41"/>
      <c r="R59" s="41"/>
      <c r="S59" s="25"/>
    </row>
    <row r="60" s="1" customFormat="true" ht="12.8" hidden="true" customHeight="false" outlineLevel="0" collapsed="false">
      <c r="A60" s="1" t="s">
        <v>19</v>
      </c>
      <c r="B60" s="6" t="s">
        <v>136</v>
      </c>
      <c r="C60" s="32" t="s">
        <v>137</v>
      </c>
      <c r="D60" s="33" t="n">
        <v>1448</v>
      </c>
      <c r="E60" s="33" t="n">
        <v>881</v>
      </c>
      <c r="F60" s="33" t="n">
        <v>0</v>
      </c>
      <c r="G60" s="34" t="n">
        <v>2329</v>
      </c>
      <c r="H60" s="35" t="n">
        <v>203</v>
      </c>
      <c r="I60" s="35" t="n">
        <v>216</v>
      </c>
      <c r="J60" s="36" t="n">
        <v>419</v>
      </c>
      <c r="K60" s="36" t="n">
        <v>1855</v>
      </c>
      <c r="L60" s="36" t="n">
        <v>3</v>
      </c>
      <c r="M60" s="37" t="n">
        <v>2277</v>
      </c>
      <c r="N60" s="38" t="n">
        <v>0.18425681618294</v>
      </c>
      <c r="O60" s="35" t="n">
        <v>27</v>
      </c>
      <c r="P60" s="35" t="n">
        <v>8</v>
      </c>
      <c r="Q60" s="36" t="n">
        <v>35</v>
      </c>
      <c r="R60" s="34" t="n">
        <v>454</v>
      </c>
      <c r="S60" s="25" t="n">
        <f aca="false">+R60/(J60+K60)</f>
        <v>0.199648197009675</v>
      </c>
    </row>
    <row r="61" s="1" customFormat="true" ht="12.8" hidden="true" customHeight="false" outlineLevel="0" collapsed="false">
      <c r="A61" s="1" t="s">
        <v>19</v>
      </c>
      <c r="B61" s="6" t="s">
        <v>138</v>
      </c>
      <c r="C61" s="32" t="s">
        <v>139</v>
      </c>
      <c r="D61" s="33" t="n">
        <v>9</v>
      </c>
      <c r="E61" s="33" t="n">
        <v>2</v>
      </c>
      <c r="F61" s="33" t="n">
        <v>0</v>
      </c>
      <c r="G61" s="34" t="n">
        <v>11</v>
      </c>
      <c r="H61" s="35" t="n">
        <v>2</v>
      </c>
      <c r="I61" s="35" t="n">
        <v>1</v>
      </c>
      <c r="J61" s="36" t="n">
        <v>3</v>
      </c>
      <c r="K61" s="36" t="n">
        <v>16</v>
      </c>
      <c r="L61" s="36" t="n">
        <v>0</v>
      </c>
      <c r="M61" s="37" t="n">
        <v>19</v>
      </c>
      <c r="N61" s="38" t="n">
        <v>0.15789473684211</v>
      </c>
      <c r="O61" s="35" t="n">
        <v>0</v>
      </c>
      <c r="P61" s="35" t="n">
        <v>3</v>
      </c>
      <c r="Q61" s="36" t="n">
        <v>3</v>
      </c>
      <c r="R61" s="34" t="n">
        <v>6</v>
      </c>
      <c r="S61" s="25" t="n">
        <f aca="false">+R61/(J61+K61)</f>
        <v>0.31578947368421</v>
      </c>
    </row>
    <row r="62" s="1" customFormat="true" ht="12.8" hidden="true" customHeight="false" outlineLevel="0" collapsed="false">
      <c r="A62" s="1" t="s">
        <v>19</v>
      </c>
      <c r="B62" s="6" t="s">
        <v>140</v>
      </c>
      <c r="C62" s="32" t="s">
        <v>141</v>
      </c>
      <c r="D62" s="33" t="n">
        <v>20</v>
      </c>
      <c r="E62" s="33" t="n">
        <v>0</v>
      </c>
      <c r="F62" s="33" t="n">
        <v>0</v>
      </c>
      <c r="G62" s="34" t="n">
        <v>20</v>
      </c>
      <c r="H62" s="40"/>
      <c r="I62" s="40"/>
      <c r="J62" s="41"/>
      <c r="K62" s="41"/>
      <c r="L62" s="41"/>
      <c r="M62" s="37" t="n">
        <v>15</v>
      </c>
      <c r="N62" s="42"/>
      <c r="O62" s="40"/>
      <c r="P62" s="40"/>
      <c r="Q62" s="41"/>
      <c r="R62" s="41"/>
      <c r="S62" s="25"/>
    </row>
    <row r="63" s="1" customFormat="true" ht="12.8" hidden="true" customHeight="false" outlineLevel="0" collapsed="false">
      <c r="A63" s="1" t="s">
        <v>19</v>
      </c>
      <c r="B63" s="6" t="s">
        <v>142</v>
      </c>
      <c r="C63" s="32" t="s">
        <v>143</v>
      </c>
      <c r="D63" s="33" t="n">
        <v>46</v>
      </c>
      <c r="E63" s="33" t="n">
        <v>1</v>
      </c>
      <c r="F63" s="33" t="n">
        <v>0</v>
      </c>
      <c r="G63" s="34" t="n">
        <v>47</v>
      </c>
      <c r="H63" s="35" t="n">
        <v>7</v>
      </c>
      <c r="I63" s="35" t="n">
        <v>0</v>
      </c>
      <c r="J63" s="36" t="n">
        <v>7</v>
      </c>
      <c r="K63" s="36" t="n">
        <v>33</v>
      </c>
      <c r="L63" s="36" t="n">
        <v>2</v>
      </c>
      <c r="M63" s="37" t="n">
        <v>42</v>
      </c>
      <c r="N63" s="38" t="n">
        <v>0.175</v>
      </c>
      <c r="O63" s="35" t="n">
        <v>6</v>
      </c>
      <c r="P63" s="35" t="n">
        <v>0</v>
      </c>
      <c r="Q63" s="36" t="n">
        <v>6</v>
      </c>
      <c r="R63" s="34" t="n">
        <v>13</v>
      </c>
      <c r="S63" s="25" t="n">
        <f aca="false">+R63/(J63+K63)</f>
        <v>0.325</v>
      </c>
    </row>
    <row r="64" s="1" customFormat="true" ht="12.8" hidden="true" customHeight="false" outlineLevel="0" collapsed="false">
      <c r="A64" s="1" t="s">
        <v>19</v>
      </c>
      <c r="B64" s="6" t="s">
        <v>144</v>
      </c>
      <c r="C64" s="32" t="s">
        <v>145</v>
      </c>
      <c r="D64" s="33" t="n">
        <v>227</v>
      </c>
      <c r="E64" s="33" t="n">
        <v>25</v>
      </c>
      <c r="F64" s="33" t="n">
        <v>1</v>
      </c>
      <c r="G64" s="34" t="n">
        <v>253</v>
      </c>
      <c r="H64" s="35" t="n">
        <v>4</v>
      </c>
      <c r="I64" s="35" t="n">
        <v>25</v>
      </c>
      <c r="J64" s="36" t="n">
        <v>29</v>
      </c>
      <c r="K64" s="36" t="n">
        <v>202</v>
      </c>
      <c r="L64" s="36" t="n">
        <v>7</v>
      </c>
      <c r="M64" s="37" t="n">
        <v>238</v>
      </c>
      <c r="N64" s="38" t="n">
        <v>0.12554112554113</v>
      </c>
      <c r="O64" s="35" t="n">
        <v>4</v>
      </c>
      <c r="P64" s="35" t="n">
        <v>8</v>
      </c>
      <c r="Q64" s="36" t="n">
        <v>12</v>
      </c>
      <c r="R64" s="34" t="n">
        <v>41</v>
      </c>
      <c r="S64" s="25" t="n">
        <f aca="false">+R64/(J64+K64)</f>
        <v>0.177489177489178</v>
      </c>
    </row>
    <row r="65" s="1" customFormat="true" ht="12.8" hidden="true" customHeight="false" outlineLevel="0" collapsed="false">
      <c r="A65" s="1" t="s">
        <v>19</v>
      </c>
      <c r="B65" s="6" t="s">
        <v>146</v>
      </c>
      <c r="C65" s="32" t="s">
        <v>147</v>
      </c>
      <c r="D65" s="33" t="n">
        <v>18</v>
      </c>
      <c r="E65" s="33" t="n">
        <v>1</v>
      </c>
      <c r="F65" s="33" t="n">
        <v>0</v>
      </c>
      <c r="G65" s="34" t="n">
        <v>19</v>
      </c>
      <c r="H65" s="40"/>
      <c r="I65" s="40"/>
      <c r="J65" s="41"/>
      <c r="K65" s="41"/>
      <c r="L65" s="41"/>
      <c r="M65" s="37" t="n">
        <v>19</v>
      </c>
      <c r="N65" s="42"/>
      <c r="O65" s="40"/>
      <c r="P65" s="40"/>
      <c r="Q65" s="41"/>
      <c r="R65" s="41"/>
      <c r="S65" s="25"/>
    </row>
    <row r="66" s="1" customFormat="true" ht="12.8" hidden="true" customHeight="false" outlineLevel="0" collapsed="false">
      <c r="A66" s="1" t="s">
        <v>19</v>
      </c>
      <c r="B66" s="6" t="s">
        <v>148</v>
      </c>
      <c r="C66" s="32" t="s">
        <v>149</v>
      </c>
      <c r="D66" s="33" t="n">
        <v>31</v>
      </c>
      <c r="E66" s="33" t="n">
        <v>3</v>
      </c>
      <c r="F66" s="33" t="n">
        <v>0</v>
      </c>
      <c r="G66" s="34" t="n">
        <v>34</v>
      </c>
      <c r="H66" s="35" t="n">
        <v>3</v>
      </c>
      <c r="I66" s="35" t="n">
        <v>4</v>
      </c>
      <c r="J66" s="36" t="n">
        <v>7</v>
      </c>
      <c r="K66" s="36" t="n">
        <v>37</v>
      </c>
      <c r="L66" s="36" t="n">
        <v>0</v>
      </c>
      <c r="M66" s="37" t="n">
        <v>44</v>
      </c>
      <c r="N66" s="38" t="n">
        <v>0.15909090909091</v>
      </c>
      <c r="O66" s="35" t="n">
        <v>1</v>
      </c>
      <c r="P66" s="35" t="n">
        <v>2</v>
      </c>
      <c r="Q66" s="36" t="n">
        <v>3</v>
      </c>
      <c r="R66" s="34" t="n">
        <v>10</v>
      </c>
      <c r="S66" s="25" t="n">
        <f aca="false">+R66/(J66+K66)</f>
        <v>0.227272727272727</v>
      </c>
    </row>
    <row r="67" s="1" customFormat="true" ht="12.8" hidden="true" customHeight="false" outlineLevel="0" collapsed="false">
      <c r="A67" s="1" t="s">
        <v>19</v>
      </c>
      <c r="B67" s="6" t="s">
        <v>150</v>
      </c>
      <c r="C67" s="32" t="s">
        <v>151</v>
      </c>
      <c r="D67" s="33" t="n">
        <v>672</v>
      </c>
      <c r="E67" s="33" t="n">
        <v>28</v>
      </c>
      <c r="F67" s="33" t="n">
        <v>1</v>
      </c>
      <c r="G67" s="34" t="n">
        <v>701</v>
      </c>
      <c r="H67" s="35" t="n">
        <v>213</v>
      </c>
      <c r="I67" s="35" t="n">
        <v>41</v>
      </c>
      <c r="J67" s="36" t="n">
        <v>254</v>
      </c>
      <c r="K67" s="36" t="n">
        <v>421</v>
      </c>
      <c r="L67" s="36" t="n">
        <v>2</v>
      </c>
      <c r="M67" s="37" t="n">
        <v>677</v>
      </c>
      <c r="N67" s="38" t="n">
        <v>0.3762962962963</v>
      </c>
      <c r="O67" s="35" t="n">
        <v>42</v>
      </c>
      <c r="P67" s="35" t="n">
        <v>23</v>
      </c>
      <c r="Q67" s="36" t="n">
        <v>65</v>
      </c>
      <c r="R67" s="34" t="n">
        <v>319</v>
      </c>
      <c r="S67" s="25" t="n">
        <f aca="false">+R67/(J67+K67)</f>
        <v>0.472592592592593</v>
      </c>
    </row>
    <row r="68" s="1" customFormat="true" ht="12.8" hidden="true" customHeight="false" outlineLevel="0" collapsed="false">
      <c r="A68" s="1" t="s">
        <v>19</v>
      </c>
      <c r="B68" s="6" t="s">
        <v>152</v>
      </c>
      <c r="C68" s="32" t="s">
        <v>153</v>
      </c>
      <c r="D68" s="33" t="n">
        <v>66</v>
      </c>
      <c r="E68" s="33" t="n">
        <v>3</v>
      </c>
      <c r="F68" s="33" t="n">
        <v>0</v>
      </c>
      <c r="G68" s="34" t="n">
        <v>69</v>
      </c>
      <c r="H68" s="35" t="n">
        <v>14</v>
      </c>
      <c r="I68" s="35" t="n">
        <v>12</v>
      </c>
      <c r="J68" s="36" t="n">
        <v>26</v>
      </c>
      <c r="K68" s="36" t="n">
        <v>119</v>
      </c>
      <c r="L68" s="36" t="n">
        <v>3</v>
      </c>
      <c r="M68" s="37" t="n">
        <v>70</v>
      </c>
      <c r="N68" s="38" t="n">
        <v>0.179310344827586</v>
      </c>
      <c r="O68" s="35" t="n">
        <v>4</v>
      </c>
      <c r="P68" s="35" t="n">
        <v>3</v>
      </c>
      <c r="Q68" s="36" t="n">
        <v>7</v>
      </c>
      <c r="R68" s="34" t="n">
        <v>33</v>
      </c>
      <c r="S68" s="25" t="n">
        <f aca="false">+R68/(J68+K68)</f>
        <v>0.227586206896552</v>
      </c>
    </row>
    <row r="69" s="1" customFormat="true" ht="12.8" hidden="true" customHeight="false" outlineLevel="0" collapsed="false">
      <c r="A69" s="1" t="s">
        <v>19</v>
      </c>
      <c r="B69" s="6" t="s">
        <v>154</v>
      </c>
      <c r="C69" s="27" t="s">
        <v>155</v>
      </c>
      <c r="D69" s="28" t="n">
        <v>29852</v>
      </c>
      <c r="E69" s="28" t="n">
        <v>3164</v>
      </c>
      <c r="F69" s="28" t="n">
        <v>16</v>
      </c>
      <c r="G69" s="28" t="n">
        <v>33032</v>
      </c>
      <c r="H69" s="29" t="n">
        <v>11768</v>
      </c>
      <c r="I69" s="29" t="n">
        <v>1338</v>
      </c>
      <c r="J69" s="28" t="n">
        <v>13106</v>
      </c>
      <c r="K69" s="28" t="n">
        <v>18309</v>
      </c>
      <c r="L69" s="28" t="n">
        <v>172</v>
      </c>
      <c r="M69" s="30" t="n">
        <v>31587</v>
      </c>
      <c r="N69" s="31" t="n">
        <v>0.417189240808531</v>
      </c>
      <c r="O69" s="29" t="n">
        <v>3306</v>
      </c>
      <c r="P69" s="29" t="n">
        <v>1094</v>
      </c>
      <c r="Q69" s="28" t="n">
        <v>4400</v>
      </c>
      <c r="R69" s="28" t="n">
        <v>17506</v>
      </c>
      <c r="S69" s="25" t="n">
        <f aca="false">+R69/(J69+K69)</f>
        <v>0.557249721470635</v>
      </c>
    </row>
    <row r="70" s="1" customFormat="true" ht="12.8" hidden="true" customHeight="false" outlineLevel="0" collapsed="false">
      <c r="A70" s="1" t="s">
        <v>19</v>
      </c>
      <c r="B70" s="6" t="s">
        <v>156</v>
      </c>
      <c r="C70" s="32" t="s">
        <v>157</v>
      </c>
      <c r="D70" s="33" t="n">
        <v>13667</v>
      </c>
      <c r="E70" s="33" t="n">
        <v>792</v>
      </c>
      <c r="F70" s="33" t="n">
        <v>11</v>
      </c>
      <c r="G70" s="34" t="n">
        <v>14470</v>
      </c>
      <c r="H70" s="35" t="n">
        <v>8900</v>
      </c>
      <c r="I70" s="35" t="n">
        <v>28</v>
      </c>
      <c r="J70" s="36" t="n">
        <v>8928</v>
      </c>
      <c r="K70" s="36" t="n">
        <v>5093</v>
      </c>
      <c r="L70" s="36" t="n">
        <v>109</v>
      </c>
      <c r="M70" s="37" t="n">
        <v>14130</v>
      </c>
      <c r="N70" s="38" t="n">
        <v>0.6367591469938</v>
      </c>
      <c r="O70" s="35" t="n">
        <v>1436</v>
      </c>
      <c r="P70" s="35" t="n">
        <v>508</v>
      </c>
      <c r="Q70" s="36" t="n">
        <v>1944</v>
      </c>
      <c r="R70" s="34" t="n">
        <v>10872</v>
      </c>
      <c r="S70" s="25" t="n">
        <f aca="false">+R70/(J70+K70)</f>
        <v>0.775408316097283</v>
      </c>
    </row>
    <row r="71" s="1" customFormat="true" ht="12.8" hidden="true" customHeight="false" outlineLevel="0" collapsed="false">
      <c r="A71" s="1" t="s">
        <v>19</v>
      </c>
      <c r="B71" s="6" t="s">
        <v>158</v>
      </c>
      <c r="C71" s="32" t="s">
        <v>159</v>
      </c>
      <c r="D71" s="33" t="n">
        <v>8316</v>
      </c>
      <c r="E71" s="33" t="n">
        <v>624</v>
      </c>
      <c r="F71" s="33" t="n">
        <v>2</v>
      </c>
      <c r="G71" s="34" t="n">
        <v>8942</v>
      </c>
      <c r="H71" s="35" t="n">
        <v>305</v>
      </c>
      <c r="I71" s="35" t="n">
        <v>94</v>
      </c>
      <c r="J71" s="36" t="n">
        <v>399</v>
      </c>
      <c r="K71" s="36" t="n">
        <v>7243</v>
      </c>
      <c r="L71" s="36" t="n">
        <v>3</v>
      </c>
      <c r="M71" s="37" t="n">
        <v>7645</v>
      </c>
      <c r="N71" s="38" t="n">
        <v>0.05221146296781</v>
      </c>
      <c r="O71" s="35" t="n">
        <v>510</v>
      </c>
      <c r="P71" s="35" t="n">
        <v>251</v>
      </c>
      <c r="Q71" s="36" t="n">
        <v>761</v>
      </c>
      <c r="R71" s="34" t="n">
        <v>1160</v>
      </c>
      <c r="S71" s="25" t="n">
        <f aca="false">+R71/(J71+K71)</f>
        <v>0.151792724417692</v>
      </c>
    </row>
    <row r="72" s="1" customFormat="true" ht="12.8" hidden="true" customHeight="false" outlineLevel="0" collapsed="false">
      <c r="A72" s="1" t="s">
        <v>19</v>
      </c>
      <c r="B72" s="6" t="s">
        <v>160</v>
      </c>
      <c r="C72" s="32" t="s">
        <v>161</v>
      </c>
      <c r="D72" s="33" t="n">
        <v>39</v>
      </c>
      <c r="E72" s="33" t="n">
        <v>3</v>
      </c>
      <c r="F72" s="33" t="n">
        <v>0</v>
      </c>
      <c r="G72" s="34" t="n">
        <v>42</v>
      </c>
      <c r="H72" s="35" t="n">
        <v>16</v>
      </c>
      <c r="I72" s="35" t="n">
        <v>0</v>
      </c>
      <c r="J72" s="36" t="n">
        <v>16</v>
      </c>
      <c r="K72" s="36" t="n">
        <v>12</v>
      </c>
      <c r="L72" s="36" t="n">
        <v>1</v>
      </c>
      <c r="M72" s="37" t="n">
        <v>29</v>
      </c>
      <c r="N72" s="38" t="n">
        <v>0.57142857142857</v>
      </c>
      <c r="O72" s="35" t="n">
        <v>6</v>
      </c>
      <c r="P72" s="35" t="n">
        <v>0</v>
      </c>
      <c r="Q72" s="36" t="n">
        <v>6</v>
      </c>
      <c r="R72" s="34" t="n">
        <v>22</v>
      </c>
      <c r="S72" s="25" t="n">
        <f aca="false">+R72/(J72+K72)</f>
        <v>0.785714285714286</v>
      </c>
    </row>
    <row r="73" s="1" customFormat="true" ht="12.8" hidden="true" customHeight="false" outlineLevel="0" collapsed="false">
      <c r="A73" s="1" t="s">
        <v>19</v>
      </c>
      <c r="B73" s="6" t="s">
        <v>162</v>
      </c>
      <c r="C73" s="32" t="s">
        <v>163</v>
      </c>
      <c r="D73" s="33" t="n">
        <v>37</v>
      </c>
      <c r="E73" s="33" t="n">
        <v>7</v>
      </c>
      <c r="F73" s="33" t="n">
        <v>0</v>
      </c>
      <c r="G73" s="34" t="n">
        <v>44</v>
      </c>
      <c r="H73" s="40"/>
      <c r="I73" s="40"/>
      <c r="J73" s="41"/>
      <c r="K73" s="41"/>
      <c r="L73" s="41"/>
      <c r="M73" s="37" t="n">
        <v>27</v>
      </c>
      <c r="N73" s="42"/>
      <c r="O73" s="40"/>
      <c r="P73" s="40"/>
      <c r="Q73" s="41"/>
      <c r="R73" s="41"/>
      <c r="S73" s="25"/>
    </row>
    <row r="74" s="1" customFormat="true" ht="12.8" hidden="true" customHeight="false" outlineLevel="0" collapsed="false">
      <c r="A74" s="1" t="s">
        <v>19</v>
      </c>
      <c r="B74" s="6" t="s">
        <v>164</v>
      </c>
      <c r="C74" s="32" t="s">
        <v>165</v>
      </c>
      <c r="D74" s="33" t="n">
        <v>873</v>
      </c>
      <c r="E74" s="33" t="n">
        <v>15</v>
      </c>
      <c r="F74" s="33" t="n">
        <v>1</v>
      </c>
      <c r="G74" s="34" t="n">
        <v>889</v>
      </c>
      <c r="H74" s="35" t="n">
        <v>808</v>
      </c>
      <c r="I74" s="35" t="n">
        <v>0</v>
      </c>
      <c r="J74" s="36" t="n">
        <v>808</v>
      </c>
      <c r="K74" s="36" t="n">
        <v>48</v>
      </c>
      <c r="L74" s="36" t="n">
        <v>2</v>
      </c>
      <c r="M74" s="37" t="n">
        <v>858</v>
      </c>
      <c r="N74" s="38" t="n">
        <v>0.94392523364486</v>
      </c>
      <c r="O74" s="35" t="n">
        <v>3</v>
      </c>
      <c r="P74" s="35" t="n">
        <v>2</v>
      </c>
      <c r="Q74" s="36" t="n">
        <v>5</v>
      </c>
      <c r="R74" s="34" t="n">
        <v>813</v>
      </c>
      <c r="S74" s="25" t="n">
        <f aca="false">+R74/(J74+K74)</f>
        <v>0.949766355140187</v>
      </c>
    </row>
    <row r="75" s="1" customFormat="true" ht="12.8" hidden="true" customHeight="false" outlineLevel="0" collapsed="false">
      <c r="A75" s="1" t="s">
        <v>19</v>
      </c>
      <c r="B75" s="6" t="s">
        <v>166</v>
      </c>
      <c r="C75" s="32" t="s">
        <v>167</v>
      </c>
      <c r="D75" s="33" t="n">
        <v>296</v>
      </c>
      <c r="E75" s="33" t="n">
        <v>43</v>
      </c>
      <c r="F75" s="33" t="n">
        <v>0</v>
      </c>
      <c r="G75" s="34" t="n">
        <v>339</v>
      </c>
      <c r="H75" s="35" t="n">
        <v>9</v>
      </c>
      <c r="I75" s="35" t="n">
        <v>5</v>
      </c>
      <c r="J75" s="36" t="n">
        <v>14</v>
      </c>
      <c r="K75" s="36" t="n">
        <v>258</v>
      </c>
      <c r="L75" s="36" t="n">
        <v>2</v>
      </c>
      <c r="M75" s="37" t="n">
        <v>274</v>
      </c>
      <c r="N75" s="38" t="n">
        <v>0.05147058823529</v>
      </c>
      <c r="O75" s="35" t="n">
        <v>1</v>
      </c>
      <c r="P75" s="35" t="n">
        <v>1</v>
      </c>
      <c r="Q75" s="36" t="n">
        <v>2</v>
      </c>
      <c r="R75" s="34" t="n">
        <v>16</v>
      </c>
      <c r="S75" s="25" t="n">
        <f aca="false">+R75/(J75+K75)</f>
        <v>0.0588235294117647</v>
      </c>
    </row>
    <row r="76" s="1" customFormat="true" ht="12.8" hidden="true" customHeight="false" outlineLevel="0" collapsed="false">
      <c r="A76" s="1" t="s">
        <v>19</v>
      </c>
      <c r="B76" s="6" t="s">
        <v>168</v>
      </c>
      <c r="C76" s="32" t="s">
        <v>169</v>
      </c>
      <c r="D76" s="33" t="n">
        <v>6</v>
      </c>
      <c r="E76" s="33" t="n">
        <v>0</v>
      </c>
      <c r="F76" s="33" t="n">
        <v>0</v>
      </c>
      <c r="G76" s="34" t="n">
        <v>6</v>
      </c>
      <c r="H76" s="40"/>
      <c r="I76" s="40"/>
      <c r="J76" s="41"/>
      <c r="K76" s="41"/>
      <c r="L76" s="41"/>
      <c r="M76" s="43"/>
      <c r="N76" s="42"/>
      <c r="O76" s="40"/>
      <c r="P76" s="40"/>
      <c r="Q76" s="41"/>
      <c r="R76" s="41"/>
      <c r="S76" s="25"/>
    </row>
    <row r="77" s="1" customFormat="true" ht="12.8" hidden="true" customHeight="false" outlineLevel="0" collapsed="false">
      <c r="A77" s="1" t="s">
        <v>19</v>
      </c>
      <c r="B77" s="6" t="s">
        <v>170</v>
      </c>
      <c r="C77" s="32" t="s">
        <v>171</v>
      </c>
      <c r="D77" s="33" t="n">
        <v>219</v>
      </c>
      <c r="E77" s="33" t="n">
        <v>54</v>
      </c>
      <c r="F77" s="33" t="n">
        <v>0</v>
      </c>
      <c r="G77" s="34" t="n">
        <v>273</v>
      </c>
      <c r="H77" s="35" t="n">
        <v>96</v>
      </c>
      <c r="I77" s="35" t="n">
        <v>39</v>
      </c>
      <c r="J77" s="36" t="n">
        <v>135</v>
      </c>
      <c r="K77" s="36" t="n">
        <v>200</v>
      </c>
      <c r="L77" s="36" t="n">
        <v>9</v>
      </c>
      <c r="M77" s="37" t="n">
        <v>344</v>
      </c>
      <c r="N77" s="38" t="n">
        <v>0.40298507462687</v>
      </c>
      <c r="O77" s="35" t="n">
        <v>155</v>
      </c>
      <c r="P77" s="35" t="n">
        <v>148</v>
      </c>
      <c r="Q77" s="36" t="n">
        <v>303</v>
      </c>
      <c r="R77" s="34" t="n">
        <v>438</v>
      </c>
      <c r="S77" s="25" t="n">
        <f aca="false">+R77/(J77+K77)</f>
        <v>1.30746268656716</v>
      </c>
    </row>
    <row r="78" s="1" customFormat="true" ht="12.8" hidden="true" customHeight="false" outlineLevel="0" collapsed="false">
      <c r="A78" s="1" t="s">
        <v>19</v>
      </c>
      <c r="B78" s="6" t="s">
        <v>172</v>
      </c>
      <c r="C78" s="32" t="s">
        <v>173</v>
      </c>
      <c r="D78" s="33" t="n">
        <v>291</v>
      </c>
      <c r="E78" s="33" t="n">
        <v>59</v>
      </c>
      <c r="F78" s="33" t="n">
        <v>0</v>
      </c>
      <c r="G78" s="34" t="n">
        <v>350</v>
      </c>
      <c r="H78" s="35" t="n">
        <v>113</v>
      </c>
      <c r="I78" s="35" t="n">
        <v>1</v>
      </c>
      <c r="J78" s="36" t="n">
        <v>114</v>
      </c>
      <c r="K78" s="36" t="n">
        <v>178</v>
      </c>
      <c r="L78" s="36" t="n">
        <v>1</v>
      </c>
      <c r="M78" s="37" t="n">
        <v>293</v>
      </c>
      <c r="N78" s="38" t="n">
        <v>0.39041095890411</v>
      </c>
      <c r="O78" s="35" t="n">
        <v>124</v>
      </c>
      <c r="P78" s="35" t="n">
        <v>8</v>
      </c>
      <c r="Q78" s="36" t="n">
        <v>132</v>
      </c>
      <c r="R78" s="34" t="n">
        <v>246</v>
      </c>
      <c r="S78" s="25" t="n">
        <f aca="false">+R78/(J78+K78)</f>
        <v>0.842465753424658</v>
      </c>
    </row>
    <row r="79" s="1" customFormat="true" ht="12.8" hidden="true" customHeight="false" outlineLevel="0" collapsed="false">
      <c r="A79" s="1" t="s">
        <v>19</v>
      </c>
      <c r="B79" s="6" t="s">
        <v>174</v>
      </c>
      <c r="C79" s="32" t="s">
        <v>175</v>
      </c>
      <c r="D79" s="33" t="n">
        <v>16</v>
      </c>
      <c r="E79" s="33" t="n">
        <v>4</v>
      </c>
      <c r="F79" s="33" t="n">
        <v>0</v>
      </c>
      <c r="G79" s="34" t="n">
        <v>20</v>
      </c>
      <c r="H79" s="35" t="n">
        <v>2</v>
      </c>
      <c r="I79" s="35" t="n">
        <v>0</v>
      </c>
      <c r="J79" s="36" t="n">
        <v>2</v>
      </c>
      <c r="K79" s="36" t="n">
        <v>10</v>
      </c>
      <c r="L79" s="36" t="n">
        <v>1</v>
      </c>
      <c r="M79" s="37" t="n">
        <v>13</v>
      </c>
      <c r="N79" s="38" t="n">
        <v>0.16666666666667</v>
      </c>
      <c r="O79" s="35" t="n">
        <v>1</v>
      </c>
      <c r="P79" s="35" t="n">
        <v>2</v>
      </c>
      <c r="Q79" s="36" t="n">
        <v>3</v>
      </c>
      <c r="R79" s="34" t="n">
        <v>5</v>
      </c>
      <c r="S79" s="25" t="n">
        <f aca="false">+R79/(J79+K79)</f>
        <v>0.416666666666667</v>
      </c>
    </row>
    <row r="80" s="1" customFormat="true" ht="12.8" hidden="true" customHeight="false" outlineLevel="0" collapsed="false">
      <c r="A80" s="1" t="s">
        <v>19</v>
      </c>
      <c r="B80" s="6" t="s">
        <v>176</v>
      </c>
      <c r="C80" s="32" t="s">
        <v>177</v>
      </c>
      <c r="D80" s="33" t="n">
        <v>107</v>
      </c>
      <c r="E80" s="33" t="n">
        <v>32</v>
      </c>
      <c r="F80" s="33" t="n">
        <v>0</v>
      </c>
      <c r="G80" s="34" t="n">
        <v>139</v>
      </c>
      <c r="H80" s="35" t="n">
        <v>12</v>
      </c>
      <c r="I80" s="35" t="n">
        <v>3</v>
      </c>
      <c r="J80" s="36" t="n">
        <v>15</v>
      </c>
      <c r="K80" s="36" t="n">
        <v>90</v>
      </c>
      <c r="L80" s="36" t="n">
        <v>3</v>
      </c>
      <c r="M80" s="37" t="n">
        <v>108</v>
      </c>
      <c r="N80" s="38" t="n">
        <v>0.14285714285714</v>
      </c>
      <c r="O80" s="35" t="n">
        <v>7</v>
      </c>
      <c r="P80" s="35" t="n">
        <v>5</v>
      </c>
      <c r="Q80" s="36" t="n">
        <v>12</v>
      </c>
      <c r="R80" s="34" t="n">
        <v>27</v>
      </c>
      <c r="S80" s="25" t="n">
        <f aca="false">+R80/(J80+K80)</f>
        <v>0.257142857142857</v>
      </c>
    </row>
    <row r="81" s="1" customFormat="true" ht="12.8" hidden="true" customHeight="false" outlineLevel="0" collapsed="false">
      <c r="A81" s="1" t="s">
        <v>19</v>
      </c>
      <c r="B81" s="6" t="s">
        <v>178</v>
      </c>
      <c r="C81" s="32" t="s">
        <v>179</v>
      </c>
      <c r="D81" s="33" t="n">
        <v>23</v>
      </c>
      <c r="E81" s="33" t="n">
        <v>3</v>
      </c>
      <c r="F81" s="33" t="n">
        <v>0</v>
      </c>
      <c r="G81" s="34" t="n">
        <v>26</v>
      </c>
      <c r="H81" s="35" t="n">
        <v>2</v>
      </c>
      <c r="I81" s="35" t="n">
        <v>1</v>
      </c>
      <c r="J81" s="36" t="n">
        <v>3</v>
      </c>
      <c r="K81" s="36" t="n">
        <v>14</v>
      </c>
      <c r="L81" s="36" t="n">
        <v>0</v>
      </c>
      <c r="M81" s="37" t="n">
        <v>17</v>
      </c>
      <c r="N81" s="38" t="n">
        <v>0.17647058823529</v>
      </c>
      <c r="O81" s="35" t="n">
        <v>13</v>
      </c>
      <c r="P81" s="35" t="n">
        <v>2</v>
      </c>
      <c r="Q81" s="36" t="n">
        <v>15</v>
      </c>
      <c r="R81" s="34" t="n">
        <v>18</v>
      </c>
      <c r="S81" s="25" t="n">
        <f aca="false">+R81/(J81+K81)</f>
        <v>1.05882352941176</v>
      </c>
    </row>
    <row r="82" s="1" customFormat="true" ht="12.8" hidden="true" customHeight="false" outlineLevel="0" collapsed="false">
      <c r="A82" s="1" t="s">
        <v>19</v>
      </c>
      <c r="B82" s="6" t="s">
        <v>180</v>
      </c>
      <c r="C82" s="32" t="s">
        <v>181</v>
      </c>
      <c r="D82" s="33" t="n">
        <v>47</v>
      </c>
      <c r="E82" s="33" t="n">
        <v>3</v>
      </c>
      <c r="F82" s="33" t="n">
        <v>0</v>
      </c>
      <c r="G82" s="34" t="n">
        <v>50</v>
      </c>
      <c r="H82" s="35" t="n">
        <v>27</v>
      </c>
      <c r="I82" s="35" t="n">
        <v>0</v>
      </c>
      <c r="J82" s="36" t="n">
        <v>27</v>
      </c>
      <c r="K82" s="36" t="n">
        <v>32</v>
      </c>
      <c r="L82" s="36" t="n">
        <v>0</v>
      </c>
      <c r="M82" s="37" t="n">
        <v>59</v>
      </c>
      <c r="N82" s="38" t="n">
        <v>0.45762711864407</v>
      </c>
      <c r="O82" s="35" t="n">
        <v>51</v>
      </c>
      <c r="P82" s="35" t="n">
        <v>0</v>
      </c>
      <c r="Q82" s="36" t="n">
        <v>51</v>
      </c>
      <c r="R82" s="34" t="n">
        <v>78</v>
      </c>
      <c r="S82" s="25" t="n">
        <f aca="false">+R82/(J82+K82)</f>
        <v>1.32203389830508</v>
      </c>
    </row>
    <row r="83" s="1" customFormat="true" ht="12.8" hidden="true" customHeight="false" outlineLevel="0" collapsed="false">
      <c r="A83" s="1" t="s">
        <v>19</v>
      </c>
      <c r="B83" s="6" t="s">
        <v>182</v>
      </c>
      <c r="C83" s="32" t="s">
        <v>183</v>
      </c>
      <c r="D83" s="33" t="n">
        <v>147</v>
      </c>
      <c r="E83" s="33" t="n">
        <v>19</v>
      </c>
      <c r="F83" s="33" t="n">
        <v>0</v>
      </c>
      <c r="G83" s="34" t="n">
        <v>166</v>
      </c>
      <c r="H83" s="35" t="n">
        <v>37</v>
      </c>
      <c r="I83" s="35" t="n">
        <v>14</v>
      </c>
      <c r="J83" s="36" t="n">
        <v>51</v>
      </c>
      <c r="K83" s="36" t="n">
        <v>135</v>
      </c>
      <c r="L83" s="36" t="n">
        <v>5</v>
      </c>
      <c r="M83" s="37" t="n">
        <v>191</v>
      </c>
      <c r="N83" s="38" t="n">
        <v>0.2741935483871</v>
      </c>
      <c r="O83" s="35" t="n">
        <v>6</v>
      </c>
      <c r="P83" s="35" t="n">
        <v>3</v>
      </c>
      <c r="Q83" s="36" t="n">
        <v>9</v>
      </c>
      <c r="R83" s="34" t="n">
        <v>60</v>
      </c>
      <c r="S83" s="25" t="n">
        <f aca="false">+R83/(J83+K83)</f>
        <v>0.32258064516129</v>
      </c>
    </row>
    <row r="84" s="1" customFormat="true" ht="12.8" hidden="true" customHeight="false" outlineLevel="0" collapsed="false">
      <c r="A84" s="1" t="s">
        <v>19</v>
      </c>
      <c r="B84" s="6" t="s">
        <v>184</v>
      </c>
      <c r="C84" s="32" t="s">
        <v>185</v>
      </c>
      <c r="D84" s="33" t="n">
        <v>56</v>
      </c>
      <c r="E84" s="33" t="n">
        <v>12</v>
      </c>
      <c r="F84" s="33" t="n">
        <v>0</v>
      </c>
      <c r="G84" s="34" t="n">
        <v>68</v>
      </c>
      <c r="H84" s="35" t="n">
        <v>6</v>
      </c>
      <c r="I84" s="35" t="n">
        <v>2</v>
      </c>
      <c r="J84" s="36" t="n">
        <v>8</v>
      </c>
      <c r="K84" s="36" t="n">
        <v>42</v>
      </c>
      <c r="L84" s="36" t="n">
        <v>0</v>
      </c>
      <c r="M84" s="37" t="n">
        <v>50</v>
      </c>
      <c r="N84" s="38" t="n">
        <v>0.16</v>
      </c>
      <c r="O84" s="35" t="n">
        <v>1</v>
      </c>
      <c r="P84" s="35" t="n">
        <v>3</v>
      </c>
      <c r="Q84" s="36" t="n">
        <v>4</v>
      </c>
      <c r="R84" s="34" t="n">
        <v>12</v>
      </c>
      <c r="S84" s="25" t="n">
        <f aca="false">+R84/(J84+K84)</f>
        <v>0.24</v>
      </c>
    </row>
    <row r="85" s="1" customFormat="true" ht="12.8" hidden="true" customHeight="false" outlineLevel="0" collapsed="false">
      <c r="A85" s="1" t="s">
        <v>19</v>
      </c>
      <c r="B85" s="6" t="s">
        <v>186</v>
      </c>
      <c r="C85" s="32" t="s">
        <v>187</v>
      </c>
      <c r="D85" s="33" t="n">
        <v>137</v>
      </c>
      <c r="E85" s="33" t="n">
        <v>6</v>
      </c>
      <c r="F85" s="33" t="n">
        <v>0</v>
      </c>
      <c r="G85" s="34" t="n">
        <v>143</v>
      </c>
      <c r="H85" s="35" t="n">
        <v>4</v>
      </c>
      <c r="I85" s="35" t="n">
        <v>3</v>
      </c>
      <c r="J85" s="36" t="n">
        <v>7</v>
      </c>
      <c r="K85" s="36" t="n">
        <v>126</v>
      </c>
      <c r="L85" s="36" t="n">
        <v>0</v>
      </c>
      <c r="M85" s="37" t="n">
        <v>133</v>
      </c>
      <c r="N85" s="38" t="n">
        <v>0.05263157894737</v>
      </c>
      <c r="O85" s="35" t="n">
        <v>5</v>
      </c>
      <c r="P85" s="35" t="n">
        <v>7</v>
      </c>
      <c r="Q85" s="36" t="n">
        <v>12</v>
      </c>
      <c r="R85" s="34" t="n">
        <v>19</v>
      </c>
      <c r="S85" s="25" t="n">
        <f aca="false">+R85/(J85+K85)</f>
        <v>0.142857142857143</v>
      </c>
    </row>
    <row r="86" s="1" customFormat="true" ht="12.8" hidden="true" customHeight="false" outlineLevel="0" collapsed="false">
      <c r="A86" s="1" t="s">
        <v>19</v>
      </c>
      <c r="B86" s="6" t="s">
        <v>188</v>
      </c>
      <c r="C86" s="32" t="s">
        <v>189</v>
      </c>
      <c r="D86" s="33" t="n">
        <v>27</v>
      </c>
      <c r="E86" s="33" t="n">
        <v>5</v>
      </c>
      <c r="F86" s="33" t="n">
        <v>0</v>
      </c>
      <c r="G86" s="34" t="n">
        <v>32</v>
      </c>
      <c r="H86" s="40"/>
      <c r="I86" s="40"/>
      <c r="J86" s="41"/>
      <c r="K86" s="41"/>
      <c r="L86" s="41"/>
      <c r="M86" s="37" t="n">
        <v>22</v>
      </c>
      <c r="N86" s="42"/>
      <c r="O86" s="40"/>
      <c r="P86" s="40"/>
      <c r="Q86" s="41"/>
      <c r="R86" s="41"/>
      <c r="S86" s="25"/>
    </row>
    <row r="87" s="1" customFormat="true" ht="12.8" hidden="true" customHeight="false" outlineLevel="0" collapsed="false">
      <c r="A87" s="1" t="s">
        <v>19</v>
      </c>
      <c r="B87" s="6" t="s">
        <v>190</v>
      </c>
      <c r="C87" s="32" t="s">
        <v>191</v>
      </c>
      <c r="D87" s="33" t="n">
        <v>1934</v>
      </c>
      <c r="E87" s="33" t="n">
        <v>824</v>
      </c>
      <c r="F87" s="33" t="n">
        <v>1</v>
      </c>
      <c r="G87" s="34" t="n">
        <v>2759</v>
      </c>
      <c r="H87" s="35" t="n">
        <v>153</v>
      </c>
      <c r="I87" s="35" t="n">
        <v>36</v>
      </c>
      <c r="J87" s="36" t="n">
        <v>189</v>
      </c>
      <c r="K87" s="36" t="n">
        <v>3022</v>
      </c>
      <c r="L87" s="36" t="n">
        <v>17</v>
      </c>
      <c r="M87" s="37" t="n">
        <v>3228</v>
      </c>
      <c r="N87" s="38" t="n">
        <v>0.05886016817191</v>
      </c>
      <c r="O87" s="35" t="n">
        <v>124</v>
      </c>
      <c r="P87" s="35" t="n">
        <v>18</v>
      </c>
      <c r="Q87" s="36" t="n">
        <v>142</v>
      </c>
      <c r="R87" s="34" t="n">
        <v>331</v>
      </c>
      <c r="S87" s="25" t="n">
        <f aca="false">+R87/(J87+K87)</f>
        <v>0.103083151666148</v>
      </c>
    </row>
    <row r="88" s="1" customFormat="true" ht="12.8" hidden="true" customHeight="false" outlineLevel="0" collapsed="false">
      <c r="A88" s="1" t="s">
        <v>19</v>
      </c>
      <c r="B88" s="6" t="s">
        <v>192</v>
      </c>
      <c r="C88" s="32" t="s">
        <v>193</v>
      </c>
      <c r="D88" s="33" t="n">
        <v>143</v>
      </c>
      <c r="E88" s="33" t="n">
        <v>12</v>
      </c>
      <c r="F88" s="33" t="n">
        <v>0</v>
      </c>
      <c r="G88" s="34" t="n">
        <v>155</v>
      </c>
      <c r="H88" s="35" t="n">
        <v>91</v>
      </c>
      <c r="I88" s="35" t="n">
        <v>3</v>
      </c>
      <c r="J88" s="36" t="n">
        <v>94</v>
      </c>
      <c r="K88" s="36" t="n">
        <v>72</v>
      </c>
      <c r="L88" s="36" t="n">
        <v>0</v>
      </c>
      <c r="M88" s="37" t="n">
        <v>166</v>
      </c>
      <c r="N88" s="38" t="n">
        <v>0.56626506024096</v>
      </c>
      <c r="O88" s="35" t="n">
        <v>19</v>
      </c>
      <c r="P88" s="35" t="n">
        <v>5</v>
      </c>
      <c r="Q88" s="36" t="n">
        <v>24</v>
      </c>
      <c r="R88" s="34" t="n">
        <v>118</v>
      </c>
      <c r="S88" s="25" t="n">
        <f aca="false">+R88/(J88+K88)</f>
        <v>0.710843373493976</v>
      </c>
    </row>
    <row r="89" s="1" customFormat="true" ht="12.8" hidden="true" customHeight="false" outlineLevel="0" collapsed="false">
      <c r="A89" s="1" t="s">
        <v>19</v>
      </c>
      <c r="B89" s="6" t="s">
        <v>194</v>
      </c>
      <c r="C89" s="32" t="s">
        <v>195</v>
      </c>
      <c r="D89" s="33" t="n">
        <v>1443</v>
      </c>
      <c r="E89" s="33" t="n">
        <v>540</v>
      </c>
      <c r="F89" s="33" t="n">
        <v>0</v>
      </c>
      <c r="G89" s="34" t="n">
        <v>1983</v>
      </c>
      <c r="H89" s="35" t="n">
        <v>148</v>
      </c>
      <c r="I89" s="35" t="n">
        <v>17</v>
      </c>
      <c r="J89" s="36" t="n">
        <v>165</v>
      </c>
      <c r="K89" s="36" t="n">
        <v>1322</v>
      </c>
      <c r="L89" s="36" t="n">
        <v>2</v>
      </c>
      <c r="M89" s="37" t="n">
        <v>1489</v>
      </c>
      <c r="N89" s="38" t="n">
        <v>0.11096166778749</v>
      </c>
      <c r="O89" s="35" t="n">
        <v>353</v>
      </c>
      <c r="P89" s="35" t="n">
        <v>28</v>
      </c>
      <c r="Q89" s="36" t="n">
        <v>381</v>
      </c>
      <c r="R89" s="34" t="n">
        <v>546</v>
      </c>
      <c r="S89" s="25" t="n">
        <f aca="false">+R89/(J89+K89)</f>
        <v>0.367182246133154</v>
      </c>
    </row>
    <row r="90" s="1" customFormat="true" ht="12.8" hidden="true" customHeight="false" outlineLevel="0" collapsed="false">
      <c r="A90" s="1" t="s">
        <v>19</v>
      </c>
      <c r="B90" s="6" t="s">
        <v>196</v>
      </c>
      <c r="C90" s="32" t="s">
        <v>197</v>
      </c>
      <c r="D90" s="33" t="n">
        <v>1812</v>
      </c>
      <c r="E90" s="33" t="n">
        <v>79</v>
      </c>
      <c r="F90" s="33" t="n">
        <v>1</v>
      </c>
      <c r="G90" s="34" t="n">
        <v>1892</v>
      </c>
      <c r="H90" s="35" t="n">
        <v>972</v>
      </c>
      <c r="I90" s="35" t="n">
        <v>1032</v>
      </c>
      <c r="J90" s="36" t="n">
        <v>2004</v>
      </c>
      <c r="K90" s="36" t="n">
        <v>250</v>
      </c>
      <c r="L90" s="36" t="n">
        <v>8</v>
      </c>
      <c r="M90" s="37" t="n">
        <v>2262</v>
      </c>
      <c r="N90" s="38" t="n">
        <v>0.88908606921029</v>
      </c>
      <c r="O90" s="35" t="n">
        <v>468</v>
      </c>
      <c r="P90" s="35" t="n">
        <v>61</v>
      </c>
      <c r="Q90" s="36" t="n">
        <v>529</v>
      </c>
      <c r="R90" s="34" t="n">
        <v>2533</v>
      </c>
      <c r="S90" s="25" t="n">
        <f aca="false">+R90/(J90+K90)</f>
        <v>1.12377994676131</v>
      </c>
    </row>
    <row r="91" s="1" customFormat="true" ht="12.8" hidden="true" customHeight="false" outlineLevel="0" collapsed="false">
      <c r="A91" s="1" t="s">
        <v>19</v>
      </c>
      <c r="B91" s="6" t="s">
        <v>198</v>
      </c>
      <c r="C91" s="32" t="s">
        <v>199</v>
      </c>
      <c r="D91" s="33" t="n">
        <v>21</v>
      </c>
      <c r="E91" s="33" t="n">
        <v>4</v>
      </c>
      <c r="F91" s="33" t="n">
        <v>0</v>
      </c>
      <c r="G91" s="34" t="n">
        <v>25</v>
      </c>
      <c r="H91" s="35" t="n">
        <v>8</v>
      </c>
      <c r="I91" s="35" t="n">
        <v>2</v>
      </c>
      <c r="J91" s="36" t="n">
        <v>10</v>
      </c>
      <c r="K91" s="36" t="n">
        <v>29</v>
      </c>
      <c r="L91" s="36" t="n">
        <v>1</v>
      </c>
      <c r="M91" s="37" t="n">
        <v>40</v>
      </c>
      <c r="N91" s="38" t="n">
        <v>0.25641025641026</v>
      </c>
      <c r="O91" s="35" t="n">
        <v>8</v>
      </c>
      <c r="P91" s="35" t="n">
        <v>0</v>
      </c>
      <c r="Q91" s="36" t="n">
        <v>8</v>
      </c>
      <c r="R91" s="34" t="n">
        <v>18</v>
      </c>
      <c r="S91" s="25" t="n">
        <f aca="false">+R91/(J91+K91)</f>
        <v>0.461538461538462</v>
      </c>
    </row>
    <row r="92" s="1" customFormat="true" ht="12.8" hidden="true" customHeight="false" outlineLevel="0" collapsed="false">
      <c r="A92" s="1" t="s">
        <v>19</v>
      </c>
      <c r="B92" s="6" t="s">
        <v>200</v>
      </c>
      <c r="C92" s="32" t="s">
        <v>201</v>
      </c>
      <c r="D92" s="33" t="n">
        <v>23</v>
      </c>
      <c r="E92" s="33" t="n">
        <v>4</v>
      </c>
      <c r="F92" s="33" t="n">
        <v>0</v>
      </c>
      <c r="G92" s="34" t="n">
        <v>27</v>
      </c>
      <c r="H92" s="40"/>
      <c r="I92" s="40"/>
      <c r="J92" s="41"/>
      <c r="K92" s="41"/>
      <c r="L92" s="41"/>
      <c r="M92" s="37" t="n">
        <v>24</v>
      </c>
      <c r="N92" s="42"/>
      <c r="O92" s="40"/>
      <c r="P92" s="40"/>
      <c r="Q92" s="41"/>
      <c r="R92" s="41"/>
      <c r="S92" s="25"/>
    </row>
    <row r="93" s="1" customFormat="true" ht="12.8" hidden="true" customHeight="false" outlineLevel="0" collapsed="false">
      <c r="A93" s="1" t="s">
        <v>19</v>
      </c>
      <c r="B93" s="6" t="s">
        <v>202</v>
      </c>
      <c r="C93" s="32" t="s">
        <v>203</v>
      </c>
      <c r="D93" s="33" t="n">
        <v>122</v>
      </c>
      <c r="E93" s="33" t="n">
        <v>12</v>
      </c>
      <c r="F93" s="33" t="n">
        <v>0</v>
      </c>
      <c r="G93" s="34" t="n">
        <v>134</v>
      </c>
      <c r="H93" s="35" t="n">
        <v>35</v>
      </c>
      <c r="I93" s="35" t="n">
        <v>54</v>
      </c>
      <c r="J93" s="36" t="n">
        <v>89</v>
      </c>
      <c r="K93" s="36" t="n">
        <v>45</v>
      </c>
      <c r="L93" s="36" t="n">
        <v>3</v>
      </c>
      <c r="M93" s="37" t="n">
        <v>137</v>
      </c>
      <c r="N93" s="38" t="n">
        <v>0.66417910447761</v>
      </c>
      <c r="O93" s="35" t="n">
        <v>11</v>
      </c>
      <c r="P93" s="35" t="n">
        <v>38</v>
      </c>
      <c r="Q93" s="36" t="n">
        <v>49</v>
      </c>
      <c r="R93" s="34" t="n">
        <v>138</v>
      </c>
      <c r="S93" s="25" t="n">
        <f aca="false">+R93/(J93+K93)</f>
        <v>1.02985074626866</v>
      </c>
    </row>
    <row r="94" s="1" customFormat="true" ht="12.8" hidden="true" customHeight="false" outlineLevel="0" collapsed="false">
      <c r="A94" s="1" t="s">
        <v>19</v>
      </c>
      <c r="B94" s="26" t="s">
        <v>204</v>
      </c>
      <c r="C94" s="32" t="s">
        <v>205</v>
      </c>
      <c r="D94" s="33" t="n">
        <v>50</v>
      </c>
      <c r="E94" s="33" t="n">
        <v>8</v>
      </c>
      <c r="F94" s="33" t="n">
        <v>0</v>
      </c>
      <c r="G94" s="34" t="n">
        <v>58</v>
      </c>
      <c r="H94" s="35" t="n">
        <v>24</v>
      </c>
      <c r="I94" s="35" t="n">
        <v>4</v>
      </c>
      <c r="J94" s="36" t="n">
        <v>28</v>
      </c>
      <c r="K94" s="36" t="n">
        <v>88</v>
      </c>
      <c r="L94" s="36" t="n">
        <v>5</v>
      </c>
      <c r="M94" s="37" t="n">
        <v>48</v>
      </c>
      <c r="N94" s="38" t="n">
        <v>0.241379310344828</v>
      </c>
      <c r="O94" s="35" t="n">
        <v>4</v>
      </c>
      <c r="P94" s="35" t="n">
        <v>4</v>
      </c>
      <c r="Q94" s="36" t="n">
        <v>8</v>
      </c>
      <c r="R94" s="34" t="n">
        <v>36</v>
      </c>
      <c r="S94" s="25" t="n">
        <f aca="false">+R94/(J94+K94)</f>
        <v>0.310344827586207</v>
      </c>
    </row>
    <row r="95" s="1" customFormat="true" ht="12.8" hidden="true" customHeight="false" outlineLevel="0" collapsed="false">
      <c r="A95" s="1" t="s">
        <v>19</v>
      </c>
      <c r="B95" s="6" t="s">
        <v>206</v>
      </c>
      <c r="C95" s="27" t="s">
        <v>207</v>
      </c>
      <c r="D95" s="28" t="n">
        <v>23313</v>
      </c>
      <c r="E95" s="28" t="n">
        <v>3985</v>
      </c>
      <c r="F95" s="28" t="n">
        <v>16</v>
      </c>
      <c r="G95" s="28" t="n">
        <v>27314</v>
      </c>
      <c r="H95" s="29" t="n">
        <v>1770</v>
      </c>
      <c r="I95" s="29" t="n">
        <v>992</v>
      </c>
      <c r="J95" s="28" t="n">
        <v>2762</v>
      </c>
      <c r="K95" s="28" t="n">
        <v>21021</v>
      </c>
      <c r="L95" s="28" t="n">
        <v>720</v>
      </c>
      <c r="M95" s="30" t="n">
        <v>24503</v>
      </c>
      <c r="N95" s="31" t="n">
        <v>0.11613337257705</v>
      </c>
      <c r="O95" s="29" t="n">
        <v>1640</v>
      </c>
      <c r="P95" s="29" t="n">
        <v>401</v>
      </c>
      <c r="Q95" s="28" t="n">
        <v>2041</v>
      </c>
      <c r="R95" s="28" t="n">
        <v>4803</v>
      </c>
      <c r="S95" s="25" t="n">
        <f aca="false">+R95/(J95+K95)</f>
        <v>0.20195097338435</v>
      </c>
    </row>
    <row r="96" s="1" customFormat="true" ht="12.8" hidden="true" customHeight="false" outlineLevel="0" collapsed="false">
      <c r="A96" s="1" t="s">
        <v>19</v>
      </c>
      <c r="B96" s="6" t="s">
        <v>208</v>
      </c>
      <c r="C96" s="32" t="s">
        <v>209</v>
      </c>
      <c r="D96" s="33" t="n">
        <v>3375</v>
      </c>
      <c r="E96" s="33" t="n">
        <v>649</v>
      </c>
      <c r="F96" s="33" t="n">
        <v>2</v>
      </c>
      <c r="G96" s="34" t="n">
        <v>4026</v>
      </c>
      <c r="H96" s="35" t="n">
        <v>112</v>
      </c>
      <c r="I96" s="35" t="n">
        <v>284</v>
      </c>
      <c r="J96" s="36" t="n">
        <v>396</v>
      </c>
      <c r="K96" s="36" t="n">
        <v>4235</v>
      </c>
      <c r="L96" s="36" t="n">
        <v>82</v>
      </c>
      <c r="M96" s="37" t="n">
        <v>4713</v>
      </c>
      <c r="N96" s="38" t="n">
        <v>0.0855106888361</v>
      </c>
      <c r="O96" s="35" t="n">
        <v>32</v>
      </c>
      <c r="P96" s="35" t="n">
        <v>115</v>
      </c>
      <c r="Q96" s="36" t="n">
        <v>147</v>
      </c>
      <c r="R96" s="34" t="n">
        <v>543</v>
      </c>
      <c r="S96" s="25" t="n">
        <f aca="false">+R96/(J96+K96)</f>
        <v>0.117253293025265</v>
      </c>
    </row>
    <row r="97" s="1" customFormat="true" ht="12.8" hidden="true" customHeight="false" outlineLevel="0" collapsed="false">
      <c r="A97" s="1" t="s">
        <v>19</v>
      </c>
      <c r="B97" s="6" t="s">
        <v>210</v>
      </c>
      <c r="C97" s="32" t="s">
        <v>211</v>
      </c>
      <c r="D97" s="33" t="n">
        <v>1482</v>
      </c>
      <c r="E97" s="33" t="n">
        <v>179</v>
      </c>
      <c r="F97" s="33" t="n">
        <v>1</v>
      </c>
      <c r="G97" s="34" t="n">
        <v>1662</v>
      </c>
      <c r="H97" s="35" t="n">
        <v>17</v>
      </c>
      <c r="I97" s="35" t="n">
        <v>41</v>
      </c>
      <c r="J97" s="36" t="n">
        <v>58</v>
      </c>
      <c r="K97" s="36" t="n">
        <v>1311</v>
      </c>
      <c r="L97" s="36" t="n">
        <v>26</v>
      </c>
      <c r="M97" s="37" t="n">
        <v>1395</v>
      </c>
      <c r="N97" s="38" t="n">
        <v>0.04236669101534</v>
      </c>
      <c r="O97" s="35" t="n">
        <v>25</v>
      </c>
      <c r="P97" s="35" t="n">
        <v>21</v>
      </c>
      <c r="Q97" s="36" t="n">
        <v>46</v>
      </c>
      <c r="R97" s="34" t="n">
        <v>104</v>
      </c>
      <c r="S97" s="25" t="n">
        <f aca="false">+R97/(J97+K97)</f>
        <v>0.0759678597516435</v>
      </c>
    </row>
    <row r="98" s="1" customFormat="true" ht="12.8" hidden="true" customHeight="false" outlineLevel="0" collapsed="false">
      <c r="A98" s="1" t="s">
        <v>19</v>
      </c>
      <c r="B98" s="6" t="s">
        <v>212</v>
      </c>
      <c r="C98" s="32" t="s">
        <v>213</v>
      </c>
      <c r="D98" s="33" t="n">
        <v>341</v>
      </c>
      <c r="E98" s="33" t="n">
        <v>80</v>
      </c>
      <c r="F98" s="33" t="n">
        <v>0</v>
      </c>
      <c r="G98" s="34" t="n">
        <v>421</v>
      </c>
      <c r="H98" s="35" t="n">
        <v>28</v>
      </c>
      <c r="I98" s="35" t="n">
        <v>4</v>
      </c>
      <c r="J98" s="36" t="n">
        <v>32</v>
      </c>
      <c r="K98" s="36" t="n">
        <v>289</v>
      </c>
      <c r="L98" s="36" t="n">
        <v>8</v>
      </c>
      <c r="M98" s="37" t="n">
        <v>329</v>
      </c>
      <c r="N98" s="38" t="n">
        <v>0.09968847352025</v>
      </c>
      <c r="O98" s="35" t="n">
        <v>26</v>
      </c>
      <c r="P98" s="35" t="n">
        <v>4</v>
      </c>
      <c r="Q98" s="36" t="n">
        <v>30</v>
      </c>
      <c r="R98" s="34" t="n">
        <v>62</v>
      </c>
      <c r="S98" s="25" t="n">
        <f aca="false">+R98/(J98+K98)</f>
        <v>0.193146417445483</v>
      </c>
    </row>
    <row r="99" s="1" customFormat="true" ht="12.8" hidden="true" customHeight="false" outlineLevel="0" collapsed="false">
      <c r="A99" s="1" t="s">
        <v>19</v>
      </c>
      <c r="B99" s="6" t="s">
        <v>214</v>
      </c>
      <c r="C99" s="32" t="s">
        <v>215</v>
      </c>
      <c r="D99" s="33" t="n">
        <v>140</v>
      </c>
      <c r="E99" s="33" t="n">
        <v>21</v>
      </c>
      <c r="F99" s="33" t="n">
        <v>0</v>
      </c>
      <c r="G99" s="34" t="n">
        <v>161</v>
      </c>
      <c r="H99" s="35" t="n">
        <v>49</v>
      </c>
      <c r="I99" s="35" t="n">
        <v>1</v>
      </c>
      <c r="J99" s="36" t="n">
        <v>50</v>
      </c>
      <c r="K99" s="36" t="n">
        <v>83</v>
      </c>
      <c r="L99" s="36" t="n">
        <v>2</v>
      </c>
      <c r="M99" s="37" t="n">
        <v>135</v>
      </c>
      <c r="N99" s="38" t="n">
        <v>0.37593984962406</v>
      </c>
      <c r="O99" s="35" t="n">
        <v>21</v>
      </c>
      <c r="P99" s="35" t="n">
        <v>1</v>
      </c>
      <c r="Q99" s="36" t="n">
        <v>22</v>
      </c>
      <c r="R99" s="34" t="n">
        <v>72</v>
      </c>
      <c r="S99" s="25" t="n">
        <f aca="false">+R99/(J99+K99)</f>
        <v>0.541353383458647</v>
      </c>
    </row>
    <row r="100" s="1" customFormat="true" ht="12.8" hidden="true" customHeight="false" outlineLevel="0" collapsed="false">
      <c r="A100" s="1" t="s">
        <v>19</v>
      </c>
      <c r="B100" s="6" t="s">
        <v>216</v>
      </c>
      <c r="C100" s="32" t="s">
        <v>217</v>
      </c>
      <c r="D100" s="33" t="n">
        <v>185</v>
      </c>
      <c r="E100" s="33" t="n">
        <v>72</v>
      </c>
      <c r="F100" s="33" t="n">
        <v>0</v>
      </c>
      <c r="G100" s="34" t="n">
        <v>257</v>
      </c>
      <c r="H100" s="35" t="n">
        <v>5</v>
      </c>
      <c r="I100" s="35" t="n">
        <v>4</v>
      </c>
      <c r="J100" s="36" t="n">
        <v>9</v>
      </c>
      <c r="K100" s="36" t="n">
        <v>263</v>
      </c>
      <c r="L100" s="36" t="n">
        <v>7</v>
      </c>
      <c r="M100" s="37" t="n">
        <v>279</v>
      </c>
      <c r="N100" s="38" t="n">
        <v>0.03308823529412</v>
      </c>
      <c r="O100" s="35" t="n">
        <v>6</v>
      </c>
      <c r="P100" s="35" t="n">
        <v>4</v>
      </c>
      <c r="Q100" s="36" t="n">
        <v>10</v>
      </c>
      <c r="R100" s="34" t="n">
        <v>19</v>
      </c>
      <c r="S100" s="25" t="n">
        <f aca="false">+R100/(J100+K100)</f>
        <v>0.0698529411764706</v>
      </c>
    </row>
    <row r="101" s="1" customFormat="true" ht="12.8" hidden="true" customHeight="false" outlineLevel="0" collapsed="false">
      <c r="A101" s="1" t="s">
        <v>19</v>
      </c>
      <c r="B101" s="6" t="s">
        <v>218</v>
      </c>
      <c r="C101" s="32" t="s">
        <v>219</v>
      </c>
      <c r="D101" s="33" t="n">
        <v>5884</v>
      </c>
      <c r="E101" s="33" t="n">
        <v>532</v>
      </c>
      <c r="F101" s="33" t="n">
        <v>1</v>
      </c>
      <c r="G101" s="34" t="n">
        <v>6417</v>
      </c>
      <c r="H101" s="35" t="n">
        <v>127</v>
      </c>
      <c r="I101" s="35" t="n">
        <v>121</v>
      </c>
      <c r="J101" s="36" t="n">
        <v>248</v>
      </c>
      <c r="K101" s="36" t="n">
        <v>5389</v>
      </c>
      <c r="L101" s="36" t="n">
        <v>95</v>
      </c>
      <c r="M101" s="37" t="n">
        <v>5732</v>
      </c>
      <c r="N101" s="38" t="n">
        <v>0.04399503281888</v>
      </c>
      <c r="O101" s="35" t="n">
        <v>35</v>
      </c>
      <c r="P101" s="35" t="n">
        <v>37</v>
      </c>
      <c r="Q101" s="36" t="n">
        <v>72</v>
      </c>
      <c r="R101" s="34" t="n">
        <v>320</v>
      </c>
      <c r="S101" s="25" t="n">
        <f aca="false">+R101/(J101+K101)</f>
        <v>0.0567677842824197</v>
      </c>
    </row>
    <row r="102" s="1" customFormat="true" ht="12.8" hidden="true" customHeight="false" outlineLevel="0" collapsed="false">
      <c r="A102" s="1" t="s">
        <v>19</v>
      </c>
      <c r="B102" s="6" t="s">
        <v>220</v>
      </c>
      <c r="C102" s="32" t="s">
        <v>221</v>
      </c>
      <c r="D102" s="33" t="n">
        <v>717</v>
      </c>
      <c r="E102" s="33" t="n">
        <v>183</v>
      </c>
      <c r="F102" s="33" t="n">
        <v>1</v>
      </c>
      <c r="G102" s="34" t="n">
        <v>901</v>
      </c>
      <c r="H102" s="35" t="n">
        <v>33</v>
      </c>
      <c r="I102" s="35" t="n">
        <v>40</v>
      </c>
      <c r="J102" s="36" t="n">
        <v>73</v>
      </c>
      <c r="K102" s="36" t="n">
        <v>767</v>
      </c>
      <c r="L102" s="36" t="n">
        <v>14</v>
      </c>
      <c r="M102" s="37" t="n">
        <v>854</v>
      </c>
      <c r="N102" s="38" t="n">
        <v>0.08690476190476</v>
      </c>
      <c r="O102" s="35" t="n">
        <v>29</v>
      </c>
      <c r="P102" s="35" t="n">
        <v>42</v>
      </c>
      <c r="Q102" s="36" t="n">
        <v>71</v>
      </c>
      <c r="R102" s="34" t="n">
        <v>144</v>
      </c>
      <c r="S102" s="25" t="n">
        <f aca="false">+R102/(J102+K102)</f>
        <v>0.171428571428571</v>
      </c>
    </row>
    <row r="103" s="1" customFormat="true" ht="12.8" hidden="true" customHeight="false" outlineLevel="0" collapsed="false">
      <c r="A103" s="1" t="s">
        <v>19</v>
      </c>
      <c r="B103" s="6" t="s">
        <v>222</v>
      </c>
      <c r="C103" s="32" t="s">
        <v>223</v>
      </c>
      <c r="D103" s="33" t="n">
        <v>250</v>
      </c>
      <c r="E103" s="33" t="n">
        <v>55</v>
      </c>
      <c r="F103" s="33" t="n">
        <v>0</v>
      </c>
      <c r="G103" s="34" t="n">
        <v>305</v>
      </c>
      <c r="H103" s="35" t="n">
        <v>5</v>
      </c>
      <c r="I103" s="35" t="n">
        <v>10</v>
      </c>
      <c r="J103" s="36" t="n">
        <v>15</v>
      </c>
      <c r="K103" s="36" t="n">
        <v>282</v>
      </c>
      <c r="L103" s="36" t="n">
        <v>23</v>
      </c>
      <c r="M103" s="37" t="n">
        <v>320</v>
      </c>
      <c r="N103" s="38" t="n">
        <v>0.05050505050505</v>
      </c>
      <c r="O103" s="35" t="n">
        <v>0</v>
      </c>
      <c r="P103" s="35" t="n">
        <v>6</v>
      </c>
      <c r="Q103" s="36" t="n">
        <v>6</v>
      </c>
      <c r="R103" s="34" t="n">
        <v>21</v>
      </c>
      <c r="S103" s="25" t="n">
        <f aca="false">+R103/(J103+K103)</f>
        <v>0.0707070707070707</v>
      </c>
    </row>
    <row r="104" s="1" customFormat="true" ht="12.8" hidden="true" customHeight="false" outlineLevel="0" collapsed="false">
      <c r="A104" s="1" t="s">
        <v>19</v>
      </c>
      <c r="B104" s="6" t="s">
        <v>224</v>
      </c>
      <c r="C104" s="32" t="s">
        <v>225</v>
      </c>
      <c r="D104" s="33" t="n">
        <v>441</v>
      </c>
      <c r="E104" s="33" t="n">
        <v>77</v>
      </c>
      <c r="F104" s="33" t="n">
        <v>0</v>
      </c>
      <c r="G104" s="34" t="n">
        <v>518</v>
      </c>
      <c r="H104" s="35" t="n">
        <v>4</v>
      </c>
      <c r="I104" s="35" t="n">
        <v>5</v>
      </c>
      <c r="J104" s="36" t="n">
        <v>9</v>
      </c>
      <c r="K104" s="36" t="n">
        <v>621</v>
      </c>
      <c r="L104" s="36" t="n">
        <v>11</v>
      </c>
      <c r="M104" s="37" t="n">
        <v>641</v>
      </c>
      <c r="N104" s="38" t="n">
        <v>0.01428571428571</v>
      </c>
      <c r="O104" s="35" t="n">
        <v>2</v>
      </c>
      <c r="P104" s="35" t="n">
        <v>2</v>
      </c>
      <c r="Q104" s="36" t="n">
        <v>4</v>
      </c>
      <c r="R104" s="34" t="n">
        <v>13</v>
      </c>
      <c r="S104" s="25" t="n">
        <f aca="false">+R104/(J104+K104)</f>
        <v>0.0206349206349206</v>
      </c>
    </row>
    <row r="105" s="1" customFormat="true" ht="12.8" hidden="true" customHeight="false" outlineLevel="0" collapsed="false">
      <c r="A105" s="1" t="s">
        <v>19</v>
      </c>
      <c r="B105" s="6" t="s">
        <v>226</v>
      </c>
      <c r="C105" s="32" t="s">
        <v>227</v>
      </c>
      <c r="D105" s="33" t="n">
        <v>11</v>
      </c>
      <c r="E105" s="33" t="n">
        <v>8</v>
      </c>
      <c r="F105" s="33" t="n">
        <v>0</v>
      </c>
      <c r="G105" s="34" t="n">
        <v>19</v>
      </c>
      <c r="H105" s="35" t="n">
        <v>2</v>
      </c>
      <c r="I105" s="35" t="n">
        <v>1</v>
      </c>
      <c r="J105" s="36" t="n">
        <v>3</v>
      </c>
      <c r="K105" s="36" t="n">
        <v>35</v>
      </c>
      <c r="L105" s="36" t="n">
        <v>0</v>
      </c>
      <c r="M105" s="37" t="n">
        <v>38</v>
      </c>
      <c r="N105" s="38" t="n">
        <v>0.07894736842105</v>
      </c>
      <c r="O105" s="35" t="n">
        <v>0</v>
      </c>
      <c r="P105" s="35" t="n">
        <v>2</v>
      </c>
      <c r="Q105" s="36" t="n">
        <v>2</v>
      </c>
      <c r="R105" s="34" t="n">
        <v>5</v>
      </c>
      <c r="S105" s="25" t="n">
        <f aca="false">+R105/(J105+K105)</f>
        <v>0.131578947368421</v>
      </c>
    </row>
    <row r="106" s="1" customFormat="true" ht="12.8" hidden="true" customHeight="false" outlineLevel="0" collapsed="false">
      <c r="A106" s="1" t="s">
        <v>19</v>
      </c>
      <c r="B106" s="6" t="s">
        <v>228</v>
      </c>
      <c r="C106" s="32" t="s">
        <v>229</v>
      </c>
      <c r="D106" s="33" t="n">
        <v>1276</v>
      </c>
      <c r="E106" s="33" t="n">
        <v>489</v>
      </c>
      <c r="F106" s="33" t="n">
        <v>1</v>
      </c>
      <c r="G106" s="34" t="n">
        <v>1766</v>
      </c>
      <c r="H106" s="35" t="n">
        <v>288</v>
      </c>
      <c r="I106" s="35" t="n">
        <v>18</v>
      </c>
      <c r="J106" s="36" t="n">
        <v>306</v>
      </c>
      <c r="K106" s="36" t="n">
        <v>651</v>
      </c>
      <c r="L106" s="36" t="n">
        <v>30</v>
      </c>
      <c r="M106" s="37" t="n">
        <v>987</v>
      </c>
      <c r="N106" s="38" t="n">
        <v>0.31974921630094</v>
      </c>
      <c r="O106" s="35" t="n">
        <v>245</v>
      </c>
      <c r="P106" s="35" t="n">
        <v>116</v>
      </c>
      <c r="Q106" s="36" t="n">
        <v>361</v>
      </c>
      <c r="R106" s="34" t="n">
        <v>667</v>
      </c>
      <c r="S106" s="25" t="n">
        <f aca="false">+R106/(J106+K106)</f>
        <v>0.696969696969697</v>
      </c>
    </row>
    <row r="107" s="1" customFormat="true" ht="12.8" hidden="true" customHeight="false" outlineLevel="0" collapsed="false">
      <c r="A107" s="1" t="s">
        <v>19</v>
      </c>
      <c r="B107" s="6" t="s">
        <v>230</v>
      </c>
      <c r="C107" s="32" t="s">
        <v>231</v>
      </c>
      <c r="D107" s="33" t="n">
        <v>274</v>
      </c>
      <c r="E107" s="33" t="n">
        <v>107</v>
      </c>
      <c r="F107" s="33" t="n">
        <v>0</v>
      </c>
      <c r="G107" s="34" t="n">
        <v>381</v>
      </c>
      <c r="H107" s="35" t="n">
        <v>19</v>
      </c>
      <c r="I107" s="35" t="n">
        <v>13</v>
      </c>
      <c r="J107" s="36" t="n">
        <v>32</v>
      </c>
      <c r="K107" s="36" t="n">
        <v>403</v>
      </c>
      <c r="L107" s="36" t="n">
        <v>25</v>
      </c>
      <c r="M107" s="37" t="n">
        <v>460</v>
      </c>
      <c r="N107" s="38" t="n">
        <v>0.0735632183908</v>
      </c>
      <c r="O107" s="35" t="n">
        <v>10</v>
      </c>
      <c r="P107" s="35" t="n">
        <v>5</v>
      </c>
      <c r="Q107" s="36" t="n">
        <v>15</v>
      </c>
      <c r="R107" s="34" t="n">
        <v>47</v>
      </c>
      <c r="S107" s="25" t="n">
        <f aca="false">+R107/(J107+K107)</f>
        <v>0.108045977011494</v>
      </c>
    </row>
    <row r="108" s="1" customFormat="true" ht="12.8" hidden="true" customHeight="false" outlineLevel="0" collapsed="false">
      <c r="A108" s="1" t="s">
        <v>19</v>
      </c>
      <c r="B108" s="6" t="s">
        <v>232</v>
      </c>
      <c r="C108" s="32" t="s">
        <v>233</v>
      </c>
      <c r="D108" s="33" t="n">
        <v>7868</v>
      </c>
      <c r="E108" s="33" t="n">
        <v>1166</v>
      </c>
      <c r="F108" s="33" t="n">
        <v>4</v>
      </c>
      <c r="G108" s="34" t="n">
        <v>9038</v>
      </c>
      <c r="H108" s="35" t="n">
        <v>1025</v>
      </c>
      <c r="I108" s="35" t="n">
        <v>26</v>
      </c>
      <c r="J108" s="36" t="n">
        <v>1051</v>
      </c>
      <c r="K108" s="36" t="n">
        <v>6536</v>
      </c>
      <c r="L108" s="36" t="n">
        <v>17</v>
      </c>
      <c r="M108" s="37" t="n">
        <v>7604</v>
      </c>
      <c r="N108" s="38" t="n">
        <v>0.13852642678265</v>
      </c>
      <c r="O108" s="35" t="n">
        <v>1203</v>
      </c>
      <c r="P108" s="35" t="n">
        <v>28</v>
      </c>
      <c r="Q108" s="36" t="n">
        <v>1231</v>
      </c>
      <c r="R108" s="34" t="n">
        <v>2282</v>
      </c>
      <c r="S108" s="25" t="n">
        <f aca="false">+R108/(J108+K108)</f>
        <v>0.300777645973376</v>
      </c>
    </row>
    <row r="109" s="1" customFormat="true" ht="12.8" hidden="true" customHeight="false" outlineLevel="0" collapsed="false">
      <c r="A109" s="1" t="s">
        <v>19</v>
      </c>
      <c r="B109" s="26" t="s">
        <v>234</v>
      </c>
      <c r="C109" s="32" t="s">
        <v>235</v>
      </c>
      <c r="D109" s="33" t="n">
        <v>1036</v>
      </c>
      <c r="E109" s="33" t="n">
        <v>360</v>
      </c>
      <c r="F109" s="33" t="n">
        <v>6</v>
      </c>
      <c r="G109" s="34" t="n">
        <v>1402</v>
      </c>
      <c r="H109" s="35" t="n">
        <v>56</v>
      </c>
      <c r="I109" s="35" t="n">
        <v>423</v>
      </c>
      <c r="J109" s="36" t="n">
        <v>479</v>
      </c>
      <c r="K109" s="36" t="n">
        <v>119</v>
      </c>
      <c r="L109" s="36" t="n">
        <v>378</v>
      </c>
      <c r="M109" s="37" t="n">
        <v>976</v>
      </c>
      <c r="N109" s="38" t="n">
        <v>0.80100334448161</v>
      </c>
      <c r="O109" s="35" t="n">
        <v>6</v>
      </c>
      <c r="P109" s="35" t="n">
        <v>18</v>
      </c>
      <c r="Q109" s="36" t="n">
        <v>24</v>
      </c>
      <c r="R109" s="34" t="n">
        <v>503</v>
      </c>
      <c r="S109" s="25" t="n">
        <f aca="false">+R109/(J109+K109)</f>
        <v>0.841137123745819</v>
      </c>
    </row>
    <row r="110" s="1" customFormat="true" ht="12.8" hidden="true" customHeight="false" outlineLevel="0" collapsed="false">
      <c r="A110" s="1" t="s">
        <v>19</v>
      </c>
      <c r="B110" s="6" t="s">
        <v>236</v>
      </c>
      <c r="C110" s="32" t="s">
        <v>237</v>
      </c>
      <c r="D110" s="33" t="n">
        <v>33</v>
      </c>
      <c r="E110" s="33" t="n">
        <v>7</v>
      </c>
      <c r="F110" s="33" t="n">
        <v>0</v>
      </c>
      <c r="G110" s="34" t="n">
        <v>40</v>
      </c>
      <c r="H110" s="35" t="n">
        <v>0</v>
      </c>
      <c r="I110" s="35" t="n">
        <v>1</v>
      </c>
      <c r="J110" s="36" t="n">
        <v>1</v>
      </c>
      <c r="K110" s="36" t="n">
        <v>37</v>
      </c>
      <c r="L110" s="36" t="n">
        <v>2</v>
      </c>
      <c r="M110" s="37" t="n">
        <v>40</v>
      </c>
      <c r="N110" s="38" t="n">
        <v>0.0263157894736842</v>
      </c>
      <c r="O110" s="35" t="n">
        <v>0</v>
      </c>
      <c r="P110" s="35" t="n">
        <v>0</v>
      </c>
      <c r="Q110" s="36" t="n">
        <v>0</v>
      </c>
      <c r="R110" s="34" t="n">
        <v>1</v>
      </c>
      <c r="S110" s="25" t="n">
        <f aca="false">+R110/(J110+K110)</f>
        <v>0.0263157894736842</v>
      </c>
    </row>
    <row r="111" s="1" customFormat="true" ht="12.8" hidden="true" customHeight="false" outlineLevel="0" collapsed="false">
      <c r="A111" s="1" t="s">
        <v>19</v>
      </c>
      <c r="B111" s="6" t="s">
        <v>238</v>
      </c>
      <c r="C111" s="44" t="s">
        <v>239</v>
      </c>
      <c r="D111" s="45" t="n">
        <v>0</v>
      </c>
      <c r="E111" s="45" t="n">
        <v>0</v>
      </c>
      <c r="F111" s="45" t="n">
        <v>0</v>
      </c>
      <c r="G111" s="45" t="n">
        <v>0</v>
      </c>
      <c r="H111" s="46" t="n">
        <v>1</v>
      </c>
      <c r="I111" s="46" t="n">
        <v>0</v>
      </c>
      <c r="J111" s="45" t="n">
        <v>1</v>
      </c>
      <c r="K111" s="45" t="n">
        <v>0</v>
      </c>
      <c r="L111" s="45" t="n">
        <v>0</v>
      </c>
      <c r="M111" s="47" t="n">
        <v>1</v>
      </c>
      <c r="N111" s="48" t="n">
        <v>1</v>
      </c>
      <c r="O111" s="46" t="n">
        <v>0</v>
      </c>
      <c r="P111" s="46" t="n">
        <v>0</v>
      </c>
      <c r="Q111" s="45" t="n">
        <v>0</v>
      </c>
      <c r="R111" s="45" t="n">
        <v>1</v>
      </c>
      <c r="S111" s="25" t="n">
        <f aca="false">+R111/(J111+K111)</f>
        <v>1</v>
      </c>
    </row>
    <row r="112" s="1" customFormat="true" ht="12.8" hidden="true" customHeight="false" outlineLevel="0" collapsed="false">
      <c r="A112" s="1" t="s">
        <v>19</v>
      </c>
      <c r="B112" s="26" t="s">
        <v>240</v>
      </c>
      <c r="C112" s="27" t="s">
        <v>241</v>
      </c>
      <c r="D112" s="28" t="n">
        <v>475</v>
      </c>
      <c r="E112" s="28" t="n">
        <v>0</v>
      </c>
      <c r="F112" s="28" t="n">
        <v>0</v>
      </c>
      <c r="G112" s="28" t="n">
        <v>475</v>
      </c>
      <c r="H112" s="29" t="n">
        <v>96</v>
      </c>
      <c r="I112" s="29" t="n">
        <v>0</v>
      </c>
      <c r="J112" s="28" t="n">
        <v>96</v>
      </c>
      <c r="K112" s="28" t="n">
        <v>205</v>
      </c>
      <c r="L112" s="28" t="n">
        <v>1</v>
      </c>
      <c r="M112" s="30" t="n">
        <v>302</v>
      </c>
      <c r="N112" s="31" t="n">
        <v>0.31893687707641</v>
      </c>
      <c r="O112" s="29" t="n">
        <v>0</v>
      </c>
      <c r="P112" s="29" t="n">
        <v>0</v>
      </c>
      <c r="Q112" s="28" t="n">
        <v>0</v>
      </c>
      <c r="R112" s="28" t="n">
        <v>96</v>
      </c>
      <c r="S112" s="25" t="n">
        <f aca="false">+R112/(J112+K112)</f>
        <v>0.318936877076412</v>
      </c>
    </row>
    <row r="113" s="1" customFormat="true" ht="12.8" hidden="true" customHeight="false" outlineLevel="0" collapsed="false">
      <c r="A113" s="1" t="s">
        <v>19</v>
      </c>
      <c r="B113" s="6" t="s">
        <v>242</v>
      </c>
      <c r="C113" s="32" t="s">
        <v>243</v>
      </c>
      <c r="D113" s="33" t="n">
        <v>475</v>
      </c>
      <c r="E113" s="33" t="n">
        <v>0</v>
      </c>
      <c r="F113" s="33" t="n">
        <v>0</v>
      </c>
      <c r="G113" s="34" t="n">
        <v>475</v>
      </c>
      <c r="H113" s="35" t="n">
        <v>95</v>
      </c>
      <c r="I113" s="35" t="n">
        <v>0</v>
      </c>
      <c r="J113" s="36" t="n">
        <v>95</v>
      </c>
      <c r="K113" s="36" t="n">
        <v>205</v>
      </c>
      <c r="L113" s="36" t="n">
        <v>1</v>
      </c>
      <c r="M113" s="37" t="n">
        <v>301</v>
      </c>
      <c r="N113" s="38" t="n">
        <v>0.31666666666667</v>
      </c>
      <c r="O113" s="35" t="n">
        <v>0</v>
      </c>
      <c r="P113" s="35" t="n">
        <v>0</v>
      </c>
      <c r="Q113" s="36" t="n">
        <v>0</v>
      </c>
      <c r="R113" s="34" t="n">
        <v>95</v>
      </c>
      <c r="S113" s="25" t="n">
        <f aca="false">+R113/(J113+K113)</f>
        <v>0.316666666666667</v>
      </c>
    </row>
    <row r="114" s="1" customFormat="true" ht="12.8" hidden="true" customHeight="false" outlineLevel="0" collapsed="false">
      <c r="A114" s="1" t="s">
        <v>19</v>
      </c>
      <c r="B114" s="6" t="s">
        <v>244</v>
      </c>
      <c r="C114" s="32" t="s">
        <v>245</v>
      </c>
      <c r="D114" s="33" t="n">
        <v>0</v>
      </c>
      <c r="E114" s="33" t="n">
        <v>0</v>
      </c>
      <c r="F114" s="33" t="n">
        <v>0</v>
      </c>
      <c r="G114" s="34" t="n">
        <v>0</v>
      </c>
      <c r="H114" s="35" t="n">
        <v>1</v>
      </c>
      <c r="I114" s="35" t="n">
        <v>0</v>
      </c>
      <c r="J114" s="36" t="n">
        <v>1</v>
      </c>
      <c r="K114" s="36" t="n">
        <v>0</v>
      </c>
      <c r="L114" s="36" t="n">
        <v>0</v>
      </c>
      <c r="M114" s="37" t="n">
        <v>1</v>
      </c>
      <c r="N114" s="38" t="n">
        <v>1</v>
      </c>
      <c r="O114" s="35" t="n">
        <v>0</v>
      </c>
      <c r="P114" s="35" t="n">
        <v>0</v>
      </c>
      <c r="Q114" s="36" t="n">
        <v>0</v>
      </c>
      <c r="R114" s="34" t="n">
        <v>1</v>
      </c>
      <c r="S114" s="25" t="n">
        <f aca="false">+R114/(J114+K114)</f>
        <v>1</v>
      </c>
    </row>
    <row r="115" s="1" customFormat="true" ht="12.8" hidden="true" customHeight="false" outlineLevel="0" collapsed="false">
      <c r="A115" s="1" t="s">
        <v>246</v>
      </c>
      <c r="B115" s="26" t="s">
        <v>20</v>
      </c>
      <c r="C115" s="20" t="s">
        <v>21</v>
      </c>
      <c r="D115" s="21" t="n">
        <v>41540</v>
      </c>
      <c r="E115" s="21" t="n">
        <v>4863</v>
      </c>
      <c r="F115" s="21" t="n">
        <v>31</v>
      </c>
      <c r="G115" s="21" t="n">
        <v>46434</v>
      </c>
      <c r="H115" s="22" t="n">
        <v>13363</v>
      </c>
      <c r="I115" s="22" t="n">
        <v>3730</v>
      </c>
      <c r="J115" s="21" t="n">
        <v>17093</v>
      </c>
      <c r="K115" s="21" t="n">
        <v>29898</v>
      </c>
      <c r="L115" s="21" t="n">
        <v>682</v>
      </c>
      <c r="M115" s="23" t="n">
        <v>47673</v>
      </c>
      <c r="N115" s="24" t="n">
        <v>0.36375050541593</v>
      </c>
      <c r="O115" s="22" t="n">
        <v>4607</v>
      </c>
      <c r="P115" s="22" t="n">
        <v>2147</v>
      </c>
      <c r="Q115" s="21" t="n">
        <v>6754</v>
      </c>
      <c r="R115" s="21" t="n">
        <v>23847</v>
      </c>
      <c r="S115" s="25" t="n">
        <f aca="false">+R115/(J115+K115)</f>
        <v>0.50748015577451</v>
      </c>
    </row>
    <row r="116" s="1" customFormat="true" ht="12.8" hidden="true" customHeight="false" outlineLevel="0" collapsed="false">
      <c r="A116" s="1" t="s">
        <v>246</v>
      </c>
      <c r="B116" s="26" t="s">
        <v>22</v>
      </c>
      <c r="C116" s="27" t="s">
        <v>23</v>
      </c>
      <c r="D116" s="28" t="n">
        <v>19305</v>
      </c>
      <c r="E116" s="28" t="n">
        <v>2013</v>
      </c>
      <c r="F116" s="28" t="n">
        <v>22</v>
      </c>
      <c r="G116" s="28" t="n">
        <v>21340</v>
      </c>
      <c r="H116" s="29" t="n">
        <v>7213</v>
      </c>
      <c r="I116" s="29" t="n">
        <v>1137</v>
      </c>
      <c r="J116" s="28" t="n">
        <v>8350</v>
      </c>
      <c r="K116" s="28" t="n">
        <v>15795</v>
      </c>
      <c r="L116" s="28" t="n">
        <v>151</v>
      </c>
      <c r="M116" s="30" t="n">
        <v>24296</v>
      </c>
      <c r="N116" s="31" t="n">
        <v>0.34582729343549</v>
      </c>
      <c r="O116" s="29" t="n">
        <v>3178</v>
      </c>
      <c r="P116" s="29" t="n">
        <v>1361</v>
      </c>
      <c r="Q116" s="28" t="n">
        <v>4539</v>
      </c>
      <c r="R116" s="28" t="n">
        <v>12889</v>
      </c>
      <c r="S116" s="25" t="n">
        <f aca="false">+R116/(J116+K116)</f>
        <v>0.533816525160489</v>
      </c>
    </row>
    <row r="117" s="1" customFormat="true" ht="12.8" hidden="true" customHeight="false" outlineLevel="0" collapsed="false">
      <c r="A117" s="1" t="s">
        <v>246</v>
      </c>
      <c r="B117" s="6" t="s">
        <v>24</v>
      </c>
      <c r="C117" s="32" t="s">
        <v>25</v>
      </c>
      <c r="D117" s="33" t="n">
        <v>14</v>
      </c>
      <c r="E117" s="33" t="n">
        <v>1</v>
      </c>
      <c r="F117" s="33" t="n">
        <v>0</v>
      </c>
      <c r="G117" s="34" t="n">
        <v>15</v>
      </c>
      <c r="H117" s="35" t="n">
        <v>3</v>
      </c>
      <c r="I117" s="35" t="n">
        <v>1</v>
      </c>
      <c r="J117" s="36" t="n">
        <v>4</v>
      </c>
      <c r="K117" s="36" t="n">
        <v>9</v>
      </c>
      <c r="L117" s="36" t="n">
        <v>0</v>
      </c>
      <c r="M117" s="37" t="n">
        <v>13</v>
      </c>
      <c r="N117" s="38" t="n">
        <v>0.30769230769231</v>
      </c>
      <c r="O117" s="35" t="n">
        <v>1</v>
      </c>
      <c r="P117" s="35" t="n">
        <v>3</v>
      </c>
      <c r="Q117" s="36" t="n">
        <v>4</v>
      </c>
      <c r="R117" s="39" t="n">
        <v>8</v>
      </c>
      <c r="S117" s="25" t="n">
        <f aca="false">+R117/(J117+K117)</f>
        <v>0.615384615384615</v>
      </c>
    </row>
    <row r="118" s="1" customFormat="true" ht="12.8" hidden="true" customHeight="false" outlineLevel="0" collapsed="false">
      <c r="A118" s="1" t="s">
        <v>246</v>
      </c>
      <c r="B118" s="6" t="s">
        <v>26</v>
      </c>
      <c r="C118" s="32" t="s">
        <v>27</v>
      </c>
      <c r="D118" s="33" t="n">
        <v>311</v>
      </c>
      <c r="E118" s="33" t="n">
        <v>15</v>
      </c>
      <c r="F118" s="33" t="n">
        <v>0</v>
      </c>
      <c r="G118" s="34" t="n">
        <v>326</v>
      </c>
      <c r="H118" s="35" t="n">
        <v>35</v>
      </c>
      <c r="I118" s="35" t="n">
        <v>22</v>
      </c>
      <c r="J118" s="36" t="n">
        <v>57</v>
      </c>
      <c r="K118" s="36" t="n">
        <v>237</v>
      </c>
      <c r="L118" s="36" t="n">
        <v>3</v>
      </c>
      <c r="M118" s="37" t="n">
        <v>297</v>
      </c>
      <c r="N118" s="38" t="n">
        <v>0.19387755102041</v>
      </c>
      <c r="O118" s="35" t="n">
        <v>12</v>
      </c>
      <c r="P118" s="35" t="n">
        <v>16</v>
      </c>
      <c r="Q118" s="36" t="n">
        <v>28</v>
      </c>
      <c r="R118" s="34" t="n">
        <v>85</v>
      </c>
      <c r="S118" s="25" t="n">
        <f aca="false">+R118/(J118+K118)</f>
        <v>0.289115646258503</v>
      </c>
    </row>
    <row r="119" s="1" customFormat="true" ht="12.8" hidden="true" customHeight="false" outlineLevel="0" collapsed="false">
      <c r="A119" s="1" t="s">
        <v>246</v>
      </c>
      <c r="B119" s="6" t="s">
        <v>28</v>
      </c>
      <c r="C119" s="32" t="s">
        <v>29</v>
      </c>
      <c r="D119" s="33" t="n">
        <v>319</v>
      </c>
      <c r="E119" s="33" t="n">
        <v>69</v>
      </c>
      <c r="F119" s="33" t="n">
        <v>0</v>
      </c>
      <c r="G119" s="34" t="n">
        <v>388</v>
      </c>
      <c r="H119" s="35" t="n">
        <v>46</v>
      </c>
      <c r="I119" s="35" t="n">
        <v>30</v>
      </c>
      <c r="J119" s="36" t="n">
        <v>76</v>
      </c>
      <c r="K119" s="36" t="n">
        <v>438</v>
      </c>
      <c r="L119" s="36" t="n">
        <v>2</v>
      </c>
      <c r="M119" s="37" t="n">
        <v>516</v>
      </c>
      <c r="N119" s="38" t="n">
        <v>0.14785992217899</v>
      </c>
      <c r="O119" s="35" t="n">
        <v>51</v>
      </c>
      <c r="P119" s="35" t="n">
        <v>95</v>
      </c>
      <c r="Q119" s="36" t="n">
        <v>146</v>
      </c>
      <c r="R119" s="34" t="n">
        <v>222</v>
      </c>
      <c r="S119" s="25" t="n">
        <f aca="false">+R119/(J119+K119)</f>
        <v>0.431906614785992</v>
      </c>
    </row>
    <row r="120" s="1" customFormat="true" ht="12.8" hidden="true" customHeight="false" outlineLevel="0" collapsed="false">
      <c r="A120" s="1" t="s">
        <v>246</v>
      </c>
      <c r="B120" s="6" t="s">
        <v>30</v>
      </c>
      <c r="C120" s="32" t="s">
        <v>31</v>
      </c>
      <c r="D120" s="33" t="n">
        <v>71</v>
      </c>
      <c r="E120" s="33" t="n">
        <v>3</v>
      </c>
      <c r="F120" s="33" t="n">
        <v>0</v>
      </c>
      <c r="G120" s="34" t="n">
        <v>74</v>
      </c>
      <c r="H120" s="35" t="n">
        <v>21</v>
      </c>
      <c r="I120" s="35" t="n">
        <v>5</v>
      </c>
      <c r="J120" s="36" t="n">
        <v>26</v>
      </c>
      <c r="K120" s="36" t="n">
        <v>102</v>
      </c>
      <c r="L120" s="36" t="n">
        <v>4</v>
      </c>
      <c r="M120" s="37" t="n">
        <v>132</v>
      </c>
      <c r="N120" s="38" t="n">
        <v>0.203125</v>
      </c>
      <c r="O120" s="35" t="n">
        <v>4</v>
      </c>
      <c r="P120" s="35" t="n">
        <v>11</v>
      </c>
      <c r="Q120" s="36" t="n">
        <v>15</v>
      </c>
      <c r="R120" s="34" t="n">
        <v>41</v>
      </c>
      <c r="S120" s="25" t="n">
        <f aca="false">+R120/(J120+K120)</f>
        <v>0.3203125</v>
      </c>
    </row>
    <row r="121" s="1" customFormat="true" ht="12.8" hidden="true" customHeight="false" outlineLevel="0" collapsed="false">
      <c r="A121" s="1" t="s">
        <v>246</v>
      </c>
      <c r="B121" s="6" t="s">
        <v>32</v>
      </c>
      <c r="C121" s="32" t="s">
        <v>33</v>
      </c>
      <c r="D121" s="33" t="n">
        <v>173</v>
      </c>
      <c r="E121" s="33" t="n">
        <v>9</v>
      </c>
      <c r="F121" s="33" t="n">
        <v>0</v>
      </c>
      <c r="G121" s="34" t="n">
        <v>182</v>
      </c>
      <c r="H121" s="35" t="n">
        <v>83</v>
      </c>
      <c r="I121" s="35" t="n">
        <v>10</v>
      </c>
      <c r="J121" s="36" t="n">
        <v>93</v>
      </c>
      <c r="K121" s="36" t="n">
        <v>138</v>
      </c>
      <c r="L121" s="36" t="n">
        <v>3</v>
      </c>
      <c r="M121" s="37" t="n">
        <v>234</v>
      </c>
      <c r="N121" s="38" t="n">
        <v>0.4025974025974</v>
      </c>
      <c r="O121" s="35" t="n">
        <v>19</v>
      </c>
      <c r="P121" s="35" t="n">
        <v>16</v>
      </c>
      <c r="Q121" s="36" t="n">
        <v>35</v>
      </c>
      <c r="R121" s="34" t="n">
        <v>128</v>
      </c>
      <c r="S121" s="25" t="n">
        <f aca="false">+R121/(J121+K121)</f>
        <v>0.554112554112554</v>
      </c>
    </row>
    <row r="122" s="1" customFormat="true" ht="12.8" hidden="true" customHeight="false" outlineLevel="0" collapsed="false">
      <c r="A122" s="1" t="s">
        <v>246</v>
      </c>
      <c r="B122" s="6" t="s">
        <v>34</v>
      </c>
      <c r="C122" s="32" t="s">
        <v>35</v>
      </c>
      <c r="D122" s="33" t="n">
        <v>132</v>
      </c>
      <c r="E122" s="33" t="n">
        <v>14</v>
      </c>
      <c r="F122" s="33" t="n">
        <v>0</v>
      </c>
      <c r="G122" s="34" t="n">
        <v>146</v>
      </c>
      <c r="H122" s="35" t="n">
        <v>101</v>
      </c>
      <c r="I122" s="35" t="n">
        <v>4</v>
      </c>
      <c r="J122" s="36" t="n">
        <v>105</v>
      </c>
      <c r="K122" s="36" t="n">
        <v>102</v>
      </c>
      <c r="L122" s="36" t="n">
        <v>2</v>
      </c>
      <c r="M122" s="37" t="n">
        <v>209</v>
      </c>
      <c r="N122" s="38" t="n">
        <v>0.50724637681159</v>
      </c>
      <c r="O122" s="35" t="n">
        <v>42</v>
      </c>
      <c r="P122" s="35" t="n">
        <v>11</v>
      </c>
      <c r="Q122" s="36" t="n">
        <v>53</v>
      </c>
      <c r="R122" s="34" t="n">
        <v>158</v>
      </c>
      <c r="S122" s="25" t="n">
        <f aca="false">+R122/(J122+K122)</f>
        <v>0.763285024154589</v>
      </c>
    </row>
    <row r="123" s="1" customFormat="true" ht="12.8" hidden="true" customHeight="false" outlineLevel="0" collapsed="false">
      <c r="A123" s="1" t="s">
        <v>246</v>
      </c>
      <c r="B123" s="6" t="s">
        <v>36</v>
      </c>
      <c r="C123" s="32" t="s">
        <v>37</v>
      </c>
      <c r="D123" s="33" t="n">
        <v>460</v>
      </c>
      <c r="E123" s="33" t="n">
        <v>19</v>
      </c>
      <c r="F123" s="33" t="n">
        <v>0</v>
      </c>
      <c r="G123" s="34" t="n">
        <v>479</v>
      </c>
      <c r="H123" s="35" t="n">
        <v>118</v>
      </c>
      <c r="I123" s="35" t="n">
        <v>59</v>
      </c>
      <c r="J123" s="36" t="n">
        <v>177</v>
      </c>
      <c r="K123" s="36" t="n">
        <v>566</v>
      </c>
      <c r="L123" s="36" t="n">
        <v>5</v>
      </c>
      <c r="M123" s="37" t="n">
        <v>748</v>
      </c>
      <c r="N123" s="38" t="n">
        <v>0.23822341857335</v>
      </c>
      <c r="O123" s="35" t="n">
        <v>58</v>
      </c>
      <c r="P123" s="35" t="n">
        <v>34</v>
      </c>
      <c r="Q123" s="36" t="n">
        <v>92</v>
      </c>
      <c r="R123" s="34" t="n">
        <v>269</v>
      </c>
      <c r="S123" s="25" t="n">
        <f aca="false">+R123/(J123+K123)</f>
        <v>0.362045760430686</v>
      </c>
    </row>
    <row r="124" s="1" customFormat="true" ht="12.8" hidden="true" customHeight="false" outlineLevel="0" collapsed="false">
      <c r="A124" s="1" t="s">
        <v>246</v>
      </c>
      <c r="B124" s="6" t="s">
        <v>38</v>
      </c>
      <c r="C124" s="32" t="s">
        <v>39</v>
      </c>
      <c r="D124" s="33" t="n">
        <v>221</v>
      </c>
      <c r="E124" s="33" t="n">
        <v>7</v>
      </c>
      <c r="F124" s="33" t="n">
        <v>0</v>
      </c>
      <c r="G124" s="34" t="n">
        <v>228</v>
      </c>
      <c r="H124" s="35" t="n">
        <v>292</v>
      </c>
      <c r="I124" s="35" t="n">
        <v>25</v>
      </c>
      <c r="J124" s="36" t="n">
        <v>317</v>
      </c>
      <c r="K124" s="36" t="n">
        <v>81</v>
      </c>
      <c r="L124" s="36" t="n">
        <v>1</v>
      </c>
      <c r="M124" s="37" t="n">
        <v>399</v>
      </c>
      <c r="N124" s="38" t="n">
        <v>0.7964824120603</v>
      </c>
      <c r="O124" s="35" t="n">
        <v>13</v>
      </c>
      <c r="P124" s="35" t="n">
        <v>31</v>
      </c>
      <c r="Q124" s="36" t="n">
        <v>44</v>
      </c>
      <c r="R124" s="34" t="n">
        <v>361</v>
      </c>
      <c r="S124" s="25" t="n">
        <f aca="false">+R124/(J124+K124)</f>
        <v>0.907035175879397</v>
      </c>
    </row>
    <row r="125" s="1" customFormat="true" ht="12.8" hidden="true" customHeight="false" outlineLevel="0" collapsed="false">
      <c r="A125" s="1" t="s">
        <v>246</v>
      </c>
      <c r="B125" s="6" t="s">
        <v>40</v>
      </c>
      <c r="C125" s="32" t="s">
        <v>41</v>
      </c>
      <c r="D125" s="33" t="n">
        <v>569</v>
      </c>
      <c r="E125" s="33" t="n">
        <v>138</v>
      </c>
      <c r="F125" s="33" t="n">
        <v>0</v>
      </c>
      <c r="G125" s="34" t="n">
        <v>707</v>
      </c>
      <c r="H125" s="35" t="n">
        <v>86</v>
      </c>
      <c r="I125" s="35" t="n">
        <v>5</v>
      </c>
      <c r="J125" s="36" t="n">
        <v>91</v>
      </c>
      <c r="K125" s="36" t="n">
        <v>734</v>
      </c>
      <c r="L125" s="36" t="n">
        <v>1</v>
      </c>
      <c r="M125" s="37" t="n">
        <v>826</v>
      </c>
      <c r="N125" s="38" t="n">
        <v>0.11030303030303</v>
      </c>
      <c r="O125" s="35" t="n">
        <v>14</v>
      </c>
      <c r="P125" s="35" t="n">
        <v>2</v>
      </c>
      <c r="Q125" s="36" t="n">
        <v>16</v>
      </c>
      <c r="R125" s="34" t="n">
        <v>107</v>
      </c>
      <c r="S125" s="25" t="n">
        <f aca="false">+R125/(J125+K125)</f>
        <v>0.12969696969697</v>
      </c>
    </row>
    <row r="126" s="1" customFormat="true" ht="12.8" hidden="true" customHeight="false" outlineLevel="0" collapsed="false">
      <c r="A126" s="1" t="s">
        <v>246</v>
      </c>
      <c r="B126" s="6" t="s">
        <v>42</v>
      </c>
      <c r="C126" s="32" t="s">
        <v>43</v>
      </c>
      <c r="D126" s="33" t="n">
        <v>501</v>
      </c>
      <c r="E126" s="33" t="n">
        <v>25</v>
      </c>
      <c r="F126" s="33" t="n">
        <v>0</v>
      </c>
      <c r="G126" s="34" t="n">
        <v>526</v>
      </c>
      <c r="H126" s="35" t="n">
        <v>57</v>
      </c>
      <c r="I126" s="35" t="n">
        <v>20</v>
      </c>
      <c r="J126" s="36" t="n">
        <v>77</v>
      </c>
      <c r="K126" s="36" t="n">
        <v>513</v>
      </c>
      <c r="L126" s="36" t="n">
        <v>4</v>
      </c>
      <c r="M126" s="37" t="n">
        <v>594</v>
      </c>
      <c r="N126" s="38" t="n">
        <v>0.13050847457627</v>
      </c>
      <c r="O126" s="35" t="n">
        <v>30</v>
      </c>
      <c r="P126" s="35" t="n">
        <v>31</v>
      </c>
      <c r="Q126" s="36" t="n">
        <v>61</v>
      </c>
      <c r="R126" s="34" t="n">
        <v>138</v>
      </c>
      <c r="S126" s="25" t="n">
        <f aca="false">+R126/(J126+K126)</f>
        <v>0.233898305084746</v>
      </c>
    </row>
    <row r="127" s="1" customFormat="true" ht="12.8" hidden="true" customHeight="false" outlineLevel="0" collapsed="false">
      <c r="A127" s="1" t="s">
        <v>246</v>
      </c>
      <c r="B127" s="6" t="s">
        <v>44</v>
      </c>
      <c r="C127" s="32" t="s">
        <v>45</v>
      </c>
      <c r="D127" s="33" t="n">
        <v>3613</v>
      </c>
      <c r="E127" s="33" t="n">
        <v>290</v>
      </c>
      <c r="F127" s="33" t="n">
        <v>9</v>
      </c>
      <c r="G127" s="34" t="n">
        <v>3912</v>
      </c>
      <c r="H127" s="35" t="n">
        <v>1353</v>
      </c>
      <c r="I127" s="35" t="n">
        <v>94</v>
      </c>
      <c r="J127" s="36" t="n">
        <v>1447</v>
      </c>
      <c r="K127" s="36" t="n">
        <v>2810</v>
      </c>
      <c r="L127" s="36" t="n">
        <v>40</v>
      </c>
      <c r="M127" s="37" t="n">
        <v>4297</v>
      </c>
      <c r="N127" s="38" t="n">
        <v>0.33991073525957</v>
      </c>
      <c r="O127" s="35" t="n">
        <v>739</v>
      </c>
      <c r="P127" s="35" t="n">
        <v>194</v>
      </c>
      <c r="Q127" s="36" t="n">
        <v>933</v>
      </c>
      <c r="R127" s="34" t="n">
        <v>2380</v>
      </c>
      <c r="S127" s="25" t="n">
        <f aca="false">+R127/(J127+K127)</f>
        <v>0.559079163730327</v>
      </c>
    </row>
    <row r="128" s="1" customFormat="true" ht="12.8" hidden="true" customHeight="false" outlineLevel="0" collapsed="false">
      <c r="A128" s="1" t="s">
        <v>246</v>
      </c>
      <c r="B128" s="6" t="s">
        <v>46</v>
      </c>
      <c r="C128" s="32" t="s">
        <v>47</v>
      </c>
      <c r="D128" s="33" t="n">
        <v>188</v>
      </c>
      <c r="E128" s="33" t="n">
        <v>11</v>
      </c>
      <c r="F128" s="33" t="n">
        <v>0</v>
      </c>
      <c r="G128" s="34" t="n">
        <v>199</v>
      </c>
      <c r="H128" s="35" t="n">
        <v>48</v>
      </c>
      <c r="I128" s="35" t="n">
        <v>5</v>
      </c>
      <c r="J128" s="36" t="n">
        <v>53</v>
      </c>
      <c r="K128" s="36" t="n">
        <v>98</v>
      </c>
      <c r="L128" s="36" t="n">
        <v>1</v>
      </c>
      <c r="M128" s="37" t="n">
        <v>152</v>
      </c>
      <c r="N128" s="38" t="n">
        <v>0.35099337748344</v>
      </c>
      <c r="O128" s="35" t="n">
        <v>18</v>
      </c>
      <c r="P128" s="35" t="n">
        <v>17</v>
      </c>
      <c r="Q128" s="36" t="n">
        <v>35</v>
      </c>
      <c r="R128" s="34" t="n">
        <v>88</v>
      </c>
      <c r="S128" s="25" t="n">
        <f aca="false">+R128/(J128+K128)</f>
        <v>0.582781456953642</v>
      </c>
    </row>
    <row r="129" s="1" customFormat="true" ht="12.8" hidden="true" customHeight="false" outlineLevel="0" collapsed="false">
      <c r="A129" s="1" t="s">
        <v>246</v>
      </c>
      <c r="B129" s="6" t="s">
        <v>48</v>
      </c>
      <c r="C129" s="32" t="s">
        <v>49</v>
      </c>
      <c r="D129" s="33" t="n">
        <v>104</v>
      </c>
      <c r="E129" s="33" t="n">
        <v>21</v>
      </c>
      <c r="F129" s="33" t="n">
        <v>0</v>
      </c>
      <c r="G129" s="34" t="n">
        <v>125</v>
      </c>
      <c r="H129" s="35" t="n">
        <v>19</v>
      </c>
      <c r="I129" s="35" t="n">
        <v>2</v>
      </c>
      <c r="J129" s="36" t="n">
        <v>21</v>
      </c>
      <c r="K129" s="36" t="n">
        <v>83</v>
      </c>
      <c r="L129" s="36" t="n">
        <v>0</v>
      </c>
      <c r="M129" s="37" t="n">
        <v>104</v>
      </c>
      <c r="N129" s="38" t="n">
        <v>0.20192307692308</v>
      </c>
      <c r="O129" s="35" t="n">
        <v>41</v>
      </c>
      <c r="P129" s="35" t="n">
        <v>4</v>
      </c>
      <c r="Q129" s="36" t="n">
        <v>45</v>
      </c>
      <c r="R129" s="34" t="n">
        <v>66</v>
      </c>
      <c r="S129" s="25" t="n">
        <f aca="false">+R129/(J129+K129)</f>
        <v>0.634615384615385</v>
      </c>
    </row>
    <row r="130" s="1" customFormat="true" ht="12.8" hidden="true" customHeight="false" outlineLevel="0" collapsed="false">
      <c r="A130" s="1" t="s">
        <v>246</v>
      </c>
      <c r="B130" s="6" t="s">
        <v>50</v>
      </c>
      <c r="C130" s="32" t="s">
        <v>51</v>
      </c>
      <c r="D130" s="33" t="n">
        <v>482</v>
      </c>
      <c r="E130" s="33" t="n">
        <v>37</v>
      </c>
      <c r="F130" s="33" t="n">
        <v>0</v>
      </c>
      <c r="G130" s="34" t="n">
        <v>519</v>
      </c>
      <c r="H130" s="35" t="n">
        <v>545</v>
      </c>
      <c r="I130" s="35" t="n">
        <v>3</v>
      </c>
      <c r="J130" s="36" t="n">
        <v>548</v>
      </c>
      <c r="K130" s="36" t="n">
        <v>141</v>
      </c>
      <c r="L130" s="36" t="n">
        <v>3</v>
      </c>
      <c r="M130" s="37" t="n">
        <v>692</v>
      </c>
      <c r="N130" s="38" t="n">
        <v>0.79535558780842</v>
      </c>
      <c r="O130" s="35" t="n">
        <v>66</v>
      </c>
      <c r="P130" s="35" t="n">
        <v>7</v>
      </c>
      <c r="Q130" s="36" t="n">
        <v>73</v>
      </c>
      <c r="R130" s="34" t="n">
        <v>621</v>
      </c>
      <c r="S130" s="25" t="n">
        <f aca="false">+R130/(J130+K130)</f>
        <v>0.901306240928883</v>
      </c>
    </row>
    <row r="131" s="1" customFormat="true" ht="12.8" hidden="true" customHeight="false" outlineLevel="0" collapsed="false">
      <c r="A131" s="1" t="s">
        <v>246</v>
      </c>
      <c r="B131" s="6" t="s">
        <v>52</v>
      </c>
      <c r="C131" s="32" t="s">
        <v>53</v>
      </c>
      <c r="D131" s="33" t="n">
        <v>249</v>
      </c>
      <c r="E131" s="33" t="n">
        <v>21</v>
      </c>
      <c r="F131" s="33" t="n">
        <v>0</v>
      </c>
      <c r="G131" s="34" t="n">
        <v>270</v>
      </c>
      <c r="H131" s="35" t="n">
        <v>187</v>
      </c>
      <c r="I131" s="35" t="n">
        <v>14</v>
      </c>
      <c r="J131" s="36" t="n">
        <v>201</v>
      </c>
      <c r="K131" s="36" t="n">
        <v>120</v>
      </c>
      <c r="L131" s="36" t="n">
        <v>1</v>
      </c>
      <c r="M131" s="37" t="n">
        <v>322</v>
      </c>
      <c r="N131" s="38" t="n">
        <v>0.62616822429907</v>
      </c>
      <c r="O131" s="35" t="n">
        <v>51</v>
      </c>
      <c r="P131" s="35" t="n">
        <v>24</v>
      </c>
      <c r="Q131" s="36" t="n">
        <v>75</v>
      </c>
      <c r="R131" s="34" t="n">
        <v>276</v>
      </c>
      <c r="S131" s="25" t="n">
        <f aca="false">+R131/(J131+K131)</f>
        <v>0.85981308411215</v>
      </c>
    </row>
    <row r="132" s="1" customFormat="true" ht="12.8" hidden="true" customHeight="false" outlineLevel="0" collapsed="false">
      <c r="A132" s="1" t="s">
        <v>246</v>
      </c>
      <c r="B132" s="6" t="s">
        <v>54</v>
      </c>
      <c r="C132" s="32" t="s">
        <v>55</v>
      </c>
      <c r="D132" s="33" t="n">
        <v>95</v>
      </c>
      <c r="E132" s="33" t="n">
        <v>8</v>
      </c>
      <c r="F132" s="33" t="n">
        <v>0</v>
      </c>
      <c r="G132" s="34" t="n">
        <v>103</v>
      </c>
      <c r="H132" s="35" t="n">
        <v>27</v>
      </c>
      <c r="I132" s="35" t="n">
        <v>22</v>
      </c>
      <c r="J132" s="36" t="n">
        <v>49</v>
      </c>
      <c r="K132" s="36" t="n">
        <v>218</v>
      </c>
      <c r="L132" s="36" t="n">
        <v>6</v>
      </c>
      <c r="M132" s="37" t="n">
        <v>273</v>
      </c>
      <c r="N132" s="38" t="n">
        <v>0.18352059925094</v>
      </c>
      <c r="O132" s="35" t="n">
        <v>9</v>
      </c>
      <c r="P132" s="35" t="n">
        <v>26</v>
      </c>
      <c r="Q132" s="36" t="n">
        <v>35</v>
      </c>
      <c r="R132" s="34" t="n">
        <v>84</v>
      </c>
      <c r="S132" s="25" t="n">
        <f aca="false">+R132/(J132+K132)</f>
        <v>0.314606741573034</v>
      </c>
    </row>
    <row r="133" s="1" customFormat="true" ht="12.8" hidden="true" customHeight="false" outlineLevel="0" collapsed="false">
      <c r="A133" s="1" t="s">
        <v>246</v>
      </c>
      <c r="B133" s="6" t="s">
        <v>56</v>
      </c>
      <c r="C133" s="32" t="s">
        <v>57</v>
      </c>
      <c r="D133" s="33" t="n">
        <v>53</v>
      </c>
      <c r="E133" s="33" t="n">
        <v>8</v>
      </c>
      <c r="F133" s="33" t="n">
        <v>0</v>
      </c>
      <c r="G133" s="34" t="n">
        <v>61</v>
      </c>
      <c r="H133" s="35" t="n">
        <v>40</v>
      </c>
      <c r="I133" s="35" t="n">
        <v>0</v>
      </c>
      <c r="J133" s="36" t="n">
        <v>40</v>
      </c>
      <c r="K133" s="36" t="n">
        <v>53</v>
      </c>
      <c r="L133" s="36" t="n">
        <v>0</v>
      </c>
      <c r="M133" s="37" t="n">
        <v>93</v>
      </c>
      <c r="N133" s="38" t="n">
        <v>0.43010752688172</v>
      </c>
      <c r="O133" s="35" t="n">
        <v>6</v>
      </c>
      <c r="P133" s="35" t="n">
        <v>4</v>
      </c>
      <c r="Q133" s="36" t="n">
        <v>10</v>
      </c>
      <c r="R133" s="34" t="n">
        <v>50</v>
      </c>
      <c r="S133" s="25" t="n">
        <f aca="false">+R133/(J133+K133)</f>
        <v>0.537634408602151</v>
      </c>
    </row>
    <row r="134" s="1" customFormat="true" ht="12.8" hidden="true" customHeight="false" outlineLevel="0" collapsed="false">
      <c r="A134" s="1" t="s">
        <v>246</v>
      </c>
      <c r="B134" s="6" t="s">
        <v>58</v>
      </c>
      <c r="C134" s="32" t="s">
        <v>59</v>
      </c>
      <c r="D134" s="33" t="n">
        <v>27</v>
      </c>
      <c r="E134" s="33" t="n">
        <v>5</v>
      </c>
      <c r="F134" s="33" t="n">
        <v>0</v>
      </c>
      <c r="G134" s="34" t="n">
        <v>32</v>
      </c>
      <c r="H134" s="35" t="n">
        <v>8</v>
      </c>
      <c r="I134" s="35" t="n">
        <v>1</v>
      </c>
      <c r="J134" s="36" t="n">
        <v>9</v>
      </c>
      <c r="K134" s="36" t="n">
        <v>37</v>
      </c>
      <c r="L134" s="36" t="n">
        <v>0</v>
      </c>
      <c r="M134" s="37" t="n">
        <v>46</v>
      </c>
      <c r="N134" s="38" t="n">
        <v>0.19565217391304</v>
      </c>
      <c r="O134" s="35" t="n">
        <v>1</v>
      </c>
      <c r="P134" s="35" t="n">
        <v>4</v>
      </c>
      <c r="Q134" s="36" t="n">
        <v>5</v>
      </c>
      <c r="R134" s="34" t="n">
        <v>14</v>
      </c>
      <c r="S134" s="25" t="n">
        <f aca="false">+R134/(J134+K134)</f>
        <v>0.304347826086957</v>
      </c>
    </row>
    <row r="135" s="1" customFormat="true" ht="12.8" hidden="true" customHeight="false" outlineLevel="0" collapsed="false">
      <c r="A135" s="1" t="s">
        <v>246</v>
      </c>
      <c r="B135" s="6" t="s">
        <v>60</v>
      </c>
      <c r="C135" s="32" t="s">
        <v>61</v>
      </c>
      <c r="D135" s="33" t="n">
        <v>2710</v>
      </c>
      <c r="E135" s="33" t="n">
        <v>245</v>
      </c>
      <c r="F135" s="33" t="n">
        <v>5</v>
      </c>
      <c r="G135" s="34" t="n">
        <v>2960</v>
      </c>
      <c r="H135" s="35" t="n">
        <v>1342</v>
      </c>
      <c r="I135" s="35" t="n">
        <v>41</v>
      </c>
      <c r="J135" s="36" t="n">
        <v>1383</v>
      </c>
      <c r="K135" s="36" t="n">
        <v>1463</v>
      </c>
      <c r="L135" s="36" t="n">
        <v>23</v>
      </c>
      <c r="M135" s="37" t="n">
        <v>2869</v>
      </c>
      <c r="N135" s="38" t="n">
        <v>0.48594518622628</v>
      </c>
      <c r="O135" s="35" t="n">
        <v>438</v>
      </c>
      <c r="P135" s="35" t="n">
        <v>95</v>
      </c>
      <c r="Q135" s="36" t="n">
        <v>533</v>
      </c>
      <c r="R135" s="34" t="n">
        <v>1916</v>
      </c>
      <c r="S135" s="25" t="n">
        <f aca="false">+R135/(J135+K135)</f>
        <v>0.673225579761068</v>
      </c>
    </row>
    <row r="136" s="1" customFormat="true" ht="12.8" hidden="true" customHeight="false" outlineLevel="0" collapsed="false">
      <c r="A136" s="1" t="s">
        <v>246</v>
      </c>
      <c r="B136" s="6" t="s">
        <v>62</v>
      </c>
      <c r="C136" s="32" t="s">
        <v>63</v>
      </c>
      <c r="D136" s="33" t="n">
        <v>9</v>
      </c>
      <c r="E136" s="33" t="n">
        <v>0</v>
      </c>
      <c r="F136" s="33" t="n">
        <v>0</v>
      </c>
      <c r="G136" s="34" t="n">
        <v>9</v>
      </c>
      <c r="H136" s="40"/>
      <c r="I136" s="40"/>
      <c r="J136" s="41"/>
      <c r="K136" s="41"/>
      <c r="L136" s="41"/>
      <c r="M136" s="37" t="n">
        <v>14</v>
      </c>
      <c r="N136" s="42"/>
      <c r="O136" s="40"/>
      <c r="P136" s="40"/>
      <c r="Q136" s="41"/>
      <c r="R136" s="41"/>
      <c r="S136" s="25"/>
    </row>
    <row r="137" s="1" customFormat="true" ht="12.8" hidden="true" customHeight="false" outlineLevel="0" collapsed="false">
      <c r="A137" s="1" t="s">
        <v>246</v>
      </c>
      <c r="B137" s="6" t="s">
        <v>64</v>
      </c>
      <c r="C137" s="32" t="s">
        <v>65</v>
      </c>
      <c r="D137" s="33" t="n">
        <v>54</v>
      </c>
      <c r="E137" s="33" t="n">
        <v>5</v>
      </c>
      <c r="F137" s="33" t="n">
        <v>0</v>
      </c>
      <c r="G137" s="34" t="n">
        <v>59</v>
      </c>
      <c r="H137" s="35" t="n">
        <v>22</v>
      </c>
      <c r="I137" s="35" t="n">
        <v>0</v>
      </c>
      <c r="J137" s="36" t="n">
        <v>22</v>
      </c>
      <c r="K137" s="36" t="n">
        <v>45</v>
      </c>
      <c r="L137" s="36" t="n">
        <v>0</v>
      </c>
      <c r="M137" s="37" t="n">
        <v>67</v>
      </c>
      <c r="N137" s="38" t="n">
        <v>0.32835820895522</v>
      </c>
      <c r="O137" s="35" t="n">
        <v>2</v>
      </c>
      <c r="P137" s="35" t="n">
        <v>3</v>
      </c>
      <c r="Q137" s="36" t="n">
        <v>5</v>
      </c>
      <c r="R137" s="34" t="n">
        <v>27</v>
      </c>
      <c r="S137" s="25" t="n">
        <f aca="false">+R137/(J137+K137)</f>
        <v>0.402985074626866</v>
      </c>
    </row>
    <row r="138" s="1" customFormat="true" ht="12.8" hidden="true" customHeight="false" outlineLevel="0" collapsed="false">
      <c r="A138" s="1" t="s">
        <v>246</v>
      </c>
      <c r="B138" s="6" t="s">
        <v>66</v>
      </c>
      <c r="C138" s="32" t="s">
        <v>67</v>
      </c>
      <c r="D138" s="33" t="n">
        <v>34</v>
      </c>
      <c r="E138" s="33" t="n">
        <v>1</v>
      </c>
      <c r="F138" s="33" t="n">
        <v>0</v>
      </c>
      <c r="G138" s="34" t="n">
        <v>35</v>
      </c>
      <c r="H138" s="35" t="n">
        <v>8</v>
      </c>
      <c r="I138" s="35" t="n">
        <v>0</v>
      </c>
      <c r="J138" s="36" t="n">
        <v>8</v>
      </c>
      <c r="K138" s="36" t="n">
        <v>22</v>
      </c>
      <c r="L138" s="36" t="n">
        <v>0</v>
      </c>
      <c r="M138" s="37" t="n">
        <v>30</v>
      </c>
      <c r="N138" s="38" t="n">
        <v>0.26666666666667</v>
      </c>
      <c r="O138" s="35" t="n">
        <v>3</v>
      </c>
      <c r="P138" s="35" t="n">
        <v>5</v>
      </c>
      <c r="Q138" s="36" t="n">
        <v>8</v>
      </c>
      <c r="R138" s="34" t="n">
        <v>16</v>
      </c>
      <c r="S138" s="25" t="n">
        <f aca="false">+R138/(J138+K138)</f>
        <v>0.533333333333333</v>
      </c>
    </row>
    <row r="139" s="1" customFormat="true" ht="12.8" hidden="true" customHeight="false" outlineLevel="0" collapsed="false">
      <c r="A139" s="1" t="s">
        <v>246</v>
      </c>
      <c r="B139" s="6" t="s">
        <v>68</v>
      </c>
      <c r="C139" s="32" t="s">
        <v>69</v>
      </c>
      <c r="D139" s="33" t="n">
        <v>28</v>
      </c>
      <c r="E139" s="33" t="n">
        <v>1</v>
      </c>
      <c r="F139" s="33" t="n">
        <v>0</v>
      </c>
      <c r="G139" s="34" t="n">
        <v>29</v>
      </c>
      <c r="H139" s="35" t="n">
        <v>12</v>
      </c>
      <c r="I139" s="35" t="n">
        <v>1</v>
      </c>
      <c r="J139" s="36" t="n">
        <v>13</v>
      </c>
      <c r="K139" s="36" t="n">
        <v>22</v>
      </c>
      <c r="L139" s="36" t="n">
        <v>0</v>
      </c>
      <c r="M139" s="37" t="n">
        <v>35</v>
      </c>
      <c r="N139" s="38" t="n">
        <v>0.37142857142857</v>
      </c>
      <c r="O139" s="35" t="n">
        <v>3</v>
      </c>
      <c r="P139" s="35" t="n">
        <v>3</v>
      </c>
      <c r="Q139" s="36" t="n">
        <v>6</v>
      </c>
      <c r="R139" s="34" t="n">
        <v>19</v>
      </c>
      <c r="S139" s="25" t="n">
        <f aca="false">+R139/(J139+K139)</f>
        <v>0.542857142857143</v>
      </c>
    </row>
    <row r="140" s="1" customFormat="true" ht="12.8" hidden="true" customHeight="false" outlineLevel="0" collapsed="false">
      <c r="A140" s="1" t="s">
        <v>246</v>
      </c>
      <c r="B140" s="6" t="s">
        <v>70</v>
      </c>
      <c r="C140" s="32" t="s">
        <v>71</v>
      </c>
      <c r="D140" s="33" t="n">
        <v>62</v>
      </c>
      <c r="E140" s="33" t="n">
        <v>15</v>
      </c>
      <c r="F140" s="33" t="n">
        <v>0</v>
      </c>
      <c r="G140" s="34" t="n">
        <v>77</v>
      </c>
      <c r="H140" s="35" t="n">
        <v>10</v>
      </c>
      <c r="I140" s="35" t="n">
        <v>50</v>
      </c>
      <c r="J140" s="36" t="n">
        <v>60</v>
      </c>
      <c r="K140" s="36" t="n">
        <v>39</v>
      </c>
      <c r="L140" s="36" t="n">
        <v>0</v>
      </c>
      <c r="M140" s="37" t="n">
        <v>99</v>
      </c>
      <c r="N140" s="38" t="n">
        <v>0.60606060606061</v>
      </c>
      <c r="O140" s="35" t="n">
        <v>20</v>
      </c>
      <c r="P140" s="35" t="n">
        <v>9</v>
      </c>
      <c r="Q140" s="36" t="n">
        <v>29</v>
      </c>
      <c r="R140" s="34" t="n">
        <v>89</v>
      </c>
      <c r="S140" s="25" t="n">
        <f aca="false">+R140/(J140+K140)</f>
        <v>0.898989898989899</v>
      </c>
    </row>
    <row r="141" s="1" customFormat="true" ht="12.8" hidden="true" customHeight="false" outlineLevel="0" collapsed="false">
      <c r="A141" s="1" t="s">
        <v>246</v>
      </c>
      <c r="B141" s="6" t="s">
        <v>72</v>
      </c>
      <c r="C141" s="32" t="s">
        <v>73</v>
      </c>
      <c r="D141" s="33" t="n">
        <v>533</v>
      </c>
      <c r="E141" s="33" t="n">
        <v>5</v>
      </c>
      <c r="F141" s="33" t="n">
        <v>0</v>
      </c>
      <c r="G141" s="34" t="n">
        <v>538</v>
      </c>
      <c r="H141" s="35" t="n">
        <v>15</v>
      </c>
      <c r="I141" s="35" t="n">
        <v>21</v>
      </c>
      <c r="J141" s="36" t="n">
        <v>36</v>
      </c>
      <c r="K141" s="36" t="n">
        <v>457</v>
      </c>
      <c r="L141" s="36" t="n">
        <v>5</v>
      </c>
      <c r="M141" s="37" t="n">
        <v>498</v>
      </c>
      <c r="N141" s="38" t="n">
        <v>0.07302231237323</v>
      </c>
      <c r="O141" s="35" t="n">
        <v>4</v>
      </c>
      <c r="P141" s="35" t="n">
        <v>10</v>
      </c>
      <c r="Q141" s="36" t="n">
        <v>14</v>
      </c>
      <c r="R141" s="34" t="n">
        <v>50</v>
      </c>
      <c r="S141" s="25" t="n">
        <f aca="false">+R141/(J141+K141)</f>
        <v>0.101419878296146</v>
      </c>
    </row>
    <row r="142" s="1" customFormat="true" ht="12.8" hidden="true" customHeight="false" outlineLevel="0" collapsed="false">
      <c r="A142" s="1" t="s">
        <v>246</v>
      </c>
      <c r="B142" s="6" t="s">
        <v>74</v>
      </c>
      <c r="C142" s="32" t="s">
        <v>75</v>
      </c>
      <c r="D142" s="33" t="n">
        <v>964</v>
      </c>
      <c r="E142" s="33" t="n">
        <v>52</v>
      </c>
      <c r="F142" s="33" t="n">
        <v>2</v>
      </c>
      <c r="G142" s="34" t="n">
        <v>1018</v>
      </c>
      <c r="H142" s="35" t="n">
        <v>654</v>
      </c>
      <c r="I142" s="35" t="n">
        <v>21</v>
      </c>
      <c r="J142" s="36" t="n">
        <v>675</v>
      </c>
      <c r="K142" s="36" t="n">
        <v>651</v>
      </c>
      <c r="L142" s="36" t="n">
        <v>12</v>
      </c>
      <c r="M142" s="37" t="n">
        <v>1338</v>
      </c>
      <c r="N142" s="38" t="n">
        <v>0.50904977375566</v>
      </c>
      <c r="O142" s="35" t="n">
        <v>80</v>
      </c>
      <c r="P142" s="35" t="n">
        <v>29</v>
      </c>
      <c r="Q142" s="36" t="n">
        <v>109</v>
      </c>
      <c r="R142" s="34" t="n">
        <v>784</v>
      </c>
      <c r="S142" s="25" t="n">
        <f aca="false">+R142/(J142+K142)</f>
        <v>0.591251885369532</v>
      </c>
    </row>
    <row r="143" s="1" customFormat="true" ht="12.8" hidden="true" customHeight="false" outlineLevel="0" collapsed="false">
      <c r="A143" s="1" t="s">
        <v>246</v>
      </c>
      <c r="B143" s="6" t="s">
        <v>76</v>
      </c>
      <c r="C143" s="32" t="s">
        <v>77</v>
      </c>
      <c r="D143" s="33" t="n">
        <v>135</v>
      </c>
      <c r="E143" s="33" t="n">
        <v>7</v>
      </c>
      <c r="F143" s="33" t="n">
        <v>0</v>
      </c>
      <c r="G143" s="34" t="n">
        <v>142</v>
      </c>
      <c r="H143" s="35" t="n">
        <v>30</v>
      </c>
      <c r="I143" s="35" t="n">
        <v>12</v>
      </c>
      <c r="J143" s="36" t="n">
        <v>42</v>
      </c>
      <c r="K143" s="36" t="n">
        <v>74</v>
      </c>
      <c r="L143" s="36" t="n">
        <v>0</v>
      </c>
      <c r="M143" s="37" t="n">
        <v>116</v>
      </c>
      <c r="N143" s="38" t="n">
        <v>0.36206896551724</v>
      </c>
      <c r="O143" s="35" t="n">
        <v>3</v>
      </c>
      <c r="P143" s="35" t="n">
        <v>9</v>
      </c>
      <c r="Q143" s="36" t="n">
        <v>12</v>
      </c>
      <c r="R143" s="34" t="n">
        <v>54</v>
      </c>
      <c r="S143" s="25" t="n">
        <f aca="false">+R143/(J143+K143)</f>
        <v>0.46551724137931</v>
      </c>
    </row>
    <row r="144" s="1" customFormat="true" ht="12.8" hidden="true" customHeight="false" outlineLevel="0" collapsed="false">
      <c r="A144" s="1" t="s">
        <v>246</v>
      </c>
      <c r="B144" s="6" t="s">
        <v>78</v>
      </c>
      <c r="C144" s="32" t="s">
        <v>79</v>
      </c>
      <c r="D144" s="33" t="n">
        <v>13</v>
      </c>
      <c r="E144" s="33" t="n">
        <v>0</v>
      </c>
      <c r="F144" s="33" t="n">
        <v>0</v>
      </c>
      <c r="G144" s="34" t="n">
        <v>13</v>
      </c>
      <c r="H144" s="35" t="n">
        <v>2</v>
      </c>
      <c r="I144" s="35" t="n">
        <v>6</v>
      </c>
      <c r="J144" s="36" t="n">
        <v>8</v>
      </c>
      <c r="K144" s="36" t="n">
        <v>11</v>
      </c>
      <c r="L144" s="36" t="n">
        <v>1</v>
      </c>
      <c r="M144" s="37" t="n">
        <v>20</v>
      </c>
      <c r="N144" s="38" t="n">
        <v>0.42105263157895</v>
      </c>
      <c r="O144" s="35" t="n">
        <v>2</v>
      </c>
      <c r="P144" s="35" t="n">
        <v>0</v>
      </c>
      <c r="Q144" s="36" t="n">
        <v>2</v>
      </c>
      <c r="R144" s="34" t="n">
        <v>10</v>
      </c>
      <c r="S144" s="25" t="n">
        <f aca="false">+R144/(J144+K144)</f>
        <v>0.526315789473684</v>
      </c>
    </row>
    <row r="145" s="1" customFormat="true" ht="12.8" hidden="true" customHeight="false" outlineLevel="0" collapsed="false">
      <c r="A145" s="1" t="s">
        <v>246</v>
      </c>
      <c r="B145" s="6" t="s">
        <v>80</v>
      </c>
      <c r="C145" s="32" t="s">
        <v>81</v>
      </c>
      <c r="D145" s="33" t="n">
        <v>437</v>
      </c>
      <c r="E145" s="33" t="n">
        <v>70</v>
      </c>
      <c r="F145" s="33" t="n">
        <v>0</v>
      </c>
      <c r="G145" s="34" t="n">
        <v>507</v>
      </c>
      <c r="H145" s="35" t="n">
        <v>171</v>
      </c>
      <c r="I145" s="35" t="n">
        <v>7</v>
      </c>
      <c r="J145" s="36" t="n">
        <v>178</v>
      </c>
      <c r="K145" s="36" t="n">
        <v>370</v>
      </c>
      <c r="L145" s="36" t="n">
        <v>1</v>
      </c>
      <c r="M145" s="37" t="n">
        <v>549</v>
      </c>
      <c r="N145" s="38" t="n">
        <v>0.32481751824818</v>
      </c>
      <c r="O145" s="35" t="n">
        <v>56</v>
      </c>
      <c r="P145" s="35" t="n">
        <v>13</v>
      </c>
      <c r="Q145" s="36" t="n">
        <v>69</v>
      </c>
      <c r="R145" s="34" t="n">
        <v>247</v>
      </c>
      <c r="S145" s="25" t="n">
        <f aca="false">+R145/(J145+K145)</f>
        <v>0.450729927007299</v>
      </c>
    </row>
    <row r="146" s="1" customFormat="true" ht="12.8" hidden="true" customHeight="false" outlineLevel="0" collapsed="false">
      <c r="A146" s="1" t="s">
        <v>246</v>
      </c>
      <c r="B146" s="6" t="s">
        <v>82</v>
      </c>
      <c r="C146" s="32" t="s">
        <v>83</v>
      </c>
      <c r="D146" s="33" t="n">
        <v>30</v>
      </c>
      <c r="E146" s="33" t="n">
        <v>4</v>
      </c>
      <c r="F146" s="33" t="n">
        <v>0</v>
      </c>
      <c r="G146" s="34" t="n">
        <v>34</v>
      </c>
      <c r="H146" s="35" t="n">
        <v>6</v>
      </c>
      <c r="I146" s="35" t="n">
        <v>1</v>
      </c>
      <c r="J146" s="36" t="n">
        <v>7</v>
      </c>
      <c r="K146" s="36" t="n">
        <v>32</v>
      </c>
      <c r="L146" s="36" t="n">
        <v>0</v>
      </c>
      <c r="M146" s="37" t="n">
        <v>39</v>
      </c>
      <c r="N146" s="38" t="n">
        <v>0.17948717948718</v>
      </c>
      <c r="O146" s="35" t="n">
        <v>5</v>
      </c>
      <c r="P146" s="35" t="n">
        <v>6</v>
      </c>
      <c r="Q146" s="36" t="n">
        <v>11</v>
      </c>
      <c r="R146" s="34" t="n">
        <v>18</v>
      </c>
      <c r="S146" s="25" t="n">
        <f aca="false">+R146/(J146+K146)</f>
        <v>0.461538461538462</v>
      </c>
    </row>
    <row r="147" s="1" customFormat="true" ht="12.8" hidden="true" customHeight="false" outlineLevel="0" collapsed="false">
      <c r="A147" s="1" t="s">
        <v>246</v>
      </c>
      <c r="B147" s="6" t="s">
        <v>84</v>
      </c>
      <c r="C147" s="32" t="s">
        <v>85</v>
      </c>
      <c r="D147" s="33" t="n">
        <v>1154</v>
      </c>
      <c r="E147" s="33" t="n">
        <v>464</v>
      </c>
      <c r="F147" s="33" t="n">
        <v>2</v>
      </c>
      <c r="G147" s="34" t="n">
        <v>1620</v>
      </c>
      <c r="H147" s="35" t="n">
        <v>204</v>
      </c>
      <c r="I147" s="35" t="n">
        <v>27</v>
      </c>
      <c r="J147" s="36" t="n">
        <v>231</v>
      </c>
      <c r="K147" s="36" t="n">
        <v>1975</v>
      </c>
      <c r="L147" s="36" t="n">
        <v>10</v>
      </c>
      <c r="M147" s="37" t="n">
        <v>2216</v>
      </c>
      <c r="N147" s="38" t="n">
        <v>0.10471441523119</v>
      </c>
      <c r="O147" s="35" t="n">
        <v>722</v>
      </c>
      <c r="P147" s="35" t="n">
        <v>90</v>
      </c>
      <c r="Q147" s="36" t="n">
        <v>812</v>
      </c>
      <c r="R147" s="34" t="n">
        <v>1043</v>
      </c>
      <c r="S147" s="25" t="n">
        <f aca="false">+R147/(J147+K147)</f>
        <v>0.472801450589302</v>
      </c>
    </row>
    <row r="148" s="1" customFormat="true" ht="12.8" hidden="true" customHeight="false" outlineLevel="0" collapsed="false">
      <c r="A148" s="1" t="s">
        <v>246</v>
      </c>
      <c r="B148" s="6" t="s">
        <v>86</v>
      </c>
      <c r="C148" s="32" t="s">
        <v>87</v>
      </c>
      <c r="D148" s="33" t="n">
        <v>29</v>
      </c>
      <c r="E148" s="33" t="n">
        <v>3</v>
      </c>
      <c r="F148" s="33" t="n">
        <v>0</v>
      </c>
      <c r="G148" s="34" t="n">
        <v>32</v>
      </c>
      <c r="H148" s="35" t="n">
        <v>4</v>
      </c>
      <c r="I148" s="35" t="n">
        <v>0</v>
      </c>
      <c r="J148" s="36" t="n">
        <v>4</v>
      </c>
      <c r="K148" s="36" t="n">
        <v>16</v>
      </c>
      <c r="L148" s="36" t="n">
        <v>1</v>
      </c>
      <c r="M148" s="37" t="n">
        <v>21</v>
      </c>
      <c r="N148" s="38" t="n">
        <v>0.2</v>
      </c>
      <c r="O148" s="35" t="n">
        <v>3</v>
      </c>
      <c r="P148" s="35" t="n">
        <v>0</v>
      </c>
      <c r="Q148" s="36" t="n">
        <v>3</v>
      </c>
      <c r="R148" s="34" t="n">
        <v>7</v>
      </c>
      <c r="S148" s="25" t="n">
        <f aca="false">+R148/(J148+K148)</f>
        <v>0.35</v>
      </c>
    </row>
    <row r="149" s="1" customFormat="true" ht="12.8" hidden="true" customHeight="false" outlineLevel="0" collapsed="false">
      <c r="A149" s="1" t="s">
        <v>246</v>
      </c>
      <c r="B149" s="6" t="s">
        <v>88</v>
      </c>
      <c r="C149" s="32" t="s">
        <v>89</v>
      </c>
      <c r="D149" s="33" t="n">
        <v>2977</v>
      </c>
      <c r="E149" s="33" t="n">
        <v>216</v>
      </c>
      <c r="F149" s="33" t="n">
        <v>2</v>
      </c>
      <c r="G149" s="34" t="n">
        <v>3195</v>
      </c>
      <c r="H149" s="35" t="n">
        <v>663</v>
      </c>
      <c r="I149" s="35" t="n">
        <v>120</v>
      </c>
      <c r="J149" s="36" t="n">
        <v>783</v>
      </c>
      <c r="K149" s="36" t="n">
        <v>1985</v>
      </c>
      <c r="L149" s="36" t="n">
        <v>5</v>
      </c>
      <c r="M149" s="37" t="n">
        <v>2773</v>
      </c>
      <c r="N149" s="38" t="n">
        <v>0.28287572254335</v>
      </c>
      <c r="O149" s="35" t="n">
        <v>240</v>
      </c>
      <c r="P149" s="35" t="n">
        <v>277</v>
      </c>
      <c r="Q149" s="36" t="n">
        <v>517</v>
      </c>
      <c r="R149" s="34" t="n">
        <v>1300</v>
      </c>
      <c r="S149" s="25" t="n">
        <f aca="false">+R149/(J149+K149)</f>
        <v>0.469653179190751</v>
      </c>
    </row>
    <row r="150" s="1" customFormat="true" ht="12.8" hidden="true" customHeight="false" outlineLevel="0" collapsed="false">
      <c r="A150" s="1" t="s">
        <v>246</v>
      </c>
      <c r="B150" s="6" t="s">
        <v>90</v>
      </c>
      <c r="C150" s="32" t="s">
        <v>91</v>
      </c>
      <c r="D150" s="33" t="n">
        <v>154</v>
      </c>
      <c r="E150" s="33" t="n">
        <v>10</v>
      </c>
      <c r="F150" s="33" t="n">
        <v>0</v>
      </c>
      <c r="G150" s="34" t="n">
        <v>164</v>
      </c>
      <c r="H150" s="35" t="n">
        <v>78</v>
      </c>
      <c r="I150" s="35" t="n">
        <v>1</v>
      </c>
      <c r="J150" s="36" t="n">
        <v>79</v>
      </c>
      <c r="K150" s="36" t="n">
        <v>97</v>
      </c>
      <c r="L150" s="36" t="n">
        <v>2</v>
      </c>
      <c r="M150" s="37" t="n">
        <v>178</v>
      </c>
      <c r="N150" s="38" t="n">
        <v>0.44886363636364</v>
      </c>
      <c r="O150" s="35" t="n">
        <v>49</v>
      </c>
      <c r="P150" s="35" t="n">
        <v>10</v>
      </c>
      <c r="Q150" s="36" t="n">
        <v>59</v>
      </c>
      <c r="R150" s="34" t="n">
        <v>138</v>
      </c>
      <c r="S150" s="25" t="n">
        <f aca="false">+R150/(J150+K150)</f>
        <v>0.784090909090909</v>
      </c>
    </row>
    <row r="151" s="1" customFormat="true" ht="12.8" hidden="true" customHeight="false" outlineLevel="0" collapsed="false">
      <c r="A151" s="1" t="s">
        <v>246</v>
      </c>
      <c r="B151" s="6" t="s">
        <v>92</v>
      </c>
      <c r="C151" s="32" t="s">
        <v>93</v>
      </c>
      <c r="D151" s="33" t="n">
        <v>35</v>
      </c>
      <c r="E151" s="33" t="n">
        <v>9</v>
      </c>
      <c r="F151" s="33" t="n">
        <v>0</v>
      </c>
      <c r="G151" s="34" t="n">
        <v>44</v>
      </c>
      <c r="H151" s="35" t="n">
        <v>3</v>
      </c>
      <c r="I151" s="35" t="n">
        <v>2</v>
      </c>
      <c r="J151" s="36" t="n">
        <v>5</v>
      </c>
      <c r="K151" s="36" t="n">
        <v>34</v>
      </c>
      <c r="L151" s="36" t="n">
        <v>3</v>
      </c>
      <c r="M151" s="37" t="n">
        <v>42</v>
      </c>
      <c r="N151" s="38" t="n">
        <v>0.12820512820513</v>
      </c>
      <c r="O151" s="35" t="n">
        <v>0</v>
      </c>
      <c r="P151" s="35" t="n">
        <v>2</v>
      </c>
      <c r="Q151" s="36" t="n">
        <v>2</v>
      </c>
      <c r="R151" s="34" t="n">
        <v>7</v>
      </c>
      <c r="S151" s="25" t="n">
        <f aca="false">+R151/(J151+K151)</f>
        <v>0.179487179487179</v>
      </c>
    </row>
    <row r="152" s="1" customFormat="true" ht="12.8" hidden="true" customHeight="false" outlineLevel="0" collapsed="false">
      <c r="A152" s="1" t="s">
        <v>246</v>
      </c>
      <c r="B152" s="6" t="s">
        <v>94</v>
      </c>
      <c r="C152" s="32" t="s">
        <v>95</v>
      </c>
      <c r="D152" s="33" t="n">
        <v>556</v>
      </c>
      <c r="E152" s="33" t="n">
        <v>40</v>
      </c>
      <c r="F152" s="33" t="n">
        <v>0</v>
      </c>
      <c r="G152" s="34" t="n">
        <v>596</v>
      </c>
      <c r="H152" s="35" t="n">
        <v>248</v>
      </c>
      <c r="I152" s="35" t="n">
        <v>3</v>
      </c>
      <c r="J152" s="36" t="n">
        <v>251</v>
      </c>
      <c r="K152" s="36" t="n">
        <v>447</v>
      </c>
      <c r="L152" s="36" t="n">
        <v>4</v>
      </c>
      <c r="M152" s="37" t="n">
        <v>702</v>
      </c>
      <c r="N152" s="38" t="n">
        <v>0.35959885386819</v>
      </c>
      <c r="O152" s="35" t="n">
        <v>74</v>
      </c>
      <c r="P152" s="35" t="n">
        <v>26</v>
      </c>
      <c r="Q152" s="36" t="n">
        <v>100</v>
      </c>
      <c r="R152" s="34" t="n">
        <v>351</v>
      </c>
      <c r="S152" s="25" t="n">
        <f aca="false">+R152/(J152+K152)</f>
        <v>0.502865329512894</v>
      </c>
    </row>
    <row r="153" s="1" customFormat="true" ht="12.8" hidden="true" customHeight="false" outlineLevel="0" collapsed="false">
      <c r="A153" s="1" t="s">
        <v>246</v>
      </c>
      <c r="B153" s="6" t="s">
        <v>96</v>
      </c>
      <c r="C153" s="32" t="s">
        <v>97</v>
      </c>
      <c r="D153" s="33" t="n">
        <v>154</v>
      </c>
      <c r="E153" s="33" t="n">
        <v>11</v>
      </c>
      <c r="F153" s="33" t="n">
        <v>1</v>
      </c>
      <c r="G153" s="34" t="n">
        <v>166</v>
      </c>
      <c r="H153" s="35" t="n">
        <v>60</v>
      </c>
      <c r="I153" s="35" t="n">
        <v>1</v>
      </c>
      <c r="J153" s="36" t="n">
        <v>61</v>
      </c>
      <c r="K153" s="36" t="n">
        <v>130</v>
      </c>
      <c r="L153" s="36" t="n">
        <v>1</v>
      </c>
      <c r="M153" s="37" t="n">
        <v>192</v>
      </c>
      <c r="N153" s="38" t="n">
        <v>0.31937172774869</v>
      </c>
      <c r="O153" s="35" t="n">
        <v>28</v>
      </c>
      <c r="P153" s="35" t="n">
        <v>8</v>
      </c>
      <c r="Q153" s="36" t="n">
        <v>36</v>
      </c>
      <c r="R153" s="34" t="n">
        <v>97</v>
      </c>
      <c r="S153" s="25" t="n">
        <f aca="false">+R153/(J153+K153)</f>
        <v>0.507853403141361</v>
      </c>
    </row>
    <row r="154" s="1" customFormat="true" ht="12.8" hidden="true" customHeight="false" outlineLevel="0" collapsed="false">
      <c r="A154" s="1" t="s">
        <v>246</v>
      </c>
      <c r="B154" s="6" t="s">
        <v>98</v>
      </c>
      <c r="C154" s="32" t="s">
        <v>99</v>
      </c>
      <c r="D154" s="33" t="n">
        <v>646</v>
      </c>
      <c r="E154" s="33" t="n">
        <v>51</v>
      </c>
      <c r="F154" s="33" t="n">
        <v>1</v>
      </c>
      <c r="G154" s="34" t="n">
        <v>698</v>
      </c>
      <c r="H154" s="35" t="n">
        <v>283</v>
      </c>
      <c r="I154" s="35" t="n">
        <v>420</v>
      </c>
      <c r="J154" s="36" t="n">
        <v>703</v>
      </c>
      <c r="K154" s="36" t="n">
        <v>705</v>
      </c>
      <c r="L154" s="36" t="n">
        <v>2</v>
      </c>
      <c r="M154" s="37" t="n">
        <v>1410</v>
      </c>
      <c r="N154" s="38" t="n">
        <v>0.49928977272727</v>
      </c>
      <c r="O154" s="35" t="n">
        <v>127</v>
      </c>
      <c r="P154" s="35" t="n">
        <v>171</v>
      </c>
      <c r="Q154" s="36" t="n">
        <v>298</v>
      </c>
      <c r="R154" s="34" t="n">
        <v>1001</v>
      </c>
      <c r="S154" s="25" t="n">
        <f aca="false">+R154/(J154+K154)</f>
        <v>0.7109375</v>
      </c>
    </row>
    <row r="155" s="1" customFormat="true" ht="12.8" hidden="true" customHeight="false" outlineLevel="0" collapsed="false">
      <c r="A155" s="1" t="s">
        <v>246</v>
      </c>
      <c r="B155" s="6" t="s">
        <v>100</v>
      </c>
      <c r="C155" s="32" t="s">
        <v>101</v>
      </c>
      <c r="D155" s="33" t="n">
        <v>346</v>
      </c>
      <c r="E155" s="33" t="n">
        <v>47</v>
      </c>
      <c r="F155" s="33" t="n">
        <v>0</v>
      </c>
      <c r="G155" s="34" t="n">
        <v>393</v>
      </c>
      <c r="H155" s="35" t="n">
        <v>222</v>
      </c>
      <c r="I155" s="35" t="n">
        <v>59</v>
      </c>
      <c r="J155" s="36" t="n">
        <v>281</v>
      </c>
      <c r="K155" s="36" t="n">
        <v>177</v>
      </c>
      <c r="L155" s="36" t="n">
        <v>1</v>
      </c>
      <c r="M155" s="37" t="n">
        <v>459</v>
      </c>
      <c r="N155" s="38" t="n">
        <v>0.61353711790393</v>
      </c>
      <c r="O155" s="35" t="n">
        <v>62</v>
      </c>
      <c r="P155" s="35" t="n">
        <v>24</v>
      </c>
      <c r="Q155" s="36" t="n">
        <v>86</v>
      </c>
      <c r="R155" s="34" t="n">
        <v>367</v>
      </c>
      <c r="S155" s="25" t="n">
        <f aca="false">+R155/(J155+K155)</f>
        <v>0.801310043668122</v>
      </c>
    </row>
    <row r="156" s="1" customFormat="true" ht="12.8" hidden="true" customHeight="false" outlineLevel="0" collapsed="false">
      <c r="A156" s="1" t="s">
        <v>246</v>
      </c>
      <c r="B156" s="6" t="s">
        <v>102</v>
      </c>
      <c r="C156" s="32" t="s">
        <v>103</v>
      </c>
      <c r="D156" s="33" t="n">
        <v>18</v>
      </c>
      <c r="E156" s="33" t="n">
        <v>0</v>
      </c>
      <c r="F156" s="33" t="n">
        <v>0</v>
      </c>
      <c r="G156" s="34" t="n">
        <v>18</v>
      </c>
      <c r="H156" s="35" t="n">
        <v>11</v>
      </c>
      <c r="I156" s="35" t="n">
        <v>0</v>
      </c>
      <c r="J156" s="36" t="n">
        <v>11</v>
      </c>
      <c r="K156" s="36" t="n">
        <v>4</v>
      </c>
      <c r="L156" s="36" t="n">
        <v>0</v>
      </c>
      <c r="M156" s="37" t="n">
        <v>15</v>
      </c>
      <c r="N156" s="38" t="n">
        <v>0.73333333333333</v>
      </c>
      <c r="O156" s="35" t="n">
        <v>0</v>
      </c>
      <c r="P156" s="35" t="n">
        <v>0</v>
      </c>
      <c r="Q156" s="36" t="n">
        <v>0</v>
      </c>
      <c r="R156" s="34" t="n">
        <v>11</v>
      </c>
      <c r="S156" s="25" t="n">
        <f aca="false">+R156/(J156+K156)</f>
        <v>0.733333333333333</v>
      </c>
    </row>
    <row r="157" s="1" customFormat="true" ht="12.8" hidden="true" customHeight="false" outlineLevel="0" collapsed="false">
      <c r="A157" s="1" t="s">
        <v>246</v>
      </c>
      <c r="B157" s="6" t="s">
        <v>104</v>
      </c>
      <c r="C157" s="32" t="s">
        <v>105</v>
      </c>
      <c r="D157" s="33" t="n">
        <v>9</v>
      </c>
      <c r="E157" s="33" t="n">
        <v>0</v>
      </c>
      <c r="F157" s="33" t="n">
        <v>0</v>
      </c>
      <c r="G157" s="34" t="n">
        <v>9</v>
      </c>
      <c r="H157" s="40"/>
      <c r="I157" s="40"/>
      <c r="J157" s="41"/>
      <c r="K157" s="41"/>
      <c r="L157" s="41"/>
      <c r="M157" s="37" t="n">
        <v>5</v>
      </c>
      <c r="N157" s="42"/>
      <c r="O157" s="40"/>
      <c r="P157" s="40"/>
      <c r="Q157" s="41"/>
      <c r="R157" s="41"/>
      <c r="S157" s="25"/>
    </row>
    <row r="158" s="1" customFormat="true" ht="12.8" hidden="true" customHeight="false" outlineLevel="0" collapsed="false">
      <c r="A158" s="1" t="s">
        <v>246</v>
      </c>
      <c r="B158" s="6" t="s">
        <v>106</v>
      </c>
      <c r="C158" s="32" t="s">
        <v>107</v>
      </c>
      <c r="D158" s="33" t="n">
        <v>455</v>
      </c>
      <c r="E158" s="33" t="n">
        <v>49</v>
      </c>
      <c r="F158" s="33" t="n">
        <v>0</v>
      </c>
      <c r="G158" s="34" t="n">
        <v>504</v>
      </c>
      <c r="H158" s="35" t="n">
        <v>78</v>
      </c>
      <c r="I158" s="35" t="n">
        <v>14</v>
      </c>
      <c r="J158" s="36" t="n">
        <v>92</v>
      </c>
      <c r="K158" s="36" t="n">
        <v>370</v>
      </c>
      <c r="L158" s="36" t="n">
        <v>2</v>
      </c>
      <c r="M158" s="37" t="n">
        <v>464</v>
      </c>
      <c r="N158" s="38" t="n">
        <v>0.1991341991342</v>
      </c>
      <c r="O158" s="35" t="n">
        <v>70</v>
      </c>
      <c r="P158" s="35" t="n">
        <v>13</v>
      </c>
      <c r="Q158" s="36" t="n">
        <v>83</v>
      </c>
      <c r="R158" s="34" t="n">
        <v>175</v>
      </c>
      <c r="S158" s="25" t="n">
        <f aca="false">+R158/(J158+K158)</f>
        <v>0.378787878787879</v>
      </c>
    </row>
    <row r="159" s="1" customFormat="true" ht="12.8" hidden="true" customHeight="false" outlineLevel="0" collapsed="false">
      <c r="A159" s="1" t="s">
        <v>246</v>
      </c>
      <c r="B159" s="6" t="s">
        <v>108</v>
      </c>
      <c r="C159" s="32" t="s">
        <v>109</v>
      </c>
      <c r="D159" s="33" t="n">
        <v>62</v>
      </c>
      <c r="E159" s="33" t="n">
        <v>4</v>
      </c>
      <c r="F159" s="33" t="n">
        <v>0</v>
      </c>
      <c r="G159" s="34" t="n">
        <v>66</v>
      </c>
      <c r="H159" s="35" t="n">
        <v>12</v>
      </c>
      <c r="I159" s="35" t="n">
        <v>5</v>
      </c>
      <c r="J159" s="36" t="n">
        <v>17</v>
      </c>
      <c r="K159" s="36" t="n">
        <v>72</v>
      </c>
      <c r="L159" s="36" t="n">
        <v>1</v>
      </c>
      <c r="M159" s="37" t="n">
        <v>90</v>
      </c>
      <c r="N159" s="38" t="n">
        <v>0.19101123595506</v>
      </c>
      <c r="O159" s="35" t="n">
        <v>7</v>
      </c>
      <c r="P159" s="35" t="n">
        <v>8</v>
      </c>
      <c r="Q159" s="36" t="n">
        <v>15</v>
      </c>
      <c r="R159" s="34" t="n">
        <v>32</v>
      </c>
      <c r="S159" s="25" t="n">
        <f aca="false">+R159/(J159+K159)</f>
        <v>0.359550561797753</v>
      </c>
    </row>
    <row r="160" s="1" customFormat="true" ht="12.8" hidden="true" customHeight="false" outlineLevel="0" collapsed="false">
      <c r="A160" s="1" t="s">
        <v>246</v>
      </c>
      <c r="B160" s="6" t="s">
        <v>110</v>
      </c>
      <c r="C160" s="32" t="s">
        <v>111</v>
      </c>
      <c r="D160" s="33" t="n">
        <v>102</v>
      </c>
      <c r="E160" s="33" t="n">
        <v>3</v>
      </c>
      <c r="F160" s="33" t="n">
        <v>0</v>
      </c>
      <c r="G160" s="34" t="n">
        <v>105</v>
      </c>
      <c r="H160" s="35" t="n">
        <v>4</v>
      </c>
      <c r="I160" s="35" t="n">
        <v>1</v>
      </c>
      <c r="J160" s="36" t="n">
        <v>5</v>
      </c>
      <c r="K160" s="36" t="n">
        <v>84</v>
      </c>
      <c r="L160" s="36" t="n">
        <v>0</v>
      </c>
      <c r="M160" s="37" t="n">
        <v>89</v>
      </c>
      <c r="N160" s="38" t="n">
        <v>0.0561797752809</v>
      </c>
      <c r="O160" s="35" t="n">
        <v>0</v>
      </c>
      <c r="P160" s="35" t="n">
        <v>18</v>
      </c>
      <c r="Q160" s="36" t="n">
        <v>18</v>
      </c>
      <c r="R160" s="34" t="n">
        <v>23</v>
      </c>
      <c r="S160" s="25" t="n">
        <f aca="false">+R160/(J160+K160)</f>
        <v>0.258426966292135</v>
      </c>
    </row>
    <row r="161" s="1" customFormat="true" ht="12.8" hidden="true" customHeight="false" outlineLevel="0" collapsed="false">
      <c r="A161" s="1" t="s">
        <v>246</v>
      </c>
      <c r="B161" s="6" t="s">
        <v>112</v>
      </c>
      <c r="C161" s="32" t="s">
        <v>113</v>
      </c>
      <c r="D161" s="33" t="n">
        <v>7</v>
      </c>
      <c r="E161" s="33" t="n">
        <v>0</v>
      </c>
      <c r="F161" s="33" t="n">
        <v>0</v>
      </c>
      <c r="G161" s="34" t="n">
        <v>7</v>
      </c>
      <c r="H161" s="40"/>
      <c r="I161" s="40"/>
      <c r="J161" s="41"/>
      <c r="K161" s="41"/>
      <c r="L161" s="41"/>
      <c r="M161" s="37" t="n">
        <v>7</v>
      </c>
      <c r="N161" s="42"/>
      <c r="O161" s="40"/>
      <c r="P161" s="40"/>
      <c r="Q161" s="41"/>
      <c r="R161" s="41"/>
      <c r="S161" s="25"/>
    </row>
    <row r="162" s="1" customFormat="true" ht="12.8" hidden="true" customHeight="false" outlineLevel="0" collapsed="false">
      <c r="A162" s="1" t="s">
        <v>246</v>
      </c>
      <c r="B162" s="6" t="s">
        <v>114</v>
      </c>
      <c r="C162" s="32" t="s">
        <v>115</v>
      </c>
      <c r="D162" s="33" t="n">
        <v>10</v>
      </c>
      <c r="E162" s="33" t="n">
        <v>0</v>
      </c>
      <c r="F162" s="33" t="n">
        <v>0</v>
      </c>
      <c r="G162" s="34" t="n">
        <v>10</v>
      </c>
      <c r="H162" s="35" t="n">
        <v>2</v>
      </c>
      <c r="I162" s="35" t="n">
        <v>2</v>
      </c>
      <c r="J162" s="36" t="n">
        <v>4</v>
      </c>
      <c r="K162" s="36" t="n">
        <v>33</v>
      </c>
      <c r="L162" s="36" t="n">
        <v>1</v>
      </c>
      <c r="M162" s="37" t="n">
        <v>12</v>
      </c>
      <c r="N162" s="38" t="n">
        <v>0.108108108108108</v>
      </c>
      <c r="O162" s="35" t="n">
        <v>5</v>
      </c>
      <c r="P162" s="35" t="n">
        <v>2</v>
      </c>
      <c r="Q162" s="36" t="n">
        <v>7</v>
      </c>
      <c r="R162" s="34" t="n">
        <v>11</v>
      </c>
      <c r="S162" s="25" t="n">
        <f aca="false">+R162/(J162+K162)</f>
        <v>0.297297297297297</v>
      </c>
    </row>
    <row r="163" s="1" customFormat="true" ht="12.8" hidden="true" customHeight="false" outlineLevel="0" collapsed="false">
      <c r="A163" s="1" t="s">
        <v>246</v>
      </c>
      <c r="B163" s="26" t="s">
        <v>116</v>
      </c>
      <c r="C163" s="27" t="s">
        <v>117</v>
      </c>
      <c r="D163" s="28" t="n">
        <v>2821</v>
      </c>
      <c r="E163" s="28" t="n">
        <v>530</v>
      </c>
      <c r="F163" s="28" t="n">
        <v>2</v>
      </c>
      <c r="G163" s="28" t="n">
        <v>3353</v>
      </c>
      <c r="H163" s="29" t="n">
        <v>395</v>
      </c>
      <c r="I163" s="29" t="n">
        <v>393</v>
      </c>
      <c r="J163" s="28" t="n">
        <v>788</v>
      </c>
      <c r="K163" s="28" t="n">
        <v>2465</v>
      </c>
      <c r="L163" s="28" t="n">
        <v>15</v>
      </c>
      <c r="M163" s="30" t="n">
        <v>3268</v>
      </c>
      <c r="N163" s="31" t="n">
        <v>0.24223793421457</v>
      </c>
      <c r="O163" s="29" t="n">
        <v>85</v>
      </c>
      <c r="P163" s="29" t="n">
        <v>81</v>
      </c>
      <c r="Q163" s="28" t="n">
        <v>166</v>
      </c>
      <c r="R163" s="28" t="n">
        <v>954</v>
      </c>
      <c r="S163" s="25" t="n">
        <f aca="false">+R163/(J163+K163)</f>
        <v>0.293267752843529</v>
      </c>
    </row>
    <row r="164" s="1" customFormat="true" ht="12.8" hidden="true" customHeight="false" outlineLevel="0" collapsed="false">
      <c r="A164" s="1" t="s">
        <v>246</v>
      </c>
      <c r="B164" s="6" t="s">
        <v>118</v>
      </c>
      <c r="C164" s="32" t="s">
        <v>119</v>
      </c>
      <c r="D164" s="33" t="n">
        <v>5</v>
      </c>
      <c r="E164" s="33" t="n">
        <v>0</v>
      </c>
      <c r="F164" s="33" t="n">
        <v>0</v>
      </c>
      <c r="G164" s="34" t="n">
        <v>5</v>
      </c>
      <c r="H164" s="40"/>
      <c r="I164" s="40"/>
      <c r="J164" s="41"/>
      <c r="K164" s="41"/>
      <c r="L164" s="41"/>
      <c r="M164" s="37" t="n">
        <v>9</v>
      </c>
      <c r="N164" s="42"/>
      <c r="O164" s="40"/>
      <c r="P164" s="40"/>
      <c r="Q164" s="41"/>
      <c r="R164" s="41"/>
      <c r="S164" s="25"/>
    </row>
    <row r="165" s="1" customFormat="true" ht="12.8" hidden="true" customHeight="false" outlineLevel="0" collapsed="false">
      <c r="A165" s="1" t="s">
        <v>246</v>
      </c>
      <c r="B165" s="6" t="s">
        <v>120</v>
      </c>
      <c r="C165" s="32" t="s">
        <v>121</v>
      </c>
      <c r="D165" s="33" t="n">
        <v>7</v>
      </c>
      <c r="E165" s="33" t="n">
        <v>2</v>
      </c>
      <c r="F165" s="33" t="n">
        <v>0</v>
      </c>
      <c r="G165" s="34" t="n">
        <v>9</v>
      </c>
      <c r="H165" s="40"/>
      <c r="I165" s="40"/>
      <c r="J165" s="41"/>
      <c r="K165" s="41"/>
      <c r="L165" s="41"/>
      <c r="M165" s="37" t="n">
        <v>10</v>
      </c>
      <c r="N165" s="42"/>
      <c r="O165" s="40"/>
      <c r="P165" s="40"/>
      <c r="Q165" s="41"/>
      <c r="R165" s="41"/>
      <c r="S165" s="25"/>
    </row>
    <row r="166" s="1" customFormat="true" ht="12.8" hidden="true" customHeight="false" outlineLevel="0" collapsed="false">
      <c r="A166" s="1" t="s">
        <v>246</v>
      </c>
      <c r="B166" s="6" t="s">
        <v>122</v>
      </c>
      <c r="C166" s="32" t="s">
        <v>123</v>
      </c>
      <c r="D166" s="33" t="n">
        <v>134</v>
      </c>
      <c r="E166" s="33" t="n">
        <v>7</v>
      </c>
      <c r="F166" s="33" t="n">
        <v>0</v>
      </c>
      <c r="G166" s="34" t="n">
        <v>141</v>
      </c>
      <c r="H166" s="35" t="n">
        <v>5</v>
      </c>
      <c r="I166" s="35" t="n">
        <v>4</v>
      </c>
      <c r="J166" s="36" t="n">
        <v>9</v>
      </c>
      <c r="K166" s="36" t="n">
        <v>113</v>
      </c>
      <c r="L166" s="36" t="n">
        <v>0</v>
      </c>
      <c r="M166" s="37" t="n">
        <v>122</v>
      </c>
      <c r="N166" s="38" t="n">
        <v>0.07377049180328</v>
      </c>
      <c r="O166" s="35" t="n">
        <v>0</v>
      </c>
      <c r="P166" s="35" t="n">
        <v>7</v>
      </c>
      <c r="Q166" s="36" t="n">
        <v>7</v>
      </c>
      <c r="R166" s="34" t="n">
        <v>16</v>
      </c>
      <c r="S166" s="25" t="n">
        <f aca="false">+R166/(J166+K166)</f>
        <v>0.131147540983607</v>
      </c>
    </row>
    <row r="167" s="1" customFormat="true" ht="12.8" hidden="true" customHeight="false" outlineLevel="0" collapsed="false">
      <c r="A167" s="1" t="s">
        <v>246</v>
      </c>
      <c r="B167" s="6" t="s">
        <v>124</v>
      </c>
      <c r="C167" s="32" t="s">
        <v>125</v>
      </c>
      <c r="D167" s="33" t="n">
        <v>7</v>
      </c>
      <c r="E167" s="33" t="n">
        <v>0</v>
      </c>
      <c r="F167" s="33" t="n">
        <v>0</v>
      </c>
      <c r="G167" s="34" t="n">
        <v>7</v>
      </c>
      <c r="H167" s="40"/>
      <c r="I167" s="40"/>
      <c r="J167" s="41"/>
      <c r="K167" s="41"/>
      <c r="L167" s="41"/>
      <c r="M167" s="37" t="n">
        <v>5</v>
      </c>
      <c r="N167" s="42"/>
      <c r="O167" s="40"/>
      <c r="P167" s="40"/>
      <c r="Q167" s="41"/>
      <c r="R167" s="41"/>
      <c r="S167" s="25"/>
    </row>
    <row r="168" s="1" customFormat="true" ht="12.8" hidden="true" customHeight="false" outlineLevel="0" collapsed="false">
      <c r="A168" s="1" t="s">
        <v>246</v>
      </c>
      <c r="B168" s="6" t="s">
        <v>126</v>
      </c>
      <c r="C168" s="32" t="s">
        <v>127</v>
      </c>
      <c r="D168" s="33" t="n">
        <v>814</v>
      </c>
      <c r="E168" s="33" t="n">
        <v>36</v>
      </c>
      <c r="F168" s="33" t="n">
        <v>0</v>
      </c>
      <c r="G168" s="34" t="n">
        <v>850</v>
      </c>
      <c r="H168" s="35" t="n">
        <v>66</v>
      </c>
      <c r="I168" s="35" t="n">
        <v>92</v>
      </c>
      <c r="J168" s="36" t="n">
        <v>158</v>
      </c>
      <c r="K168" s="36" t="n">
        <v>659</v>
      </c>
      <c r="L168" s="36" t="n">
        <v>8</v>
      </c>
      <c r="M168" s="37" t="n">
        <v>825</v>
      </c>
      <c r="N168" s="38" t="n">
        <v>0.19339045287638</v>
      </c>
      <c r="O168" s="35" t="n">
        <v>18</v>
      </c>
      <c r="P168" s="35" t="n">
        <v>25</v>
      </c>
      <c r="Q168" s="36" t="n">
        <v>43</v>
      </c>
      <c r="R168" s="34" t="n">
        <v>201</v>
      </c>
      <c r="S168" s="25" t="n">
        <f aca="false">+R168/(J168+K168)</f>
        <v>0.246022031823745</v>
      </c>
    </row>
    <row r="169" s="1" customFormat="true" ht="12.8" hidden="true" customHeight="false" outlineLevel="0" collapsed="false">
      <c r="A169" s="1" t="s">
        <v>246</v>
      </c>
      <c r="B169" s="6" t="s">
        <v>128</v>
      </c>
      <c r="C169" s="32" t="s">
        <v>129</v>
      </c>
      <c r="D169" s="33" t="n">
        <v>114</v>
      </c>
      <c r="E169" s="33" t="n">
        <v>22</v>
      </c>
      <c r="F169" s="33" t="n">
        <v>0</v>
      </c>
      <c r="G169" s="34" t="n">
        <v>136</v>
      </c>
      <c r="H169" s="35" t="n">
        <v>19</v>
      </c>
      <c r="I169" s="35" t="n">
        <v>5</v>
      </c>
      <c r="J169" s="36" t="n">
        <v>24</v>
      </c>
      <c r="K169" s="36" t="n">
        <v>100</v>
      </c>
      <c r="L169" s="36" t="n">
        <v>0</v>
      </c>
      <c r="M169" s="37" t="n">
        <v>124</v>
      </c>
      <c r="N169" s="38" t="n">
        <v>0.19354838709677</v>
      </c>
      <c r="O169" s="35" t="n">
        <v>14</v>
      </c>
      <c r="P169" s="35" t="n">
        <v>3</v>
      </c>
      <c r="Q169" s="36" t="n">
        <v>17</v>
      </c>
      <c r="R169" s="34" t="n">
        <v>41</v>
      </c>
      <c r="S169" s="25" t="n">
        <f aca="false">+R169/(J169+K169)</f>
        <v>0.330645161290323</v>
      </c>
    </row>
    <row r="170" s="1" customFormat="true" ht="12.8" hidden="true" customHeight="false" outlineLevel="0" collapsed="false">
      <c r="A170" s="1" t="s">
        <v>246</v>
      </c>
      <c r="B170" s="6" t="s">
        <v>130</v>
      </c>
      <c r="C170" s="32" t="s">
        <v>131</v>
      </c>
      <c r="D170" s="33" t="n">
        <v>221</v>
      </c>
      <c r="E170" s="33" t="n">
        <v>19</v>
      </c>
      <c r="F170" s="33" t="n">
        <v>0</v>
      </c>
      <c r="G170" s="34" t="n">
        <v>240</v>
      </c>
      <c r="H170" s="35" t="n">
        <v>10</v>
      </c>
      <c r="I170" s="35" t="n">
        <v>25</v>
      </c>
      <c r="J170" s="36" t="n">
        <v>35</v>
      </c>
      <c r="K170" s="36" t="n">
        <v>192</v>
      </c>
      <c r="L170" s="36" t="n">
        <v>0</v>
      </c>
      <c r="M170" s="37" t="n">
        <v>227</v>
      </c>
      <c r="N170" s="38" t="n">
        <v>0.15418502202643</v>
      </c>
      <c r="O170" s="35" t="n">
        <v>0</v>
      </c>
      <c r="P170" s="35" t="n">
        <v>2</v>
      </c>
      <c r="Q170" s="36" t="n">
        <v>2</v>
      </c>
      <c r="R170" s="34" t="n">
        <v>37</v>
      </c>
      <c r="S170" s="25" t="n">
        <f aca="false">+R170/(J170+K170)</f>
        <v>0.162995594713656</v>
      </c>
    </row>
    <row r="171" s="1" customFormat="true" ht="12.8" hidden="true" customHeight="false" outlineLevel="0" collapsed="false">
      <c r="A171" s="1" t="s">
        <v>246</v>
      </c>
      <c r="B171" s="6" t="s">
        <v>132</v>
      </c>
      <c r="C171" s="32" t="s">
        <v>133</v>
      </c>
      <c r="D171" s="33" t="n">
        <v>9</v>
      </c>
      <c r="E171" s="33" t="n">
        <v>0</v>
      </c>
      <c r="F171" s="33" t="n">
        <v>0</v>
      </c>
      <c r="G171" s="34" t="n">
        <v>9</v>
      </c>
      <c r="H171" s="40"/>
      <c r="I171" s="40"/>
      <c r="J171" s="41"/>
      <c r="K171" s="41"/>
      <c r="L171" s="41"/>
      <c r="M171" s="37" t="n">
        <v>12</v>
      </c>
      <c r="N171" s="42"/>
      <c r="O171" s="40"/>
      <c r="P171" s="40"/>
      <c r="Q171" s="41"/>
      <c r="R171" s="41"/>
      <c r="S171" s="25"/>
    </row>
    <row r="172" s="1" customFormat="true" ht="12.8" hidden="true" customHeight="false" outlineLevel="0" collapsed="false">
      <c r="A172" s="1" t="s">
        <v>246</v>
      </c>
      <c r="B172" s="6" t="s">
        <v>134</v>
      </c>
      <c r="C172" s="32" t="s">
        <v>135</v>
      </c>
      <c r="D172" s="33" t="n">
        <v>7</v>
      </c>
      <c r="E172" s="33" t="n">
        <v>0</v>
      </c>
      <c r="F172" s="33" t="n">
        <v>0</v>
      </c>
      <c r="G172" s="34" t="n">
        <v>7</v>
      </c>
      <c r="H172" s="40"/>
      <c r="I172" s="40"/>
      <c r="J172" s="41"/>
      <c r="K172" s="41"/>
      <c r="L172" s="41"/>
      <c r="M172" s="37" t="n">
        <v>6</v>
      </c>
      <c r="N172" s="42"/>
      <c r="O172" s="40"/>
      <c r="P172" s="40"/>
      <c r="Q172" s="41"/>
      <c r="R172" s="41"/>
      <c r="S172" s="25"/>
    </row>
    <row r="173" s="1" customFormat="true" ht="12.8" hidden="true" customHeight="false" outlineLevel="0" collapsed="false">
      <c r="A173" s="1" t="s">
        <v>246</v>
      </c>
      <c r="B173" s="6" t="s">
        <v>136</v>
      </c>
      <c r="C173" s="32" t="s">
        <v>137</v>
      </c>
      <c r="D173" s="33" t="n">
        <v>795</v>
      </c>
      <c r="E173" s="33" t="n">
        <v>399</v>
      </c>
      <c r="F173" s="33" t="n">
        <v>0</v>
      </c>
      <c r="G173" s="34" t="n">
        <v>1194</v>
      </c>
      <c r="H173" s="49" t="n">
        <v>128</v>
      </c>
      <c r="I173" s="35" t="n">
        <v>182</v>
      </c>
      <c r="J173" s="36" t="n">
        <v>310</v>
      </c>
      <c r="K173" s="36" t="n">
        <v>865</v>
      </c>
      <c r="L173" s="36" t="n">
        <v>1</v>
      </c>
      <c r="M173" s="37" t="n">
        <v>1176</v>
      </c>
      <c r="N173" s="38" t="n">
        <v>0.26382978723404</v>
      </c>
      <c r="O173" s="35" t="n">
        <v>9</v>
      </c>
      <c r="P173" s="35" t="n">
        <v>4</v>
      </c>
      <c r="Q173" s="36" t="n">
        <v>13</v>
      </c>
      <c r="R173" s="34" t="n">
        <v>323</v>
      </c>
      <c r="S173" s="25" t="n">
        <f aca="false">+R173/(J173+K173)</f>
        <v>0.274893617021277</v>
      </c>
    </row>
    <row r="174" s="1" customFormat="true" ht="12.8" hidden="true" customHeight="false" outlineLevel="0" collapsed="false">
      <c r="A174" s="1" t="s">
        <v>246</v>
      </c>
      <c r="B174" s="6" t="s">
        <v>138</v>
      </c>
      <c r="C174" s="32" t="s">
        <v>139</v>
      </c>
      <c r="D174" s="33" t="n">
        <v>7</v>
      </c>
      <c r="E174" s="33" t="n">
        <v>1</v>
      </c>
      <c r="F174" s="33" t="n">
        <v>0</v>
      </c>
      <c r="G174" s="34" t="n">
        <v>8</v>
      </c>
      <c r="H174" s="49" t="n">
        <v>1</v>
      </c>
      <c r="I174" s="35" t="n">
        <v>2</v>
      </c>
      <c r="J174" s="36" t="n">
        <v>3</v>
      </c>
      <c r="K174" s="36" t="n">
        <v>11</v>
      </c>
      <c r="L174" s="36" t="n">
        <v>0</v>
      </c>
      <c r="M174" s="37" t="n">
        <v>14</v>
      </c>
      <c r="N174" s="38" t="n">
        <v>0.21428571428571</v>
      </c>
      <c r="O174" s="35" t="n">
        <v>0</v>
      </c>
      <c r="P174" s="35" t="n">
        <v>6</v>
      </c>
      <c r="Q174" s="36" t="n">
        <v>6</v>
      </c>
      <c r="R174" s="34" t="n">
        <v>9</v>
      </c>
      <c r="S174" s="25" t="n">
        <f aca="false">+R174/(J174+K174)</f>
        <v>0.642857142857143</v>
      </c>
    </row>
    <row r="175" s="1" customFormat="true" ht="12.8" hidden="true" customHeight="false" outlineLevel="0" collapsed="false">
      <c r="A175" s="1" t="s">
        <v>246</v>
      </c>
      <c r="B175" s="6" t="s">
        <v>140</v>
      </c>
      <c r="C175" s="32" t="s">
        <v>141</v>
      </c>
      <c r="D175" s="33" t="n">
        <v>14</v>
      </c>
      <c r="E175" s="33" t="n">
        <v>0</v>
      </c>
      <c r="F175" s="33" t="n">
        <v>0</v>
      </c>
      <c r="G175" s="34" t="n">
        <v>14</v>
      </c>
      <c r="H175" s="40"/>
      <c r="I175" s="40"/>
      <c r="J175" s="41"/>
      <c r="K175" s="41"/>
      <c r="L175" s="41"/>
      <c r="M175" s="37" t="n">
        <v>9</v>
      </c>
      <c r="N175" s="42"/>
      <c r="O175" s="40"/>
      <c r="P175" s="40"/>
      <c r="Q175" s="41"/>
      <c r="R175" s="41"/>
      <c r="S175" s="25"/>
    </row>
    <row r="176" s="1" customFormat="true" ht="12.8" hidden="true" customHeight="false" outlineLevel="0" collapsed="false">
      <c r="A176" s="1" t="s">
        <v>246</v>
      </c>
      <c r="B176" s="6" t="s">
        <v>142</v>
      </c>
      <c r="C176" s="32" t="s">
        <v>143</v>
      </c>
      <c r="D176" s="33" t="n">
        <v>33</v>
      </c>
      <c r="E176" s="33" t="n">
        <v>0</v>
      </c>
      <c r="F176" s="33" t="n">
        <v>0</v>
      </c>
      <c r="G176" s="34" t="n">
        <v>33</v>
      </c>
      <c r="H176" s="49" t="n">
        <v>10</v>
      </c>
      <c r="I176" s="35" t="n">
        <v>0</v>
      </c>
      <c r="J176" s="36" t="n">
        <v>10</v>
      </c>
      <c r="K176" s="36" t="n">
        <v>21</v>
      </c>
      <c r="L176" s="36" t="n">
        <v>0</v>
      </c>
      <c r="M176" s="37" t="n">
        <v>31</v>
      </c>
      <c r="N176" s="38" t="n">
        <v>0.32258064516129</v>
      </c>
      <c r="O176" s="35" t="n">
        <v>5</v>
      </c>
      <c r="P176" s="35" t="n">
        <v>0</v>
      </c>
      <c r="Q176" s="36" t="n">
        <v>5</v>
      </c>
      <c r="R176" s="34" t="n">
        <v>15</v>
      </c>
      <c r="S176" s="25" t="n">
        <f aca="false">+R176/(J176+K176)</f>
        <v>0.483870967741936</v>
      </c>
    </row>
    <row r="177" s="1" customFormat="true" ht="12.8" hidden="true" customHeight="false" outlineLevel="0" collapsed="false">
      <c r="A177" s="1" t="s">
        <v>246</v>
      </c>
      <c r="B177" s="6" t="s">
        <v>144</v>
      </c>
      <c r="C177" s="32" t="s">
        <v>145</v>
      </c>
      <c r="D177" s="33" t="n">
        <v>146</v>
      </c>
      <c r="E177" s="33" t="n">
        <v>19</v>
      </c>
      <c r="F177" s="33" t="n">
        <v>1</v>
      </c>
      <c r="G177" s="34" t="n">
        <v>166</v>
      </c>
      <c r="H177" s="35" t="n">
        <v>1</v>
      </c>
      <c r="I177" s="35" t="n">
        <v>24</v>
      </c>
      <c r="J177" s="36" t="n">
        <v>25</v>
      </c>
      <c r="K177" s="36" t="n">
        <v>117</v>
      </c>
      <c r="L177" s="36" t="n">
        <v>4</v>
      </c>
      <c r="M177" s="37" t="n">
        <v>146</v>
      </c>
      <c r="N177" s="38" t="n">
        <v>0.17605633802817</v>
      </c>
      <c r="O177" s="35" t="n">
        <v>1</v>
      </c>
      <c r="P177" s="35" t="n">
        <v>9</v>
      </c>
      <c r="Q177" s="36" t="n">
        <v>10</v>
      </c>
      <c r="R177" s="34" t="n">
        <v>35</v>
      </c>
      <c r="S177" s="25" t="n">
        <f aca="false">+R177/(J177+K177)</f>
        <v>0.246478873239437</v>
      </c>
    </row>
    <row r="178" s="1" customFormat="true" ht="12.8" hidden="true" customHeight="false" outlineLevel="0" collapsed="false">
      <c r="A178" s="1" t="s">
        <v>246</v>
      </c>
      <c r="B178" s="6" t="s">
        <v>146</v>
      </c>
      <c r="C178" s="32" t="s">
        <v>147</v>
      </c>
      <c r="D178" s="33" t="n">
        <v>12</v>
      </c>
      <c r="E178" s="33" t="n">
        <v>0</v>
      </c>
      <c r="F178" s="33" t="n">
        <v>0</v>
      </c>
      <c r="G178" s="34" t="n">
        <v>12</v>
      </c>
      <c r="H178" s="40"/>
      <c r="I178" s="40"/>
      <c r="J178" s="41"/>
      <c r="K178" s="41"/>
      <c r="L178" s="41"/>
      <c r="M178" s="37" t="n">
        <v>14</v>
      </c>
      <c r="N178" s="42"/>
      <c r="O178" s="40"/>
      <c r="P178" s="40"/>
      <c r="Q178" s="41"/>
      <c r="R178" s="41"/>
      <c r="S178" s="25"/>
    </row>
    <row r="179" s="1" customFormat="true" ht="12.8" hidden="true" customHeight="false" outlineLevel="0" collapsed="false">
      <c r="A179" s="1" t="s">
        <v>246</v>
      </c>
      <c r="B179" s="6" t="s">
        <v>148</v>
      </c>
      <c r="C179" s="32" t="s">
        <v>149</v>
      </c>
      <c r="D179" s="33" t="n">
        <v>19</v>
      </c>
      <c r="E179" s="33" t="n">
        <v>2</v>
      </c>
      <c r="F179" s="33" t="n">
        <v>0</v>
      </c>
      <c r="G179" s="34" t="n">
        <v>21</v>
      </c>
      <c r="H179" s="35" t="n">
        <v>3</v>
      </c>
      <c r="I179" s="35" t="n">
        <v>2</v>
      </c>
      <c r="J179" s="36" t="n">
        <v>5</v>
      </c>
      <c r="K179" s="36" t="n">
        <v>24</v>
      </c>
      <c r="L179" s="36" t="n">
        <v>0</v>
      </c>
      <c r="M179" s="37" t="n">
        <v>29</v>
      </c>
      <c r="N179" s="38" t="n">
        <v>0.17241379310345</v>
      </c>
      <c r="O179" s="35" t="n">
        <v>0</v>
      </c>
      <c r="P179" s="35" t="n">
        <v>2</v>
      </c>
      <c r="Q179" s="36" t="n">
        <v>2</v>
      </c>
      <c r="R179" s="34" t="n">
        <v>7</v>
      </c>
      <c r="S179" s="25" t="n">
        <f aca="false">+R179/(J179+K179)</f>
        <v>0.241379310344828</v>
      </c>
    </row>
    <row r="180" s="1" customFormat="true" ht="12.8" hidden="true" customHeight="false" outlineLevel="0" collapsed="false">
      <c r="A180" s="1" t="s">
        <v>246</v>
      </c>
      <c r="B180" s="6" t="s">
        <v>150</v>
      </c>
      <c r="C180" s="32" t="s">
        <v>151</v>
      </c>
      <c r="D180" s="33" t="n">
        <v>451</v>
      </c>
      <c r="E180" s="33" t="n">
        <v>22</v>
      </c>
      <c r="F180" s="33" t="n">
        <v>1</v>
      </c>
      <c r="G180" s="34" t="n">
        <v>474</v>
      </c>
      <c r="H180" s="35" t="n">
        <v>143</v>
      </c>
      <c r="I180" s="35" t="n">
        <v>43</v>
      </c>
      <c r="J180" s="36" t="n">
        <v>186</v>
      </c>
      <c r="K180" s="36" t="n">
        <v>294</v>
      </c>
      <c r="L180" s="36" t="n">
        <v>1</v>
      </c>
      <c r="M180" s="37" t="n">
        <v>481</v>
      </c>
      <c r="N180" s="38" t="n">
        <v>0.3875</v>
      </c>
      <c r="O180" s="35" t="n">
        <v>37</v>
      </c>
      <c r="P180" s="35" t="n">
        <v>20</v>
      </c>
      <c r="Q180" s="36" t="n">
        <v>57</v>
      </c>
      <c r="R180" s="34" t="n">
        <v>243</v>
      </c>
      <c r="S180" s="25" t="n">
        <f aca="false">+R180/(J180+K180)</f>
        <v>0.50625</v>
      </c>
    </row>
    <row r="181" s="1" customFormat="true" ht="12.8" hidden="true" customHeight="false" outlineLevel="0" collapsed="false">
      <c r="A181" s="1" t="s">
        <v>246</v>
      </c>
      <c r="B181" s="6" t="s">
        <v>152</v>
      </c>
      <c r="C181" s="32" t="s">
        <v>153</v>
      </c>
      <c r="D181" s="33" t="n">
        <v>26</v>
      </c>
      <c r="E181" s="33" t="n">
        <v>1</v>
      </c>
      <c r="F181" s="33" t="n">
        <v>0</v>
      </c>
      <c r="G181" s="34" t="n">
        <v>27</v>
      </c>
      <c r="H181" s="49" t="n">
        <v>9</v>
      </c>
      <c r="I181" s="35" t="n">
        <v>14</v>
      </c>
      <c r="J181" s="36" t="n">
        <v>23</v>
      </c>
      <c r="K181" s="36" t="n">
        <v>69</v>
      </c>
      <c r="L181" s="36" t="n">
        <v>1</v>
      </c>
      <c r="M181" s="37" t="n">
        <v>28</v>
      </c>
      <c r="N181" s="38" t="n">
        <v>0.25</v>
      </c>
      <c r="O181" s="35" t="n">
        <v>1</v>
      </c>
      <c r="P181" s="35" t="n">
        <v>3</v>
      </c>
      <c r="Q181" s="36" t="n">
        <v>4</v>
      </c>
      <c r="R181" s="34" t="n">
        <v>27</v>
      </c>
      <c r="S181" s="25" t="n">
        <f aca="false">+R181/(J181+K181)</f>
        <v>0.293478260869565</v>
      </c>
    </row>
    <row r="182" s="1" customFormat="true" ht="12.8" hidden="true" customHeight="false" outlineLevel="0" collapsed="false">
      <c r="A182" s="1" t="s">
        <v>246</v>
      </c>
      <c r="B182" s="6" t="s">
        <v>154</v>
      </c>
      <c r="C182" s="27" t="s">
        <v>155</v>
      </c>
      <c r="D182" s="28" t="n">
        <v>7894</v>
      </c>
      <c r="E182" s="28" t="n">
        <v>440</v>
      </c>
      <c r="F182" s="28" t="n">
        <v>2</v>
      </c>
      <c r="G182" s="28" t="n">
        <v>8336</v>
      </c>
      <c r="H182" s="29" t="n">
        <v>4945</v>
      </c>
      <c r="I182" s="29" t="n">
        <v>1203</v>
      </c>
      <c r="J182" s="28" t="n">
        <v>6148</v>
      </c>
      <c r="K182" s="28" t="n">
        <v>1770</v>
      </c>
      <c r="L182" s="28" t="n">
        <v>66</v>
      </c>
      <c r="M182" s="30" t="n">
        <v>7984</v>
      </c>
      <c r="N182" s="31" t="n">
        <v>0.77643046608564</v>
      </c>
      <c r="O182" s="29" t="n">
        <v>872</v>
      </c>
      <c r="P182" s="29" t="n">
        <v>291</v>
      </c>
      <c r="Q182" s="28" t="n">
        <v>1163</v>
      </c>
      <c r="R182" s="28" t="n">
        <v>7311</v>
      </c>
      <c r="S182" s="25" t="n">
        <f aca="false">+R182/(J182+K182)</f>
        <v>0.923339227077545</v>
      </c>
    </row>
    <row r="183" s="1" customFormat="true" ht="12.8" hidden="true" customHeight="false" outlineLevel="0" collapsed="false">
      <c r="A183" s="1" t="s">
        <v>246</v>
      </c>
      <c r="B183" s="6" t="s">
        <v>156</v>
      </c>
      <c r="C183" s="32" t="s">
        <v>157</v>
      </c>
      <c r="D183" s="33" t="n">
        <v>3879</v>
      </c>
      <c r="E183" s="33" t="n">
        <v>26</v>
      </c>
      <c r="F183" s="33" t="n">
        <v>1</v>
      </c>
      <c r="G183" s="34" t="n">
        <v>3906</v>
      </c>
      <c r="H183" s="49" t="n">
        <v>3279</v>
      </c>
      <c r="I183" s="35" t="n">
        <v>19</v>
      </c>
      <c r="J183" s="36" t="n">
        <v>3298</v>
      </c>
      <c r="K183" s="36" t="n">
        <v>121</v>
      </c>
      <c r="L183" s="36" t="n">
        <v>42</v>
      </c>
      <c r="M183" s="37" t="n">
        <v>3461</v>
      </c>
      <c r="N183" s="38" t="n">
        <v>0.96460953495174</v>
      </c>
      <c r="O183" s="35" t="n">
        <v>92</v>
      </c>
      <c r="P183" s="35" t="n">
        <v>15</v>
      </c>
      <c r="Q183" s="36" t="n">
        <v>107</v>
      </c>
      <c r="R183" s="34" t="n">
        <v>3405</v>
      </c>
      <c r="S183" s="25" t="n">
        <f aca="false">+R183/(J183+K183)</f>
        <v>0.995905235448962</v>
      </c>
    </row>
    <row r="184" s="1" customFormat="true" ht="12.8" hidden="true" customHeight="false" outlineLevel="0" collapsed="false">
      <c r="A184" s="1" t="s">
        <v>246</v>
      </c>
      <c r="B184" s="6" t="s">
        <v>158</v>
      </c>
      <c r="C184" s="32" t="s">
        <v>159</v>
      </c>
      <c r="D184" s="33" t="n">
        <v>613</v>
      </c>
      <c r="E184" s="33" t="n">
        <v>46</v>
      </c>
      <c r="F184" s="33" t="n">
        <v>0</v>
      </c>
      <c r="G184" s="34" t="n">
        <v>659</v>
      </c>
      <c r="H184" s="49" t="n">
        <v>54</v>
      </c>
      <c r="I184" s="35" t="n">
        <v>29</v>
      </c>
      <c r="J184" s="36" t="n">
        <v>83</v>
      </c>
      <c r="K184" s="36" t="n">
        <v>427</v>
      </c>
      <c r="L184" s="36" t="n">
        <v>1</v>
      </c>
      <c r="M184" s="37" t="n">
        <v>511</v>
      </c>
      <c r="N184" s="38" t="n">
        <v>0.16274509803922</v>
      </c>
      <c r="O184" s="35" t="n">
        <v>56</v>
      </c>
      <c r="P184" s="35" t="n">
        <v>78</v>
      </c>
      <c r="Q184" s="36" t="n">
        <v>134</v>
      </c>
      <c r="R184" s="34" t="n">
        <v>217</v>
      </c>
      <c r="S184" s="25" t="n">
        <f aca="false">+R184/(J184+K184)</f>
        <v>0.425490196078431</v>
      </c>
    </row>
    <row r="185" s="1" customFormat="true" ht="12.8" hidden="true" customHeight="false" outlineLevel="0" collapsed="false">
      <c r="A185" s="1" t="s">
        <v>246</v>
      </c>
      <c r="B185" s="6" t="s">
        <v>160</v>
      </c>
      <c r="C185" s="32" t="s">
        <v>161</v>
      </c>
      <c r="D185" s="33" t="n">
        <v>22</v>
      </c>
      <c r="E185" s="33" t="n">
        <v>0</v>
      </c>
      <c r="F185" s="33" t="n">
        <v>0</v>
      </c>
      <c r="G185" s="34" t="n">
        <v>22</v>
      </c>
      <c r="H185" s="49" t="n">
        <v>11</v>
      </c>
      <c r="I185" s="35" t="n">
        <v>0</v>
      </c>
      <c r="J185" s="36" t="n">
        <v>11</v>
      </c>
      <c r="K185" s="36" t="n">
        <v>3</v>
      </c>
      <c r="L185" s="36" t="n">
        <v>1</v>
      </c>
      <c r="M185" s="37" t="n">
        <v>15</v>
      </c>
      <c r="N185" s="38" t="n">
        <v>0.78571428571429</v>
      </c>
      <c r="O185" s="35" t="n">
        <v>0</v>
      </c>
      <c r="P185" s="35" t="n">
        <v>0</v>
      </c>
      <c r="Q185" s="36" t="n">
        <v>0</v>
      </c>
      <c r="R185" s="34" t="n">
        <v>11</v>
      </c>
      <c r="S185" s="25" t="n">
        <f aca="false">+R185/(J185+K185)</f>
        <v>0.785714285714286</v>
      </c>
    </row>
    <row r="186" s="1" customFormat="true" ht="12.8" hidden="true" customHeight="false" outlineLevel="0" collapsed="false">
      <c r="A186" s="1" t="s">
        <v>246</v>
      </c>
      <c r="B186" s="6" t="s">
        <v>162</v>
      </c>
      <c r="C186" s="32" t="s">
        <v>163</v>
      </c>
      <c r="D186" s="33" t="n">
        <v>17</v>
      </c>
      <c r="E186" s="33" t="n">
        <v>2</v>
      </c>
      <c r="F186" s="33" t="n">
        <v>0</v>
      </c>
      <c r="G186" s="34" t="n">
        <v>19</v>
      </c>
      <c r="H186" s="40"/>
      <c r="I186" s="40"/>
      <c r="J186" s="41"/>
      <c r="K186" s="41"/>
      <c r="L186" s="41"/>
      <c r="M186" s="37" t="n">
        <v>12</v>
      </c>
      <c r="N186" s="42"/>
      <c r="O186" s="40"/>
      <c r="P186" s="40"/>
      <c r="Q186" s="41"/>
      <c r="R186" s="41"/>
      <c r="S186" s="25"/>
    </row>
    <row r="187" s="1" customFormat="true" ht="12.8" hidden="true" customHeight="false" outlineLevel="0" collapsed="false">
      <c r="A187" s="1" t="s">
        <v>246</v>
      </c>
      <c r="B187" s="6" t="s">
        <v>164</v>
      </c>
      <c r="C187" s="32" t="s">
        <v>165</v>
      </c>
      <c r="D187" s="33" t="n">
        <v>563</v>
      </c>
      <c r="E187" s="33" t="n">
        <v>10</v>
      </c>
      <c r="F187" s="33" t="n">
        <v>1</v>
      </c>
      <c r="G187" s="34" t="n">
        <v>574</v>
      </c>
      <c r="H187" s="49" t="n">
        <v>539</v>
      </c>
      <c r="I187" s="35" t="n">
        <v>0</v>
      </c>
      <c r="J187" s="36" t="n">
        <v>539</v>
      </c>
      <c r="K187" s="36" t="n">
        <v>27</v>
      </c>
      <c r="L187" s="36" t="n">
        <v>2</v>
      </c>
      <c r="M187" s="37" t="n">
        <v>568</v>
      </c>
      <c r="N187" s="38" t="n">
        <v>0.95229681978799</v>
      </c>
      <c r="O187" s="35" t="n">
        <v>3</v>
      </c>
      <c r="P187" s="35" t="n">
        <v>2</v>
      </c>
      <c r="Q187" s="36" t="n">
        <v>5</v>
      </c>
      <c r="R187" s="34" t="n">
        <v>544</v>
      </c>
      <c r="S187" s="25" t="n">
        <f aca="false">+R187/(J187+K187)</f>
        <v>0.96113074204947</v>
      </c>
    </row>
    <row r="188" s="1" customFormat="true" ht="12.8" hidden="true" customHeight="false" outlineLevel="0" collapsed="false">
      <c r="A188" s="1" t="s">
        <v>246</v>
      </c>
      <c r="B188" s="6" t="s">
        <v>166</v>
      </c>
      <c r="C188" s="32" t="s">
        <v>167</v>
      </c>
      <c r="D188" s="33" t="n">
        <v>66</v>
      </c>
      <c r="E188" s="33" t="n">
        <v>3</v>
      </c>
      <c r="F188" s="33" t="n">
        <v>0</v>
      </c>
      <c r="G188" s="34" t="n">
        <v>69</v>
      </c>
      <c r="H188" s="49" t="n">
        <v>4</v>
      </c>
      <c r="I188" s="35" t="n">
        <v>3</v>
      </c>
      <c r="J188" s="36" t="n">
        <v>7</v>
      </c>
      <c r="K188" s="36" t="n">
        <v>41</v>
      </c>
      <c r="L188" s="36" t="n">
        <v>0</v>
      </c>
      <c r="M188" s="37" t="n">
        <v>48</v>
      </c>
      <c r="N188" s="38" t="n">
        <v>0.14583333333333</v>
      </c>
      <c r="O188" s="35" t="n">
        <v>0</v>
      </c>
      <c r="P188" s="35" t="n">
        <v>1</v>
      </c>
      <c r="Q188" s="36" t="n">
        <v>1</v>
      </c>
      <c r="R188" s="34" t="n">
        <v>8</v>
      </c>
      <c r="S188" s="25" t="n">
        <f aca="false">+R188/(J188+K188)</f>
        <v>0.166666666666667</v>
      </c>
    </row>
    <row r="189" s="1" customFormat="true" ht="12.8" hidden="true" customHeight="false" outlineLevel="0" collapsed="false">
      <c r="A189" s="1" t="s">
        <v>246</v>
      </c>
      <c r="B189" s="6" t="s">
        <v>168</v>
      </c>
      <c r="C189" s="32" t="s">
        <v>169</v>
      </c>
      <c r="D189" s="33" t="n">
        <v>6</v>
      </c>
      <c r="E189" s="33" t="n">
        <v>0</v>
      </c>
      <c r="F189" s="33" t="n">
        <v>0</v>
      </c>
      <c r="G189" s="34" t="n">
        <v>6</v>
      </c>
      <c r="H189" s="50"/>
      <c r="I189" s="40"/>
      <c r="J189" s="41"/>
      <c r="K189" s="41"/>
      <c r="L189" s="41"/>
      <c r="M189" s="43"/>
      <c r="N189" s="42"/>
      <c r="O189" s="40"/>
      <c r="P189" s="40"/>
      <c r="Q189" s="41"/>
      <c r="R189" s="41"/>
      <c r="S189" s="25"/>
    </row>
    <row r="190" s="1" customFormat="true" ht="12.8" hidden="true" customHeight="false" outlineLevel="0" collapsed="false">
      <c r="A190" s="1" t="s">
        <v>246</v>
      </c>
      <c r="B190" s="6" t="s">
        <v>170</v>
      </c>
      <c r="C190" s="32" t="s">
        <v>171</v>
      </c>
      <c r="D190" s="33" t="n">
        <v>116</v>
      </c>
      <c r="E190" s="33" t="n">
        <v>17</v>
      </c>
      <c r="F190" s="33" t="n">
        <v>0</v>
      </c>
      <c r="G190" s="34" t="n">
        <v>133</v>
      </c>
      <c r="H190" s="49" t="n">
        <v>77</v>
      </c>
      <c r="I190" s="35" t="n">
        <v>23</v>
      </c>
      <c r="J190" s="36" t="n">
        <v>100</v>
      </c>
      <c r="K190" s="36" t="n">
        <v>74</v>
      </c>
      <c r="L190" s="36" t="n">
        <v>6</v>
      </c>
      <c r="M190" s="37" t="n">
        <v>180</v>
      </c>
      <c r="N190" s="38" t="n">
        <v>0.57471264367816</v>
      </c>
      <c r="O190" s="35" t="n">
        <v>59</v>
      </c>
      <c r="P190" s="35" t="n">
        <v>71</v>
      </c>
      <c r="Q190" s="36" t="n">
        <v>130</v>
      </c>
      <c r="R190" s="34" t="n">
        <v>230</v>
      </c>
      <c r="S190" s="25" t="n">
        <f aca="false">+R190/(J190+K190)</f>
        <v>1.32183908045977</v>
      </c>
    </row>
    <row r="191" s="1" customFormat="true" ht="12.8" hidden="true" customHeight="false" outlineLevel="0" collapsed="false">
      <c r="A191" s="1" t="s">
        <v>246</v>
      </c>
      <c r="B191" s="6" t="s">
        <v>172</v>
      </c>
      <c r="C191" s="32" t="s">
        <v>173</v>
      </c>
      <c r="D191" s="33" t="n">
        <v>132</v>
      </c>
      <c r="E191" s="33" t="n">
        <v>28</v>
      </c>
      <c r="F191" s="33" t="n">
        <v>0</v>
      </c>
      <c r="G191" s="34" t="n">
        <v>160</v>
      </c>
      <c r="H191" s="49" t="n">
        <v>64</v>
      </c>
      <c r="I191" s="35" t="n">
        <v>0</v>
      </c>
      <c r="J191" s="36" t="n">
        <v>64</v>
      </c>
      <c r="K191" s="36" t="n">
        <v>65</v>
      </c>
      <c r="L191" s="36" t="n">
        <v>1</v>
      </c>
      <c r="M191" s="37" t="n">
        <v>130</v>
      </c>
      <c r="N191" s="38" t="n">
        <v>0.49612403100775</v>
      </c>
      <c r="O191" s="35" t="n">
        <v>58</v>
      </c>
      <c r="P191" s="35" t="n">
        <v>9</v>
      </c>
      <c r="Q191" s="36" t="n">
        <v>67</v>
      </c>
      <c r="R191" s="34" t="n">
        <v>131</v>
      </c>
      <c r="S191" s="25" t="n">
        <f aca="false">+R191/(J191+K191)</f>
        <v>1.01550387596899</v>
      </c>
    </row>
    <row r="192" s="1" customFormat="true" ht="12.8" hidden="true" customHeight="false" outlineLevel="0" collapsed="false">
      <c r="A192" s="1" t="s">
        <v>246</v>
      </c>
      <c r="B192" s="6" t="s">
        <v>174</v>
      </c>
      <c r="C192" s="32" t="s">
        <v>175</v>
      </c>
      <c r="D192" s="33" t="n">
        <v>8</v>
      </c>
      <c r="E192" s="33" t="n">
        <v>2</v>
      </c>
      <c r="F192" s="33" t="n">
        <v>0</v>
      </c>
      <c r="G192" s="34" t="n">
        <v>10</v>
      </c>
      <c r="H192" s="50"/>
      <c r="I192" s="40"/>
      <c r="J192" s="41"/>
      <c r="K192" s="41"/>
      <c r="L192" s="41"/>
      <c r="M192" s="43"/>
      <c r="N192" s="42"/>
      <c r="O192" s="40"/>
      <c r="P192" s="40"/>
      <c r="Q192" s="41"/>
      <c r="R192" s="41"/>
      <c r="S192" s="25"/>
    </row>
    <row r="193" s="1" customFormat="true" ht="12.8" hidden="true" customHeight="false" outlineLevel="0" collapsed="false">
      <c r="A193" s="1" t="s">
        <v>246</v>
      </c>
      <c r="B193" s="6" t="s">
        <v>176</v>
      </c>
      <c r="C193" s="32" t="s">
        <v>177</v>
      </c>
      <c r="D193" s="33" t="n">
        <v>68</v>
      </c>
      <c r="E193" s="33" t="n">
        <v>22</v>
      </c>
      <c r="F193" s="33" t="n">
        <v>0</v>
      </c>
      <c r="G193" s="34" t="n">
        <v>90</v>
      </c>
      <c r="H193" s="49" t="n">
        <v>6</v>
      </c>
      <c r="I193" s="35" t="n">
        <v>4</v>
      </c>
      <c r="J193" s="36" t="n">
        <v>10</v>
      </c>
      <c r="K193" s="36" t="n">
        <v>49</v>
      </c>
      <c r="L193" s="36" t="n">
        <v>2</v>
      </c>
      <c r="M193" s="37" t="n">
        <v>61</v>
      </c>
      <c r="N193" s="38" t="n">
        <v>0.16949152542373</v>
      </c>
      <c r="O193" s="35" t="n">
        <v>8</v>
      </c>
      <c r="P193" s="35" t="n">
        <v>7</v>
      </c>
      <c r="Q193" s="36" t="n">
        <v>15</v>
      </c>
      <c r="R193" s="34" t="n">
        <v>25</v>
      </c>
      <c r="S193" s="25" t="n">
        <f aca="false">+R193/(J193+K193)</f>
        <v>0.423728813559322</v>
      </c>
    </row>
    <row r="194" s="1" customFormat="true" ht="12.8" hidden="true" customHeight="false" outlineLevel="0" collapsed="false">
      <c r="A194" s="1" t="s">
        <v>246</v>
      </c>
      <c r="B194" s="6" t="s">
        <v>178</v>
      </c>
      <c r="C194" s="32" t="s">
        <v>179</v>
      </c>
      <c r="D194" s="33" t="n">
        <v>19</v>
      </c>
      <c r="E194" s="33" t="n">
        <v>3</v>
      </c>
      <c r="F194" s="33" t="n">
        <v>0</v>
      </c>
      <c r="G194" s="34" t="n">
        <v>22</v>
      </c>
      <c r="H194" s="49" t="n">
        <v>1</v>
      </c>
      <c r="I194" s="35" t="n">
        <v>1</v>
      </c>
      <c r="J194" s="36" t="n">
        <v>2</v>
      </c>
      <c r="K194" s="36" t="n">
        <v>10</v>
      </c>
      <c r="L194" s="36" t="n">
        <v>0</v>
      </c>
      <c r="M194" s="37" t="n">
        <v>12</v>
      </c>
      <c r="N194" s="38" t="n">
        <v>0.16666666666667</v>
      </c>
      <c r="O194" s="35" t="n">
        <v>16</v>
      </c>
      <c r="P194" s="35" t="n">
        <v>4</v>
      </c>
      <c r="Q194" s="36" t="n">
        <v>20</v>
      </c>
      <c r="R194" s="34" t="n">
        <v>22</v>
      </c>
      <c r="S194" s="25" t="n">
        <f aca="false">+R194/(J194+K194)</f>
        <v>1.83333333333333</v>
      </c>
    </row>
    <row r="195" s="1" customFormat="true" ht="12.8" hidden="true" customHeight="false" outlineLevel="0" collapsed="false">
      <c r="A195" s="1" t="s">
        <v>246</v>
      </c>
      <c r="B195" s="6" t="s">
        <v>180</v>
      </c>
      <c r="C195" s="32" t="s">
        <v>181</v>
      </c>
      <c r="D195" s="33" t="n">
        <v>44</v>
      </c>
      <c r="E195" s="33" t="n">
        <v>1</v>
      </c>
      <c r="F195" s="33" t="n">
        <v>0</v>
      </c>
      <c r="G195" s="34" t="n">
        <v>45</v>
      </c>
      <c r="H195" s="49" t="n">
        <v>29</v>
      </c>
      <c r="I195" s="35" t="n">
        <v>0</v>
      </c>
      <c r="J195" s="36" t="n">
        <v>29</v>
      </c>
      <c r="K195" s="36" t="n">
        <v>30</v>
      </c>
      <c r="L195" s="36" t="n">
        <v>0</v>
      </c>
      <c r="M195" s="37" t="n">
        <v>59</v>
      </c>
      <c r="N195" s="38" t="n">
        <v>0.49152542372881</v>
      </c>
      <c r="O195" s="35" t="n">
        <v>42</v>
      </c>
      <c r="P195" s="35" t="n">
        <v>0</v>
      </c>
      <c r="Q195" s="36" t="n">
        <v>42</v>
      </c>
      <c r="R195" s="34" t="n">
        <v>71</v>
      </c>
      <c r="S195" s="25" t="n">
        <f aca="false">+R195/(J195+K195)</f>
        <v>1.20338983050847</v>
      </c>
    </row>
    <row r="196" s="1" customFormat="true" ht="12.8" hidden="true" customHeight="false" outlineLevel="0" collapsed="false">
      <c r="A196" s="1" t="s">
        <v>246</v>
      </c>
      <c r="B196" s="6" t="s">
        <v>182</v>
      </c>
      <c r="C196" s="32" t="s">
        <v>183</v>
      </c>
      <c r="D196" s="33" t="n">
        <v>87</v>
      </c>
      <c r="E196" s="33" t="n">
        <v>12</v>
      </c>
      <c r="F196" s="33" t="n">
        <v>0</v>
      </c>
      <c r="G196" s="34" t="n">
        <v>99</v>
      </c>
      <c r="H196" s="49" t="n">
        <v>14</v>
      </c>
      <c r="I196" s="35" t="n">
        <v>14</v>
      </c>
      <c r="J196" s="36" t="n">
        <v>28</v>
      </c>
      <c r="K196" s="36" t="n">
        <v>95</v>
      </c>
      <c r="L196" s="36" t="n">
        <v>3</v>
      </c>
      <c r="M196" s="37" t="n">
        <v>126</v>
      </c>
      <c r="N196" s="38" t="n">
        <v>0.22764227642276</v>
      </c>
      <c r="O196" s="35" t="n">
        <v>7</v>
      </c>
      <c r="P196" s="35" t="n">
        <v>3</v>
      </c>
      <c r="Q196" s="36" t="n">
        <v>10</v>
      </c>
      <c r="R196" s="34" t="n">
        <v>38</v>
      </c>
      <c r="S196" s="25" t="n">
        <f aca="false">+R196/(J196+K196)</f>
        <v>0.308943089430894</v>
      </c>
    </row>
    <row r="197" s="1" customFormat="true" ht="12.8" hidden="true" customHeight="false" outlineLevel="0" collapsed="false">
      <c r="A197" s="1" t="s">
        <v>246</v>
      </c>
      <c r="B197" s="6" t="s">
        <v>184</v>
      </c>
      <c r="C197" s="32" t="s">
        <v>185</v>
      </c>
      <c r="D197" s="33" t="n">
        <v>45</v>
      </c>
      <c r="E197" s="33" t="n">
        <v>6</v>
      </c>
      <c r="F197" s="33" t="n">
        <v>0</v>
      </c>
      <c r="G197" s="34" t="n">
        <v>51</v>
      </c>
      <c r="H197" s="49" t="n">
        <v>5</v>
      </c>
      <c r="I197" s="35" t="n">
        <v>4</v>
      </c>
      <c r="J197" s="36" t="n">
        <v>9</v>
      </c>
      <c r="K197" s="36" t="n">
        <v>27</v>
      </c>
      <c r="L197" s="36" t="n">
        <v>0</v>
      </c>
      <c r="M197" s="37" t="n">
        <v>36</v>
      </c>
      <c r="N197" s="38" t="n">
        <v>0.25</v>
      </c>
      <c r="O197" s="35" t="n">
        <v>1</v>
      </c>
      <c r="P197" s="35" t="n">
        <v>3</v>
      </c>
      <c r="Q197" s="36" t="n">
        <v>4</v>
      </c>
      <c r="R197" s="34" t="n">
        <v>13</v>
      </c>
      <c r="S197" s="25" t="n">
        <f aca="false">+R197/(J197+K197)</f>
        <v>0.361111111111111</v>
      </c>
    </row>
    <row r="198" s="1" customFormat="true" ht="12.8" hidden="true" customHeight="false" outlineLevel="0" collapsed="false">
      <c r="A198" s="1" t="s">
        <v>246</v>
      </c>
      <c r="B198" s="6" t="s">
        <v>186</v>
      </c>
      <c r="C198" s="32" t="s">
        <v>187</v>
      </c>
      <c r="D198" s="33" t="n">
        <v>47</v>
      </c>
      <c r="E198" s="33" t="n">
        <v>4</v>
      </c>
      <c r="F198" s="33" t="n">
        <v>0</v>
      </c>
      <c r="G198" s="34" t="n">
        <v>51</v>
      </c>
      <c r="H198" s="49" t="n">
        <v>2</v>
      </c>
      <c r="I198" s="35" t="n">
        <v>3</v>
      </c>
      <c r="J198" s="36" t="n">
        <v>5</v>
      </c>
      <c r="K198" s="36" t="n">
        <v>37</v>
      </c>
      <c r="L198" s="36" t="n">
        <v>0</v>
      </c>
      <c r="M198" s="37" t="n">
        <v>42</v>
      </c>
      <c r="N198" s="38" t="n">
        <v>0.11904761904762</v>
      </c>
      <c r="O198" s="35" t="n">
        <v>3</v>
      </c>
      <c r="P198" s="35" t="n">
        <v>6</v>
      </c>
      <c r="Q198" s="36" t="n">
        <v>9</v>
      </c>
      <c r="R198" s="34" t="n">
        <v>14</v>
      </c>
      <c r="S198" s="25" t="n">
        <f aca="false">+R198/(J198+K198)</f>
        <v>0.333333333333333</v>
      </c>
    </row>
    <row r="199" s="1" customFormat="true" ht="12.8" hidden="true" customHeight="false" outlineLevel="0" collapsed="false">
      <c r="A199" s="1" t="s">
        <v>246</v>
      </c>
      <c r="B199" s="6" t="s">
        <v>188</v>
      </c>
      <c r="C199" s="32" t="s">
        <v>189</v>
      </c>
      <c r="D199" s="33" t="n">
        <v>12</v>
      </c>
      <c r="E199" s="33" t="n">
        <v>1</v>
      </c>
      <c r="F199" s="33" t="n">
        <v>0</v>
      </c>
      <c r="G199" s="34" t="n">
        <v>13</v>
      </c>
      <c r="H199" s="50"/>
      <c r="I199" s="40"/>
      <c r="J199" s="41"/>
      <c r="K199" s="41"/>
      <c r="L199" s="41"/>
      <c r="M199" s="43"/>
      <c r="N199" s="42"/>
      <c r="O199" s="40"/>
      <c r="P199" s="40"/>
      <c r="Q199" s="41"/>
      <c r="R199" s="41"/>
      <c r="S199" s="25"/>
    </row>
    <row r="200" s="1" customFormat="true" ht="12.8" hidden="true" customHeight="false" outlineLevel="0" collapsed="false">
      <c r="A200" s="1" t="s">
        <v>246</v>
      </c>
      <c r="B200" s="6" t="s">
        <v>190</v>
      </c>
      <c r="C200" s="32" t="s">
        <v>191</v>
      </c>
      <c r="D200" s="33" t="n">
        <v>185</v>
      </c>
      <c r="E200" s="33" t="n">
        <v>42</v>
      </c>
      <c r="F200" s="33" t="n">
        <v>0</v>
      </c>
      <c r="G200" s="34" t="n">
        <v>227</v>
      </c>
      <c r="H200" s="49" t="n">
        <v>43</v>
      </c>
      <c r="I200" s="35" t="n">
        <v>10</v>
      </c>
      <c r="J200" s="36" t="n">
        <v>53</v>
      </c>
      <c r="K200" s="36" t="n">
        <v>165</v>
      </c>
      <c r="L200" s="36" t="n">
        <v>1</v>
      </c>
      <c r="M200" s="37" t="n">
        <v>219</v>
      </c>
      <c r="N200" s="38" t="n">
        <v>0.24311926605505</v>
      </c>
      <c r="O200" s="35" t="n">
        <v>12</v>
      </c>
      <c r="P200" s="35" t="n">
        <v>7</v>
      </c>
      <c r="Q200" s="36" t="n">
        <v>19</v>
      </c>
      <c r="R200" s="34" t="n">
        <v>72</v>
      </c>
      <c r="S200" s="25" t="n">
        <f aca="false">+R200/(J200+K200)</f>
        <v>0.330275229357798</v>
      </c>
    </row>
    <row r="201" s="1" customFormat="true" ht="12.8" hidden="true" customHeight="false" outlineLevel="0" collapsed="false">
      <c r="A201" s="1" t="s">
        <v>246</v>
      </c>
      <c r="B201" s="6" t="s">
        <v>192</v>
      </c>
      <c r="C201" s="32" t="s">
        <v>193</v>
      </c>
      <c r="D201" s="33" t="n">
        <v>69</v>
      </c>
      <c r="E201" s="33" t="n">
        <v>3</v>
      </c>
      <c r="F201" s="33" t="n">
        <v>0</v>
      </c>
      <c r="G201" s="34" t="n">
        <v>72</v>
      </c>
      <c r="H201" s="49" t="n">
        <v>47</v>
      </c>
      <c r="I201" s="35" t="n">
        <v>0</v>
      </c>
      <c r="J201" s="36" t="n">
        <v>47</v>
      </c>
      <c r="K201" s="36" t="n">
        <v>33</v>
      </c>
      <c r="L201" s="36" t="n">
        <v>0</v>
      </c>
      <c r="M201" s="37" t="n">
        <v>80</v>
      </c>
      <c r="N201" s="38" t="n">
        <v>0.5875</v>
      </c>
      <c r="O201" s="35" t="n">
        <v>8</v>
      </c>
      <c r="P201" s="35" t="n">
        <v>1</v>
      </c>
      <c r="Q201" s="36" t="n">
        <v>9</v>
      </c>
      <c r="R201" s="34" t="n">
        <v>56</v>
      </c>
      <c r="S201" s="25" t="n">
        <f aca="false">+R201/(J201+K201)</f>
        <v>0.7</v>
      </c>
    </row>
    <row r="202" s="1" customFormat="true" ht="12.8" hidden="true" customHeight="false" outlineLevel="0" collapsed="false">
      <c r="A202" s="1" t="s">
        <v>246</v>
      </c>
      <c r="B202" s="6" t="s">
        <v>194</v>
      </c>
      <c r="C202" s="32" t="s">
        <v>195</v>
      </c>
      <c r="D202" s="33" t="n">
        <v>414</v>
      </c>
      <c r="E202" s="33" t="n">
        <v>127</v>
      </c>
      <c r="F202" s="33" t="n">
        <v>0</v>
      </c>
      <c r="G202" s="34" t="n">
        <v>541</v>
      </c>
      <c r="H202" s="49" t="n">
        <v>93</v>
      </c>
      <c r="I202" s="35" t="n">
        <v>24</v>
      </c>
      <c r="J202" s="36" t="n">
        <v>117</v>
      </c>
      <c r="K202" s="36" t="n">
        <v>310</v>
      </c>
      <c r="L202" s="36" t="n">
        <v>1</v>
      </c>
      <c r="M202" s="37" t="n">
        <v>428</v>
      </c>
      <c r="N202" s="38" t="n">
        <v>0.27400468384075</v>
      </c>
      <c r="O202" s="35" t="n">
        <v>80</v>
      </c>
      <c r="P202" s="35" t="n">
        <v>17</v>
      </c>
      <c r="Q202" s="36" t="n">
        <v>97</v>
      </c>
      <c r="R202" s="34" t="n">
        <v>214</v>
      </c>
      <c r="S202" s="25" t="n">
        <f aca="false">+R202/(J202+K202)</f>
        <v>0.501170960187354</v>
      </c>
    </row>
    <row r="203" s="1" customFormat="true" ht="12.8" hidden="true" customHeight="false" outlineLevel="0" collapsed="false">
      <c r="A203" s="1" t="s">
        <v>246</v>
      </c>
      <c r="B203" s="6" t="s">
        <v>196</v>
      </c>
      <c r="C203" s="32" t="s">
        <v>197</v>
      </c>
      <c r="D203" s="33" t="n">
        <v>1371</v>
      </c>
      <c r="E203" s="33" t="n">
        <v>76</v>
      </c>
      <c r="F203" s="33" t="n">
        <v>0</v>
      </c>
      <c r="G203" s="34" t="n">
        <v>1447</v>
      </c>
      <c r="H203" s="49" t="n">
        <v>641</v>
      </c>
      <c r="I203" s="35" t="n">
        <v>1046</v>
      </c>
      <c r="J203" s="36" t="n">
        <v>1687</v>
      </c>
      <c r="K203" s="36" t="n">
        <v>187</v>
      </c>
      <c r="L203" s="36" t="n">
        <v>3</v>
      </c>
      <c r="M203" s="37" t="n">
        <v>1877</v>
      </c>
      <c r="N203" s="38" t="n">
        <v>0.90021344717183</v>
      </c>
      <c r="O203" s="35" t="n">
        <v>416</v>
      </c>
      <c r="P203" s="35" t="n">
        <v>57</v>
      </c>
      <c r="Q203" s="36" t="n">
        <v>473</v>
      </c>
      <c r="R203" s="34" t="n">
        <v>2160</v>
      </c>
      <c r="S203" s="25" t="n">
        <f aca="false">+R203/(J203+K203)</f>
        <v>1.15261472785486</v>
      </c>
    </row>
    <row r="204" s="1" customFormat="true" ht="12.8" hidden="true" customHeight="false" outlineLevel="0" collapsed="false">
      <c r="A204" s="1" t="s">
        <v>246</v>
      </c>
      <c r="B204" s="6" t="s">
        <v>198</v>
      </c>
      <c r="C204" s="32" t="s">
        <v>199</v>
      </c>
      <c r="D204" s="33" t="n">
        <v>18</v>
      </c>
      <c r="E204" s="33" t="n">
        <v>1</v>
      </c>
      <c r="F204" s="33" t="n">
        <v>0</v>
      </c>
      <c r="G204" s="34" t="n">
        <v>19</v>
      </c>
      <c r="H204" s="49" t="n">
        <v>8</v>
      </c>
      <c r="I204" s="35" t="n">
        <v>2</v>
      </c>
      <c r="J204" s="36" t="n">
        <v>10</v>
      </c>
      <c r="K204" s="36" t="n">
        <v>24</v>
      </c>
      <c r="L204" s="36" t="n">
        <v>0</v>
      </c>
      <c r="M204" s="37" t="n">
        <v>34</v>
      </c>
      <c r="N204" s="38" t="n">
        <v>0.29411764705882</v>
      </c>
      <c r="O204" s="35" t="n">
        <v>7</v>
      </c>
      <c r="P204" s="35" t="n">
        <v>0</v>
      </c>
      <c r="Q204" s="36" t="n">
        <v>7</v>
      </c>
      <c r="R204" s="34" t="n">
        <v>17</v>
      </c>
      <c r="S204" s="25" t="n">
        <f aca="false">+R204/(J204+K204)</f>
        <v>0.5</v>
      </c>
    </row>
    <row r="205" s="1" customFormat="true" ht="12.8" hidden="true" customHeight="false" outlineLevel="0" collapsed="false">
      <c r="A205" s="1" t="s">
        <v>246</v>
      </c>
      <c r="B205" s="6" t="s">
        <v>200</v>
      </c>
      <c r="C205" s="32" t="s">
        <v>201</v>
      </c>
      <c r="D205" s="33" t="n">
        <v>9</v>
      </c>
      <c r="E205" s="33" t="n">
        <v>1</v>
      </c>
      <c r="F205" s="33" t="n">
        <v>0</v>
      </c>
      <c r="G205" s="34" t="n">
        <v>10</v>
      </c>
      <c r="H205" s="40"/>
      <c r="I205" s="40"/>
      <c r="J205" s="41"/>
      <c r="K205" s="41"/>
      <c r="L205" s="41"/>
      <c r="M205" s="37" t="n">
        <v>6</v>
      </c>
      <c r="N205" s="42"/>
      <c r="O205" s="40"/>
      <c r="P205" s="40"/>
      <c r="Q205" s="41"/>
      <c r="R205" s="41"/>
      <c r="S205" s="25"/>
    </row>
    <row r="206" s="1" customFormat="true" ht="12.8" hidden="true" customHeight="false" outlineLevel="0" collapsed="false">
      <c r="A206" s="1" t="s">
        <v>246</v>
      </c>
      <c r="B206" s="6" t="s">
        <v>202</v>
      </c>
      <c r="C206" s="32" t="s">
        <v>203</v>
      </c>
      <c r="D206" s="33" t="n">
        <v>60</v>
      </c>
      <c r="E206" s="33" t="n">
        <v>2</v>
      </c>
      <c r="F206" s="33" t="n">
        <v>0</v>
      </c>
      <c r="G206" s="34" t="n">
        <v>62</v>
      </c>
      <c r="H206" s="49" t="n">
        <v>18</v>
      </c>
      <c r="I206" s="35" t="n">
        <v>20</v>
      </c>
      <c r="J206" s="36" t="n">
        <v>38</v>
      </c>
      <c r="K206" s="36" t="n">
        <v>10</v>
      </c>
      <c r="L206" s="36" t="n">
        <v>1</v>
      </c>
      <c r="M206" s="37" t="n">
        <v>49</v>
      </c>
      <c r="N206" s="38" t="n">
        <v>0.79166666666667</v>
      </c>
      <c r="O206" s="35" t="n">
        <v>2</v>
      </c>
      <c r="P206" s="35" t="n">
        <v>4</v>
      </c>
      <c r="Q206" s="36" t="n">
        <v>6</v>
      </c>
      <c r="R206" s="34" t="n">
        <v>44</v>
      </c>
      <c r="S206" s="25" t="n">
        <f aca="false">+R206/(J206+K206)</f>
        <v>0.916666666666667</v>
      </c>
    </row>
    <row r="207" s="1" customFormat="true" ht="12.8" hidden="true" customHeight="false" outlineLevel="0" collapsed="false">
      <c r="A207" s="1" t="s">
        <v>246</v>
      </c>
      <c r="B207" s="26" t="s">
        <v>204</v>
      </c>
      <c r="C207" s="32" t="s">
        <v>205</v>
      </c>
      <c r="D207" s="33" t="n">
        <v>24</v>
      </c>
      <c r="E207" s="33" t="n">
        <v>5</v>
      </c>
      <c r="F207" s="33" t="n">
        <v>0</v>
      </c>
      <c r="G207" s="34" t="n">
        <v>29</v>
      </c>
      <c r="H207" s="49" t="n">
        <v>10</v>
      </c>
      <c r="I207" s="35" t="n">
        <v>1</v>
      </c>
      <c r="J207" s="36" t="n">
        <v>11</v>
      </c>
      <c r="K207" s="36" t="n">
        <v>35</v>
      </c>
      <c r="L207" s="36" t="n">
        <v>2</v>
      </c>
      <c r="M207" s="37" t="n">
        <v>30</v>
      </c>
      <c r="N207" s="38" t="n">
        <v>0.239130434782609</v>
      </c>
      <c r="O207" s="35" t="n">
        <v>2</v>
      </c>
      <c r="P207" s="35" t="n">
        <v>6</v>
      </c>
      <c r="Q207" s="36" t="n">
        <v>8</v>
      </c>
      <c r="R207" s="34" t="n">
        <v>19</v>
      </c>
      <c r="S207" s="25" t="n">
        <f aca="false">+R207/(J207+K207)</f>
        <v>0.41304347826087</v>
      </c>
    </row>
    <row r="208" s="1" customFormat="true" ht="12.8" hidden="true" customHeight="false" outlineLevel="0" collapsed="false">
      <c r="A208" s="1" t="s">
        <v>246</v>
      </c>
      <c r="B208" s="6" t="s">
        <v>206</v>
      </c>
      <c r="C208" s="27" t="s">
        <v>207</v>
      </c>
      <c r="D208" s="28" t="n">
        <v>11399</v>
      </c>
      <c r="E208" s="28" t="n">
        <v>1880</v>
      </c>
      <c r="F208" s="28" t="n">
        <v>5</v>
      </c>
      <c r="G208" s="28" t="n">
        <v>13284</v>
      </c>
      <c r="H208" s="29" t="n">
        <v>779</v>
      </c>
      <c r="I208" s="29" t="n">
        <v>997</v>
      </c>
      <c r="J208" s="28" t="n">
        <v>1776</v>
      </c>
      <c r="K208" s="28" t="n">
        <v>9793</v>
      </c>
      <c r="L208" s="28" t="n">
        <v>449</v>
      </c>
      <c r="M208" s="30" t="n">
        <v>12018</v>
      </c>
      <c r="N208" s="31" t="n">
        <v>0.15351370040626</v>
      </c>
      <c r="O208" s="29" t="n">
        <v>472</v>
      </c>
      <c r="P208" s="29" t="n">
        <v>414</v>
      </c>
      <c r="Q208" s="28" t="n">
        <v>886</v>
      </c>
      <c r="R208" s="28" t="n">
        <v>2662</v>
      </c>
      <c r="S208" s="25" t="n">
        <f aca="false">+R208/(J208+K208)</f>
        <v>0.230097674820641</v>
      </c>
    </row>
    <row r="209" s="1" customFormat="true" ht="12.8" hidden="true" customHeight="false" outlineLevel="0" collapsed="false">
      <c r="A209" s="1" t="s">
        <v>246</v>
      </c>
      <c r="B209" s="6" t="s">
        <v>208</v>
      </c>
      <c r="C209" s="32" t="s">
        <v>209</v>
      </c>
      <c r="D209" s="33" t="n">
        <v>2620</v>
      </c>
      <c r="E209" s="33" t="n">
        <v>448</v>
      </c>
      <c r="F209" s="33" t="n">
        <v>1</v>
      </c>
      <c r="G209" s="34" t="n">
        <v>3069</v>
      </c>
      <c r="H209" s="49" t="n">
        <v>73</v>
      </c>
      <c r="I209" s="35" t="n">
        <v>329</v>
      </c>
      <c r="J209" s="36" t="n">
        <v>402</v>
      </c>
      <c r="K209" s="36" t="n">
        <v>3008</v>
      </c>
      <c r="L209" s="36" t="n">
        <v>59</v>
      </c>
      <c r="M209" s="37" t="n">
        <v>3469</v>
      </c>
      <c r="N209" s="38" t="n">
        <v>0.11788856304985</v>
      </c>
      <c r="O209" s="35" t="n">
        <v>25</v>
      </c>
      <c r="P209" s="35" t="n">
        <v>110</v>
      </c>
      <c r="Q209" s="36" t="n">
        <v>135</v>
      </c>
      <c r="R209" s="34" t="n">
        <v>537</v>
      </c>
      <c r="S209" s="25" t="n">
        <f aca="false">+R209/(J209+K209)</f>
        <v>0.157478005865103</v>
      </c>
    </row>
    <row r="210" s="1" customFormat="true" ht="12.8" hidden="true" customHeight="false" outlineLevel="0" collapsed="false">
      <c r="A210" s="1" t="s">
        <v>246</v>
      </c>
      <c r="B210" s="6" t="s">
        <v>210</v>
      </c>
      <c r="C210" s="32" t="s">
        <v>211</v>
      </c>
      <c r="D210" s="33" t="n">
        <v>1037</v>
      </c>
      <c r="E210" s="33" t="n">
        <v>115</v>
      </c>
      <c r="F210" s="33" t="n">
        <v>1</v>
      </c>
      <c r="G210" s="34" t="n">
        <v>1153</v>
      </c>
      <c r="H210" s="49" t="n">
        <v>10</v>
      </c>
      <c r="I210" s="35" t="n">
        <v>39</v>
      </c>
      <c r="J210" s="36" t="n">
        <v>49</v>
      </c>
      <c r="K210" s="36" t="n">
        <v>895</v>
      </c>
      <c r="L210" s="36" t="n">
        <v>21</v>
      </c>
      <c r="M210" s="37" t="n">
        <v>965</v>
      </c>
      <c r="N210" s="38" t="n">
        <v>0.05190677966102</v>
      </c>
      <c r="O210" s="35" t="n">
        <v>15</v>
      </c>
      <c r="P210" s="35" t="n">
        <v>17</v>
      </c>
      <c r="Q210" s="36" t="n">
        <v>32</v>
      </c>
      <c r="R210" s="34" t="n">
        <v>81</v>
      </c>
      <c r="S210" s="25" t="n">
        <f aca="false">+R210/(J210+K210)</f>
        <v>0.0858050847457627</v>
      </c>
    </row>
    <row r="211" s="1" customFormat="true" ht="12.8" hidden="true" customHeight="false" outlineLevel="0" collapsed="false">
      <c r="A211" s="1" t="s">
        <v>246</v>
      </c>
      <c r="B211" s="6" t="s">
        <v>212</v>
      </c>
      <c r="C211" s="32" t="s">
        <v>213</v>
      </c>
      <c r="D211" s="33" t="n">
        <v>204</v>
      </c>
      <c r="E211" s="33" t="n">
        <v>49</v>
      </c>
      <c r="F211" s="33" t="n">
        <v>0</v>
      </c>
      <c r="G211" s="34" t="n">
        <v>253</v>
      </c>
      <c r="H211" s="49" t="n">
        <v>23</v>
      </c>
      <c r="I211" s="35" t="n">
        <v>2</v>
      </c>
      <c r="J211" s="36" t="n">
        <v>25</v>
      </c>
      <c r="K211" s="36" t="n">
        <v>167</v>
      </c>
      <c r="L211" s="36" t="n">
        <v>5</v>
      </c>
      <c r="M211" s="37" t="n">
        <v>197</v>
      </c>
      <c r="N211" s="38" t="n">
        <v>0.13020833333333</v>
      </c>
      <c r="O211" s="35" t="n">
        <v>14</v>
      </c>
      <c r="P211" s="35" t="n">
        <v>3</v>
      </c>
      <c r="Q211" s="36" t="n">
        <v>17</v>
      </c>
      <c r="R211" s="34" t="n">
        <v>42</v>
      </c>
      <c r="S211" s="25" t="n">
        <f aca="false">+R211/(J211+K211)</f>
        <v>0.21875</v>
      </c>
    </row>
    <row r="212" s="1" customFormat="true" ht="12.8" hidden="true" customHeight="false" outlineLevel="0" collapsed="false">
      <c r="A212" s="1" t="s">
        <v>246</v>
      </c>
      <c r="B212" s="6" t="s">
        <v>214</v>
      </c>
      <c r="C212" s="32" t="s">
        <v>215</v>
      </c>
      <c r="D212" s="33" t="n">
        <v>92</v>
      </c>
      <c r="E212" s="33" t="n">
        <v>17</v>
      </c>
      <c r="F212" s="33" t="n">
        <v>0</v>
      </c>
      <c r="G212" s="34" t="n">
        <v>109</v>
      </c>
      <c r="H212" s="49" t="n">
        <v>30</v>
      </c>
      <c r="I212" s="35" t="n">
        <v>2</v>
      </c>
      <c r="J212" s="36" t="n">
        <v>32</v>
      </c>
      <c r="K212" s="36" t="n">
        <v>51</v>
      </c>
      <c r="L212" s="36" t="n">
        <v>1</v>
      </c>
      <c r="M212" s="37" t="n">
        <v>84</v>
      </c>
      <c r="N212" s="38" t="n">
        <v>0.3855421686747</v>
      </c>
      <c r="O212" s="35" t="n">
        <v>14</v>
      </c>
      <c r="P212" s="35" t="n">
        <v>1</v>
      </c>
      <c r="Q212" s="36" t="n">
        <v>15</v>
      </c>
      <c r="R212" s="34" t="n">
        <v>47</v>
      </c>
      <c r="S212" s="25" t="n">
        <f aca="false">+R212/(J212+K212)</f>
        <v>0.566265060240964</v>
      </c>
    </row>
    <row r="213" s="1" customFormat="true" ht="12.8" hidden="true" customHeight="false" outlineLevel="0" collapsed="false">
      <c r="A213" s="1" t="s">
        <v>246</v>
      </c>
      <c r="B213" s="6" t="s">
        <v>216</v>
      </c>
      <c r="C213" s="32" t="s">
        <v>217</v>
      </c>
      <c r="D213" s="33" t="n">
        <v>147</v>
      </c>
      <c r="E213" s="33" t="n">
        <v>45</v>
      </c>
      <c r="F213" s="33" t="n">
        <v>0</v>
      </c>
      <c r="G213" s="34" t="n">
        <v>192</v>
      </c>
      <c r="H213" s="49" t="n">
        <v>5</v>
      </c>
      <c r="I213" s="35" t="n">
        <v>3</v>
      </c>
      <c r="J213" s="36" t="n">
        <v>8</v>
      </c>
      <c r="K213" s="36" t="n">
        <v>214</v>
      </c>
      <c r="L213" s="36" t="n">
        <v>5</v>
      </c>
      <c r="M213" s="37" t="n">
        <v>227</v>
      </c>
      <c r="N213" s="38" t="n">
        <v>0.03603603603604</v>
      </c>
      <c r="O213" s="35" t="n">
        <v>11</v>
      </c>
      <c r="P213" s="35" t="n">
        <v>6</v>
      </c>
      <c r="Q213" s="36" t="n">
        <v>17</v>
      </c>
      <c r="R213" s="34" t="n">
        <v>25</v>
      </c>
      <c r="S213" s="25" t="n">
        <f aca="false">+R213/(J213+K213)</f>
        <v>0.112612612612613</v>
      </c>
    </row>
    <row r="214" s="1" customFormat="true" ht="12.8" hidden="true" customHeight="false" outlineLevel="0" collapsed="false">
      <c r="A214" s="1" t="s">
        <v>246</v>
      </c>
      <c r="B214" s="6" t="s">
        <v>218</v>
      </c>
      <c r="C214" s="32" t="s">
        <v>219</v>
      </c>
      <c r="D214" s="33" t="n">
        <v>3426</v>
      </c>
      <c r="E214" s="33" t="n">
        <v>263</v>
      </c>
      <c r="F214" s="33" t="n">
        <v>1</v>
      </c>
      <c r="G214" s="34" t="n">
        <v>3690</v>
      </c>
      <c r="H214" s="49" t="n">
        <v>83</v>
      </c>
      <c r="I214" s="35" t="n">
        <v>147</v>
      </c>
      <c r="J214" s="36" t="n">
        <v>230</v>
      </c>
      <c r="K214" s="36" t="n">
        <v>2875</v>
      </c>
      <c r="L214" s="36" t="n">
        <v>52</v>
      </c>
      <c r="M214" s="37" t="n">
        <v>3157</v>
      </c>
      <c r="N214" s="38" t="n">
        <v>0.07407407407407</v>
      </c>
      <c r="O214" s="35" t="n">
        <v>27</v>
      </c>
      <c r="P214" s="35" t="n">
        <v>45</v>
      </c>
      <c r="Q214" s="36" t="n">
        <v>72</v>
      </c>
      <c r="R214" s="34" t="n">
        <v>302</v>
      </c>
      <c r="S214" s="25" t="n">
        <f aca="false">+R214/(J214+K214)</f>
        <v>0.0972624798711755</v>
      </c>
    </row>
    <row r="215" s="1" customFormat="true" ht="12.8" hidden="true" customHeight="false" outlineLevel="0" collapsed="false">
      <c r="A215" s="1" t="s">
        <v>246</v>
      </c>
      <c r="B215" s="6" t="s">
        <v>220</v>
      </c>
      <c r="C215" s="32" t="s">
        <v>221</v>
      </c>
      <c r="D215" s="33" t="n">
        <v>455</v>
      </c>
      <c r="E215" s="33" t="n">
        <v>87</v>
      </c>
      <c r="F215" s="33" t="n">
        <v>0</v>
      </c>
      <c r="G215" s="34" t="n">
        <v>542</v>
      </c>
      <c r="H215" s="49" t="n">
        <v>21</v>
      </c>
      <c r="I215" s="35" t="n">
        <v>42</v>
      </c>
      <c r="J215" s="36" t="n">
        <v>63</v>
      </c>
      <c r="K215" s="36" t="n">
        <v>426</v>
      </c>
      <c r="L215" s="36" t="n">
        <v>4</v>
      </c>
      <c r="M215" s="37" t="n">
        <v>493</v>
      </c>
      <c r="N215" s="38" t="n">
        <v>0.12883435582822</v>
      </c>
      <c r="O215" s="35" t="n">
        <v>29</v>
      </c>
      <c r="P215" s="35" t="n">
        <v>38</v>
      </c>
      <c r="Q215" s="36" t="n">
        <v>67</v>
      </c>
      <c r="R215" s="34" t="n">
        <v>130</v>
      </c>
      <c r="S215" s="25" t="n">
        <f aca="false">+R215/(J215+K215)</f>
        <v>0.265848670756646</v>
      </c>
    </row>
    <row r="216" s="1" customFormat="true" ht="12.8" hidden="true" customHeight="false" outlineLevel="0" collapsed="false">
      <c r="A216" s="1" t="s">
        <v>246</v>
      </c>
      <c r="B216" s="6" t="s">
        <v>222</v>
      </c>
      <c r="C216" s="32" t="s">
        <v>223</v>
      </c>
      <c r="D216" s="33" t="n">
        <v>202</v>
      </c>
      <c r="E216" s="33" t="n">
        <v>41</v>
      </c>
      <c r="F216" s="33" t="n">
        <v>0</v>
      </c>
      <c r="G216" s="34" t="n">
        <v>243</v>
      </c>
      <c r="H216" s="49" t="n">
        <v>5</v>
      </c>
      <c r="I216" s="35" t="n">
        <v>12</v>
      </c>
      <c r="J216" s="36" t="n">
        <v>17</v>
      </c>
      <c r="K216" s="36" t="n">
        <v>239</v>
      </c>
      <c r="L216" s="36" t="n">
        <v>17</v>
      </c>
      <c r="M216" s="37" t="n">
        <v>273</v>
      </c>
      <c r="N216" s="38" t="n">
        <v>0.06640625</v>
      </c>
      <c r="O216" s="35" t="n">
        <v>0</v>
      </c>
      <c r="P216" s="35" t="n">
        <v>7</v>
      </c>
      <c r="Q216" s="36" t="n">
        <v>7</v>
      </c>
      <c r="R216" s="34" t="n">
        <v>24</v>
      </c>
      <c r="S216" s="25" t="n">
        <f aca="false">+R216/(J216+K216)</f>
        <v>0.09375</v>
      </c>
    </row>
    <row r="217" s="1" customFormat="true" ht="12.8" hidden="true" customHeight="false" outlineLevel="0" collapsed="false">
      <c r="A217" s="1" t="s">
        <v>246</v>
      </c>
      <c r="B217" s="6" t="s">
        <v>224</v>
      </c>
      <c r="C217" s="32" t="s">
        <v>225</v>
      </c>
      <c r="D217" s="33" t="n">
        <v>300</v>
      </c>
      <c r="E217" s="33" t="n">
        <v>49</v>
      </c>
      <c r="F217" s="33" t="n">
        <v>0</v>
      </c>
      <c r="G217" s="34" t="n">
        <v>349</v>
      </c>
      <c r="H217" s="49" t="n">
        <v>1</v>
      </c>
      <c r="I217" s="35" t="n">
        <v>4</v>
      </c>
      <c r="J217" s="36" t="n">
        <v>5</v>
      </c>
      <c r="K217" s="36" t="n">
        <v>400</v>
      </c>
      <c r="L217" s="36" t="n">
        <v>7</v>
      </c>
      <c r="M217" s="37" t="n">
        <v>412</v>
      </c>
      <c r="N217" s="38" t="n">
        <v>0.01234567901235</v>
      </c>
      <c r="O217" s="35" t="n">
        <v>3</v>
      </c>
      <c r="P217" s="35" t="n">
        <v>0</v>
      </c>
      <c r="Q217" s="36" t="n">
        <v>3</v>
      </c>
      <c r="R217" s="34" t="n">
        <v>8</v>
      </c>
      <c r="S217" s="25" t="n">
        <f aca="false">+R217/(J217+K217)</f>
        <v>0.0197530864197531</v>
      </c>
    </row>
    <row r="218" s="1" customFormat="true" ht="12.8" hidden="true" customHeight="false" outlineLevel="0" collapsed="false">
      <c r="A218" s="1" t="s">
        <v>246</v>
      </c>
      <c r="B218" s="6" t="s">
        <v>226</v>
      </c>
      <c r="C218" s="32" t="s">
        <v>227</v>
      </c>
      <c r="D218" s="33" t="n">
        <v>20</v>
      </c>
      <c r="E218" s="33" t="n">
        <v>7</v>
      </c>
      <c r="F218" s="33" t="n">
        <v>0</v>
      </c>
      <c r="G218" s="34" t="n">
        <v>27</v>
      </c>
      <c r="H218" s="49" t="n">
        <v>1</v>
      </c>
      <c r="I218" s="35" t="n">
        <v>1</v>
      </c>
      <c r="J218" s="36" t="n">
        <v>2</v>
      </c>
      <c r="K218" s="36" t="n">
        <v>37</v>
      </c>
      <c r="L218" s="36" t="n">
        <v>0</v>
      </c>
      <c r="M218" s="37" t="n">
        <v>39</v>
      </c>
      <c r="N218" s="38" t="n">
        <v>0.05128205128205</v>
      </c>
      <c r="O218" s="35" t="n">
        <v>0</v>
      </c>
      <c r="P218" s="35" t="n">
        <v>3</v>
      </c>
      <c r="Q218" s="36" t="n">
        <v>3</v>
      </c>
      <c r="R218" s="34" t="n">
        <v>5</v>
      </c>
      <c r="S218" s="25" t="n">
        <f aca="false">+R218/(J218+K218)</f>
        <v>0.128205128205128</v>
      </c>
    </row>
    <row r="219" s="1" customFormat="true" ht="12.8" hidden="true" customHeight="false" outlineLevel="0" collapsed="false">
      <c r="A219" s="1" t="s">
        <v>246</v>
      </c>
      <c r="B219" s="6" t="s">
        <v>228</v>
      </c>
      <c r="C219" s="32" t="s">
        <v>229</v>
      </c>
      <c r="D219" s="33" t="n">
        <v>803</v>
      </c>
      <c r="E219" s="33" t="n">
        <v>328</v>
      </c>
      <c r="F219" s="33" t="n">
        <v>0</v>
      </c>
      <c r="G219" s="34" t="n">
        <v>1131</v>
      </c>
      <c r="H219" s="49" t="n">
        <v>255</v>
      </c>
      <c r="I219" s="35" t="n">
        <v>23</v>
      </c>
      <c r="J219" s="36" t="n">
        <v>278</v>
      </c>
      <c r="K219" s="36" t="n">
        <v>512</v>
      </c>
      <c r="L219" s="36" t="n">
        <v>18</v>
      </c>
      <c r="M219" s="37" t="n">
        <v>808</v>
      </c>
      <c r="N219" s="38" t="n">
        <v>0.35189873417722</v>
      </c>
      <c r="O219" s="35" t="n">
        <v>214</v>
      </c>
      <c r="P219" s="35" t="n">
        <v>147</v>
      </c>
      <c r="Q219" s="36" t="n">
        <v>361</v>
      </c>
      <c r="R219" s="34" t="n">
        <v>639</v>
      </c>
      <c r="S219" s="25" t="n">
        <f aca="false">+R219/(J219+K219)</f>
        <v>0.808860759493671</v>
      </c>
    </row>
    <row r="220" s="1" customFormat="true" ht="12.8" hidden="true" customHeight="false" outlineLevel="0" collapsed="false">
      <c r="A220" s="1" t="s">
        <v>246</v>
      </c>
      <c r="B220" s="6" t="s">
        <v>230</v>
      </c>
      <c r="C220" s="32" t="s">
        <v>231</v>
      </c>
      <c r="D220" s="33" t="n">
        <v>253</v>
      </c>
      <c r="E220" s="33" t="n">
        <v>98</v>
      </c>
      <c r="F220" s="33" t="n">
        <v>0</v>
      </c>
      <c r="G220" s="34" t="n">
        <v>351</v>
      </c>
      <c r="H220" s="49" t="n">
        <v>21</v>
      </c>
      <c r="I220" s="35" t="n">
        <v>20</v>
      </c>
      <c r="J220" s="36" t="n">
        <v>41</v>
      </c>
      <c r="K220" s="36" t="n">
        <v>354</v>
      </c>
      <c r="L220" s="36" t="n">
        <v>21</v>
      </c>
      <c r="M220" s="37" t="n">
        <v>416</v>
      </c>
      <c r="N220" s="38" t="n">
        <v>0.10379746835443</v>
      </c>
      <c r="O220" s="35" t="n">
        <v>12</v>
      </c>
      <c r="P220" s="35" t="n">
        <v>5</v>
      </c>
      <c r="Q220" s="36" t="n">
        <v>17</v>
      </c>
      <c r="R220" s="34" t="n">
        <v>58</v>
      </c>
      <c r="S220" s="25" t="n">
        <f aca="false">+R220/(J220+K220)</f>
        <v>0.146835443037975</v>
      </c>
    </row>
    <row r="221" s="1" customFormat="true" ht="12.8" hidden="true" customHeight="false" outlineLevel="0" collapsed="false">
      <c r="A221" s="1" t="s">
        <v>246</v>
      </c>
      <c r="B221" s="6" t="s">
        <v>232</v>
      </c>
      <c r="C221" s="32" t="s">
        <v>233</v>
      </c>
      <c r="D221" s="33" t="n">
        <v>1036</v>
      </c>
      <c r="E221" s="33" t="n">
        <v>98</v>
      </c>
      <c r="F221" s="33" t="n">
        <v>0</v>
      </c>
      <c r="G221" s="34" t="n">
        <v>1134</v>
      </c>
      <c r="H221" s="49" t="n">
        <v>208</v>
      </c>
      <c r="I221" s="35" t="n">
        <v>22</v>
      </c>
      <c r="J221" s="36" t="n">
        <v>230</v>
      </c>
      <c r="K221" s="36" t="n">
        <v>527</v>
      </c>
      <c r="L221" s="36" t="n">
        <v>2</v>
      </c>
      <c r="M221" s="37" t="n">
        <v>759</v>
      </c>
      <c r="N221" s="38" t="n">
        <v>0.30383091149273</v>
      </c>
      <c r="O221" s="35" t="n">
        <v>104</v>
      </c>
      <c r="P221" s="35" t="n">
        <v>20</v>
      </c>
      <c r="Q221" s="36" t="n">
        <v>124</v>
      </c>
      <c r="R221" s="34" t="n">
        <v>354</v>
      </c>
      <c r="S221" s="25" t="n">
        <f aca="false">+R221/(J221+K221)</f>
        <v>0.467635402906209</v>
      </c>
    </row>
    <row r="222" s="1" customFormat="true" ht="12.8" hidden="true" customHeight="false" outlineLevel="0" collapsed="false">
      <c r="A222" s="1" t="s">
        <v>246</v>
      </c>
      <c r="B222" s="26" t="s">
        <v>234</v>
      </c>
      <c r="C222" s="32" t="s">
        <v>235</v>
      </c>
      <c r="D222" s="33" t="n">
        <v>778</v>
      </c>
      <c r="E222" s="33" t="n">
        <v>232</v>
      </c>
      <c r="F222" s="33" t="n">
        <v>2</v>
      </c>
      <c r="G222" s="34" t="n">
        <v>1012</v>
      </c>
      <c r="H222" s="49" t="n">
        <v>43</v>
      </c>
      <c r="I222" s="35" t="n">
        <v>350</v>
      </c>
      <c r="J222" s="36" t="n">
        <v>393</v>
      </c>
      <c r="K222" s="36" t="n">
        <v>60</v>
      </c>
      <c r="L222" s="36" t="n">
        <v>237</v>
      </c>
      <c r="M222" s="37" t="n">
        <v>690</v>
      </c>
      <c r="N222" s="38" t="n">
        <v>0.86754966887417</v>
      </c>
      <c r="O222" s="35" t="n">
        <v>4</v>
      </c>
      <c r="P222" s="35" t="n">
        <v>11</v>
      </c>
      <c r="Q222" s="36" t="n">
        <v>15</v>
      </c>
      <c r="R222" s="34" t="n">
        <v>408</v>
      </c>
      <c r="S222" s="25" t="n">
        <f aca="false">+R222/(J222+K222)</f>
        <v>0.900662251655629</v>
      </c>
    </row>
    <row r="223" s="1" customFormat="true" ht="12.8" hidden="true" customHeight="false" outlineLevel="0" collapsed="false">
      <c r="A223" s="1" t="s">
        <v>246</v>
      </c>
      <c r="B223" s="6" t="s">
        <v>236</v>
      </c>
      <c r="C223" s="32" t="s">
        <v>237</v>
      </c>
      <c r="D223" s="33" t="n">
        <v>26</v>
      </c>
      <c r="E223" s="33" t="n">
        <v>3</v>
      </c>
      <c r="F223" s="33" t="n">
        <v>0</v>
      </c>
      <c r="G223" s="34" t="n">
        <v>29</v>
      </c>
      <c r="H223" s="49" t="n">
        <v>0</v>
      </c>
      <c r="I223" s="35" t="n">
        <v>1</v>
      </c>
      <c r="J223" s="36" t="n">
        <v>1</v>
      </c>
      <c r="K223" s="36" t="n">
        <v>28</v>
      </c>
      <c r="L223" s="36" t="n">
        <v>0</v>
      </c>
      <c r="M223" s="37" t="n">
        <v>29</v>
      </c>
      <c r="N223" s="38" t="n">
        <v>0.0344827586206897</v>
      </c>
      <c r="O223" s="35" t="n">
        <v>0</v>
      </c>
      <c r="P223" s="35" t="n">
        <v>1</v>
      </c>
      <c r="Q223" s="36" t="n">
        <v>1</v>
      </c>
      <c r="R223" s="34" t="n">
        <v>2</v>
      </c>
      <c r="S223" s="25" t="n">
        <f aca="false">+R223/(J223+K223)</f>
        <v>0.0689655172413793</v>
      </c>
    </row>
    <row r="224" s="1" customFormat="true" ht="12.8" hidden="true" customHeight="false" outlineLevel="0" collapsed="false">
      <c r="A224" s="1" t="s">
        <v>246</v>
      </c>
      <c r="B224" s="6" t="s">
        <v>238</v>
      </c>
      <c r="C224" s="32" t="s">
        <v>247</v>
      </c>
      <c r="D224" s="33"/>
      <c r="E224" s="33"/>
      <c r="F224" s="33"/>
      <c r="G224" s="34"/>
      <c r="H224" s="49"/>
      <c r="I224" s="35"/>
      <c r="J224" s="36"/>
      <c r="K224" s="36"/>
      <c r="L224" s="36"/>
      <c r="M224" s="37"/>
      <c r="N224" s="38"/>
      <c r="O224" s="35"/>
      <c r="P224" s="35"/>
      <c r="Q224" s="36"/>
      <c r="R224" s="34"/>
      <c r="S224" s="25"/>
    </row>
    <row r="225" s="1" customFormat="true" ht="12.8" hidden="true" customHeight="false" outlineLevel="0" collapsed="false">
      <c r="A225" s="1" t="s">
        <v>246</v>
      </c>
      <c r="B225" s="19" t="s">
        <v>240</v>
      </c>
      <c r="C225" s="27" t="s">
        <v>241</v>
      </c>
      <c r="D225" s="28" t="n">
        <v>121</v>
      </c>
      <c r="E225" s="28" t="n">
        <v>0</v>
      </c>
      <c r="F225" s="28" t="n">
        <v>0</v>
      </c>
      <c r="G225" s="28" t="n">
        <v>121</v>
      </c>
      <c r="H225" s="29" t="n">
        <v>31</v>
      </c>
      <c r="I225" s="29" t="n">
        <v>0</v>
      </c>
      <c r="J225" s="28" t="n">
        <v>31</v>
      </c>
      <c r="K225" s="28" t="n">
        <v>75</v>
      </c>
      <c r="L225" s="28" t="n">
        <v>1</v>
      </c>
      <c r="M225" s="30" t="n">
        <v>107</v>
      </c>
      <c r="N225" s="31" t="n">
        <v>0.29245283018868</v>
      </c>
      <c r="O225" s="29" t="n">
        <v>0</v>
      </c>
      <c r="P225" s="29" t="n">
        <v>0</v>
      </c>
      <c r="Q225" s="29" t="n">
        <v>0</v>
      </c>
      <c r="R225" s="28" t="n">
        <v>31</v>
      </c>
      <c r="S225" s="25" t="n">
        <f aca="false">+R225/(J225+K225)</f>
        <v>0.292452830188679</v>
      </c>
    </row>
    <row r="226" s="1" customFormat="true" ht="12.8" hidden="true" customHeight="false" outlineLevel="0" collapsed="false">
      <c r="A226" s="1" t="s">
        <v>246</v>
      </c>
      <c r="B226" s="19" t="s">
        <v>242</v>
      </c>
      <c r="C226" s="32" t="s">
        <v>243</v>
      </c>
      <c r="D226" s="33" t="n">
        <v>121</v>
      </c>
      <c r="E226" s="33" t="n">
        <v>0</v>
      </c>
      <c r="F226" s="33" t="n">
        <v>0</v>
      </c>
      <c r="G226" s="34" t="n">
        <v>121</v>
      </c>
      <c r="H226" s="49" t="n">
        <v>30</v>
      </c>
      <c r="I226" s="35" t="n">
        <v>0</v>
      </c>
      <c r="J226" s="36" t="n">
        <v>30</v>
      </c>
      <c r="K226" s="36" t="n">
        <v>74</v>
      </c>
      <c r="L226" s="36" t="n">
        <v>1</v>
      </c>
      <c r="M226" s="37" t="n">
        <v>105</v>
      </c>
      <c r="N226" s="38" t="n">
        <v>0.28846153846154</v>
      </c>
      <c r="O226" s="35" t="n">
        <v>0</v>
      </c>
      <c r="P226" s="35" t="n">
        <v>0</v>
      </c>
      <c r="Q226" s="35" t="n">
        <v>0</v>
      </c>
      <c r="R226" s="34" t="n">
        <v>30</v>
      </c>
      <c r="S226" s="25" t="n">
        <f aca="false">+R226/(J226+K226)</f>
        <v>0.288461538461538</v>
      </c>
    </row>
    <row r="227" s="1" customFormat="true" ht="12.8" hidden="true" customHeight="false" outlineLevel="0" collapsed="false">
      <c r="A227" s="1" t="s">
        <v>246</v>
      </c>
      <c r="B227" s="19" t="s">
        <v>244</v>
      </c>
      <c r="C227" s="32" t="s">
        <v>245</v>
      </c>
      <c r="D227" s="33" t="n">
        <v>0</v>
      </c>
      <c r="E227" s="33" t="n">
        <v>0</v>
      </c>
      <c r="F227" s="33" t="n">
        <v>0</v>
      </c>
      <c r="G227" s="34" t="n">
        <v>0</v>
      </c>
      <c r="H227" s="49" t="n">
        <v>1</v>
      </c>
      <c r="I227" s="35" t="n">
        <v>0</v>
      </c>
      <c r="J227" s="36" t="n">
        <v>1</v>
      </c>
      <c r="K227" s="36" t="n">
        <v>1</v>
      </c>
      <c r="L227" s="36" t="n">
        <v>0</v>
      </c>
      <c r="M227" s="37" t="n">
        <v>2</v>
      </c>
      <c r="N227" s="38" t="n">
        <v>0.5</v>
      </c>
      <c r="O227" s="35" t="n">
        <v>0</v>
      </c>
      <c r="P227" s="35" t="n">
        <v>0</v>
      </c>
      <c r="Q227" s="35" t="n">
        <v>0</v>
      </c>
      <c r="R227" s="34" t="n">
        <v>1</v>
      </c>
      <c r="S227" s="25" t="n">
        <f aca="false">+R227/(J227+K227)</f>
        <v>0.5</v>
      </c>
    </row>
    <row r="228" s="1" customFormat="true" ht="12.8" hidden="true" customHeight="false" outlineLevel="0" collapsed="false">
      <c r="A228" s="1" t="s">
        <v>248</v>
      </c>
      <c r="B228" s="26" t="s">
        <v>20</v>
      </c>
      <c r="C228" s="20" t="s">
        <v>21</v>
      </c>
      <c r="D228" s="21" t="n">
        <v>26184</v>
      </c>
      <c r="E228" s="21" t="n">
        <v>3050</v>
      </c>
      <c r="F228" s="21" t="n">
        <v>12</v>
      </c>
      <c r="G228" s="21" t="n">
        <v>29246</v>
      </c>
      <c r="H228" s="22" t="n">
        <v>5945</v>
      </c>
      <c r="I228" s="22" t="n">
        <v>2301</v>
      </c>
      <c r="J228" s="21" t="n">
        <v>8246</v>
      </c>
      <c r="K228" s="21" t="n">
        <v>20960</v>
      </c>
      <c r="L228" s="21" t="n">
        <v>463</v>
      </c>
      <c r="M228" s="23" t="n">
        <v>29669</v>
      </c>
      <c r="N228" s="24" t="n">
        <v>0.28233924536054</v>
      </c>
      <c r="O228" s="22" t="n">
        <v>2421</v>
      </c>
      <c r="P228" s="22" t="n">
        <v>1534</v>
      </c>
      <c r="Q228" s="21" t="n">
        <v>3955</v>
      </c>
      <c r="R228" s="21" t="n">
        <v>12201</v>
      </c>
      <c r="S228" s="25" t="n">
        <f aca="false">+R228/(J228+K228)</f>
        <v>0.417756625350955</v>
      </c>
    </row>
    <row r="229" s="1" customFormat="true" ht="12.8" hidden="true" customHeight="false" outlineLevel="0" collapsed="false">
      <c r="A229" s="1" t="s">
        <v>248</v>
      </c>
      <c r="B229" s="26" t="s">
        <v>22</v>
      </c>
      <c r="C229" s="27" t="s">
        <v>23</v>
      </c>
      <c r="D229" s="28" t="n">
        <v>11120</v>
      </c>
      <c r="E229" s="28" t="n">
        <v>1153</v>
      </c>
      <c r="F229" s="28" t="n">
        <v>3</v>
      </c>
      <c r="G229" s="28" t="n">
        <v>12276</v>
      </c>
      <c r="H229" s="29" t="n">
        <v>2099</v>
      </c>
      <c r="I229" s="29" t="n">
        <v>728</v>
      </c>
      <c r="J229" s="28" t="n">
        <v>2827</v>
      </c>
      <c r="K229" s="28" t="n">
        <v>11179</v>
      </c>
      <c r="L229" s="28" t="n">
        <v>49</v>
      </c>
      <c r="M229" s="30" t="n">
        <v>14055</v>
      </c>
      <c r="N229" s="31" t="n">
        <v>0.20184206768528</v>
      </c>
      <c r="O229" s="29" t="n">
        <v>1572</v>
      </c>
      <c r="P229" s="29" t="n">
        <v>1035</v>
      </c>
      <c r="Q229" s="28" t="n">
        <v>2607</v>
      </c>
      <c r="R229" s="28" t="n">
        <v>5434</v>
      </c>
      <c r="S229" s="25" t="n">
        <f aca="false">+R229/(J229+K229)</f>
        <v>0.387976581465086</v>
      </c>
    </row>
    <row r="230" s="1" customFormat="true" ht="12.8" hidden="true" customHeight="false" outlineLevel="0" collapsed="false">
      <c r="A230" s="1" t="s">
        <v>248</v>
      </c>
      <c r="B230" s="6" t="s">
        <v>24</v>
      </c>
      <c r="C230" s="32" t="s">
        <v>25</v>
      </c>
      <c r="D230" s="33" t="n">
        <v>9</v>
      </c>
      <c r="E230" s="33" t="n">
        <v>1</v>
      </c>
      <c r="F230" s="33" t="n">
        <v>0</v>
      </c>
      <c r="G230" s="34" t="n">
        <v>10</v>
      </c>
      <c r="H230" s="35" t="n">
        <v>2</v>
      </c>
      <c r="I230" s="35" t="n">
        <v>1</v>
      </c>
      <c r="J230" s="36" t="n">
        <v>3</v>
      </c>
      <c r="K230" s="36" t="n">
        <v>5</v>
      </c>
      <c r="L230" s="36" t="n">
        <v>0</v>
      </c>
      <c r="M230" s="37" t="n">
        <v>8</v>
      </c>
      <c r="N230" s="38" t="n">
        <v>0.375</v>
      </c>
      <c r="O230" s="35" t="n">
        <v>0</v>
      </c>
      <c r="P230" s="35" t="n">
        <v>2</v>
      </c>
      <c r="Q230" s="36" t="n">
        <v>2</v>
      </c>
      <c r="R230" s="39" t="n">
        <v>5</v>
      </c>
      <c r="S230" s="25" t="n">
        <f aca="false">+R230/(J230+K230)</f>
        <v>0.625</v>
      </c>
    </row>
    <row r="231" s="1" customFormat="true" ht="12.8" hidden="true" customHeight="false" outlineLevel="0" collapsed="false">
      <c r="A231" s="1" t="s">
        <v>248</v>
      </c>
      <c r="B231" s="6" t="s">
        <v>26</v>
      </c>
      <c r="C231" s="32" t="s">
        <v>27</v>
      </c>
      <c r="D231" s="33" t="n">
        <v>224</v>
      </c>
      <c r="E231" s="33" t="n">
        <v>12</v>
      </c>
      <c r="F231" s="33" t="n">
        <v>0</v>
      </c>
      <c r="G231" s="34" t="n">
        <v>236</v>
      </c>
      <c r="H231" s="35" t="n">
        <v>28</v>
      </c>
      <c r="I231" s="35" t="n">
        <v>14</v>
      </c>
      <c r="J231" s="36" t="n">
        <v>42</v>
      </c>
      <c r="K231" s="36" t="n">
        <v>172</v>
      </c>
      <c r="L231" s="36" t="n">
        <v>3</v>
      </c>
      <c r="M231" s="37" t="n">
        <v>217</v>
      </c>
      <c r="N231" s="38" t="n">
        <v>0.19626168224299</v>
      </c>
      <c r="O231" s="35" t="n">
        <v>8</v>
      </c>
      <c r="P231" s="35" t="n">
        <v>14</v>
      </c>
      <c r="Q231" s="36" t="n">
        <v>22</v>
      </c>
      <c r="R231" s="34" t="n">
        <v>64</v>
      </c>
      <c r="S231" s="25" t="n">
        <f aca="false">+R231/(J231+K231)</f>
        <v>0.299065420560748</v>
      </c>
    </row>
    <row r="232" s="1" customFormat="true" ht="12.8" hidden="true" customHeight="false" outlineLevel="0" collapsed="false">
      <c r="A232" s="1" t="s">
        <v>248</v>
      </c>
      <c r="B232" s="6" t="s">
        <v>28</v>
      </c>
      <c r="C232" s="32" t="s">
        <v>29</v>
      </c>
      <c r="D232" s="33" t="n">
        <v>198</v>
      </c>
      <c r="E232" s="33" t="n">
        <v>34</v>
      </c>
      <c r="F232" s="33" t="n">
        <v>0</v>
      </c>
      <c r="G232" s="34" t="n">
        <v>232</v>
      </c>
      <c r="H232" s="35" t="n">
        <v>25</v>
      </c>
      <c r="I232" s="35" t="n">
        <v>18</v>
      </c>
      <c r="J232" s="36" t="n">
        <v>43</v>
      </c>
      <c r="K232" s="36" t="n">
        <v>276</v>
      </c>
      <c r="L232" s="36" t="n">
        <v>1</v>
      </c>
      <c r="M232" s="37" t="n">
        <v>320</v>
      </c>
      <c r="N232" s="38" t="n">
        <v>0.13479623824451</v>
      </c>
      <c r="O232" s="35" t="n">
        <v>29</v>
      </c>
      <c r="P232" s="35" t="n">
        <v>64</v>
      </c>
      <c r="Q232" s="36" t="n">
        <v>93</v>
      </c>
      <c r="R232" s="34" t="n">
        <v>136</v>
      </c>
      <c r="S232" s="25" t="n">
        <f aca="false">+R232/(J232+K232)</f>
        <v>0.426332288401254</v>
      </c>
    </row>
    <row r="233" s="1" customFormat="true" ht="12.8" hidden="true" customHeight="false" outlineLevel="0" collapsed="false">
      <c r="A233" s="1" t="s">
        <v>248</v>
      </c>
      <c r="B233" s="6" t="s">
        <v>30</v>
      </c>
      <c r="C233" s="32" t="s">
        <v>31</v>
      </c>
      <c r="D233" s="33" t="n">
        <v>49</v>
      </c>
      <c r="E233" s="33" t="n">
        <v>3</v>
      </c>
      <c r="F233" s="33" t="n">
        <v>0</v>
      </c>
      <c r="G233" s="34" t="n">
        <v>52</v>
      </c>
      <c r="H233" s="35" t="n">
        <v>14</v>
      </c>
      <c r="I233" s="35" t="n">
        <v>4</v>
      </c>
      <c r="J233" s="36" t="n">
        <v>18</v>
      </c>
      <c r="K233" s="36" t="n">
        <v>69</v>
      </c>
      <c r="L233" s="36" t="n">
        <v>3</v>
      </c>
      <c r="M233" s="37" t="n">
        <v>90</v>
      </c>
      <c r="N233" s="38" t="n">
        <v>0.20689655172414</v>
      </c>
      <c r="O233" s="35" t="n">
        <v>3</v>
      </c>
      <c r="P233" s="35" t="n">
        <v>9</v>
      </c>
      <c r="Q233" s="36" t="n">
        <v>12</v>
      </c>
      <c r="R233" s="34" t="n">
        <v>30</v>
      </c>
      <c r="S233" s="25" t="n">
        <f aca="false">+R233/(J233+K233)</f>
        <v>0.344827586206897</v>
      </c>
    </row>
    <row r="234" s="1" customFormat="true" ht="12.8" hidden="true" customHeight="false" outlineLevel="0" collapsed="false">
      <c r="A234" s="1" t="s">
        <v>248</v>
      </c>
      <c r="B234" s="6" t="s">
        <v>32</v>
      </c>
      <c r="C234" s="32" t="s">
        <v>33</v>
      </c>
      <c r="D234" s="33" t="n">
        <v>103</v>
      </c>
      <c r="E234" s="33" t="n">
        <v>7</v>
      </c>
      <c r="F234" s="33" t="n">
        <v>0</v>
      </c>
      <c r="G234" s="34" t="n">
        <v>110</v>
      </c>
      <c r="H234" s="35" t="n">
        <v>20</v>
      </c>
      <c r="I234" s="35" t="n">
        <v>10</v>
      </c>
      <c r="J234" s="36" t="n">
        <v>30</v>
      </c>
      <c r="K234" s="36" t="n">
        <v>106</v>
      </c>
      <c r="L234" s="36" t="n">
        <v>0</v>
      </c>
      <c r="M234" s="37" t="n">
        <v>136</v>
      </c>
      <c r="N234" s="38" t="n">
        <v>0.22058823529412</v>
      </c>
      <c r="O234" s="35" t="n">
        <v>11</v>
      </c>
      <c r="P234" s="35" t="n">
        <v>11</v>
      </c>
      <c r="Q234" s="36" t="n">
        <v>22</v>
      </c>
      <c r="R234" s="34" t="n">
        <v>52</v>
      </c>
      <c r="S234" s="25" t="n">
        <f aca="false">+R234/(J234+K234)</f>
        <v>0.382352941176471</v>
      </c>
    </row>
    <row r="235" s="1" customFormat="true" ht="12.8" hidden="true" customHeight="false" outlineLevel="0" collapsed="false">
      <c r="A235" s="1" t="s">
        <v>248</v>
      </c>
      <c r="B235" s="6" t="s">
        <v>34</v>
      </c>
      <c r="C235" s="32" t="s">
        <v>35</v>
      </c>
      <c r="D235" s="33" t="n">
        <v>85</v>
      </c>
      <c r="E235" s="33" t="n">
        <v>7</v>
      </c>
      <c r="F235" s="33" t="n">
        <v>0</v>
      </c>
      <c r="G235" s="34" t="n">
        <v>92</v>
      </c>
      <c r="H235" s="35" t="n">
        <v>57</v>
      </c>
      <c r="I235" s="35" t="n">
        <v>3</v>
      </c>
      <c r="J235" s="36" t="n">
        <v>60</v>
      </c>
      <c r="K235" s="36" t="n">
        <v>89</v>
      </c>
      <c r="L235" s="36" t="n">
        <v>1</v>
      </c>
      <c r="M235" s="37" t="n">
        <v>150</v>
      </c>
      <c r="N235" s="38" t="n">
        <v>0.40268456375839</v>
      </c>
      <c r="O235" s="35" t="n">
        <v>29</v>
      </c>
      <c r="P235" s="35" t="n">
        <v>11</v>
      </c>
      <c r="Q235" s="36" t="n">
        <v>40</v>
      </c>
      <c r="R235" s="34" t="n">
        <v>100</v>
      </c>
      <c r="S235" s="25" t="n">
        <f aca="false">+R235/(J235+K235)</f>
        <v>0.671140939597315</v>
      </c>
    </row>
    <row r="236" s="1" customFormat="true" ht="12.8" hidden="true" customHeight="false" outlineLevel="0" collapsed="false">
      <c r="A236" s="1" t="s">
        <v>248</v>
      </c>
      <c r="B236" s="6" t="s">
        <v>36</v>
      </c>
      <c r="C236" s="32" t="s">
        <v>37</v>
      </c>
      <c r="D236" s="33" t="n">
        <v>355</v>
      </c>
      <c r="E236" s="33" t="n">
        <v>15</v>
      </c>
      <c r="F236" s="33" t="n">
        <v>0</v>
      </c>
      <c r="G236" s="34" t="n">
        <v>370</v>
      </c>
      <c r="H236" s="35" t="n">
        <v>81</v>
      </c>
      <c r="I236" s="35" t="n">
        <v>41</v>
      </c>
      <c r="J236" s="36" t="n">
        <v>122</v>
      </c>
      <c r="K236" s="36" t="n">
        <v>459</v>
      </c>
      <c r="L236" s="36" t="n">
        <v>5</v>
      </c>
      <c r="M236" s="37" t="n">
        <v>586</v>
      </c>
      <c r="N236" s="38" t="n">
        <v>0.20998278829604</v>
      </c>
      <c r="O236" s="35" t="n">
        <v>50</v>
      </c>
      <c r="P236" s="35" t="n">
        <v>22</v>
      </c>
      <c r="Q236" s="36" t="n">
        <v>72</v>
      </c>
      <c r="R236" s="34" t="n">
        <v>194</v>
      </c>
      <c r="S236" s="25" t="n">
        <f aca="false">+R236/(J236+K236)</f>
        <v>0.333907056798623</v>
      </c>
    </row>
    <row r="237" s="1" customFormat="true" ht="12.8" hidden="true" customHeight="false" outlineLevel="0" collapsed="false">
      <c r="A237" s="1" t="s">
        <v>248</v>
      </c>
      <c r="B237" s="6" t="s">
        <v>38</v>
      </c>
      <c r="C237" s="32" t="s">
        <v>39</v>
      </c>
      <c r="D237" s="33" t="n">
        <v>129</v>
      </c>
      <c r="E237" s="33" t="n">
        <v>6</v>
      </c>
      <c r="F237" s="33" t="n">
        <v>0</v>
      </c>
      <c r="G237" s="34" t="n">
        <v>135</v>
      </c>
      <c r="H237" s="35" t="n">
        <v>166</v>
      </c>
      <c r="I237" s="35" t="n">
        <v>17</v>
      </c>
      <c r="J237" s="36" t="n">
        <v>183</v>
      </c>
      <c r="K237" s="36" t="n">
        <v>67</v>
      </c>
      <c r="L237" s="36" t="n">
        <v>1</v>
      </c>
      <c r="M237" s="37" t="n">
        <v>251</v>
      </c>
      <c r="N237" s="38" t="n">
        <v>0.732</v>
      </c>
      <c r="O237" s="35" t="n">
        <v>9</v>
      </c>
      <c r="P237" s="35" t="n">
        <v>24</v>
      </c>
      <c r="Q237" s="36" t="n">
        <v>33</v>
      </c>
      <c r="R237" s="34" t="n">
        <v>216</v>
      </c>
      <c r="S237" s="25" t="n">
        <f aca="false">+R237/(J237+K237)</f>
        <v>0.864</v>
      </c>
    </row>
    <row r="238" s="1" customFormat="true" ht="12.8" hidden="true" customHeight="false" outlineLevel="0" collapsed="false">
      <c r="A238" s="1" t="s">
        <v>248</v>
      </c>
      <c r="B238" s="6" t="s">
        <v>40</v>
      </c>
      <c r="C238" s="32" t="s">
        <v>41</v>
      </c>
      <c r="D238" s="33" t="n">
        <v>290</v>
      </c>
      <c r="E238" s="33" t="n">
        <v>47</v>
      </c>
      <c r="F238" s="33" t="n">
        <v>0</v>
      </c>
      <c r="G238" s="34" t="n">
        <v>337</v>
      </c>
      <c r="H238" s="35" t="n">
        <v>34</v>
      </c>
      <c r="I238" s="35" t="n">
        <v>4</v>
      </c>
      <c r="J238" s="36" t="n">
        <v>38</v>
      </c>
      <c r="K238" s="36" t="n">
        <v>351</v>
      </c>
      <c r="L238" s="36" t="n">
        <v>1</v>
      </c>
      <c r="M238" s="37" t="n">
        <v>390</v>
      </c>
      <c r="N238" s="38" t="n">
        <v>0.09768637532134</v>
      </c>
      <c r="O238" s="35" t="n">
        <v>5</v>
      </c>
      <c r="P238" s="35" t="n">
        <v>2</v>
      </c>
      <c r="Q238" s="36" t="n">
        <v>7</v>
      </c>
      <c r="R238" s="34" t="n">
        <v>45</v>
      </c>
      <c r="S238" s="25" t="n">
        <f aca="false">+R238/(J238+K238)</f>
        <v>0.115681233933162</v>
      </c>
    </row>
    <row r="239" s="1" customFormat="true" ht="12.8" hidden="true" customHeight="false" outlineLevel="0" collapsed="false">
      <c r="A239" s="1" t="s">
        <v>248</v>
      </c>
      <c r="B239" s="6" t="s">
        <v>42</v>
      </c>
      <c r="C239" s="32" t="s">
        <v>43</v>
      </c>
      <c r="D239" s="33" t="n">
        <v>408</v>
      </c>
      <c r="E239" s="33" t="n">
        <v>17</v>
      </c>
      <c r="F239" s="33" t="n">
        <v>0</v>
      </c>
      <c r="G239" s="34" t="n">
        <v>425</v>
      </c>
      <c r="H239" s="35" t="n">
        <v>32</v>
      </c>
      <c r="I239" s="35" t="n">
        <v>15</v>
      </c>
      <c r="J239" s="36" t="n">
        <v>47</v>
      </c>
      <c r="K239" s="36" t="n">
        <v>436</v>
      </c>
      <c r="L239" s="36" t="n">
        <v>3</v>
      </c>
      <c r="M239" s="37" t="n">
        <v>486</v>
      </c>
      <c r="N239" s="38" t="n">
        <v>0.09730848861284</v>
      </c>
      <c r="O239" s="35" t="n">
        <v>21</v>
      </c>
      <c r="P239" s="35" t="n">
        <v>26</v>
      </c>
      <c r="Q239" s="36" t="n">
        <v>47</v>
      </c>
      <c r="R239" s="34" t="n">
        <v>94</v>
      </c>
      <c r="S239" s="25" t="n">
        <f aca="false">+R239/(J239+K239)</f>
        <v>0.194616977225673</v>
      </c>
    </row>
    <row r="240" s="1" customFormat="true" ht="12.8" hidden="true" customHeight="false" outlineLevel="0" collapsed="false">
      <c r="A240" s="1" t="s">
        <v>248</v>
      </c>
      <c r="B240" s="6" t="s">
        <v>44</v>
      </c>
      <c r="C240" s="32" t="s">
        <v>45</v>
      </c>
      <c r="D240" s="33" t="n">
        <v>1757</v>
      </c>
      <c r="E240" s="33" t="n">
        <v>132</v>
      </c>
      <c r="F240" s="33" t="n">
        <v>0</v>
      </c>
      <c r="G240" s="34" t="n">
        <v>1889</v>
      </c>
      <c r="H240" s="35" t="n">
        <v>204</v>
      </c>
      <c r="I240" s="35" t="n">
        <v>61</v>
      </c>
      <c r="J240" s="36" t="n">
        <v>265</v>
      </c>
      <c r="K240" s="36" t="n">
        <v>1741</v>
      </c>
      <c r="L240" s="36" t="n">
        <v>2</v>
      </c>
      <c r="M240" s="37" t="n">
        <v>2008</v>
      </c>
      <c r="N240" s="38" t="n">
        <v>0.1321036889332</v>
      </c>
      <c r="O240" s="35" t="n">
        <v>282</v>
      </c>
      <c r="P240" s="35" t="n">
        <v>145</v>
      </c>
      <c r="Q240" s="36" t="n">
        <v>427</v>
      </c>
      <c r="R240" s="34" t="n">
        <v>692</v>
      </c>
      <c r="S240" s="25" t="n">
        <f aca="false">+R240/(J240+K240)</f>
        <v>0.344965104685942</v>
      </c>
    </row>
    <row r="241" s="1" customFormat="true" ht="12.8" hidden="true" customHeight="false" outlineLevel="0" collapsed="false">
      <c r="A241" s="1" t="s">
        <v>248</v>
      </c>
      <c r="B241" s="6" t="s">
        <v>46</v>
      </c>
      <c r="C241" s="32" t="s">
        <v>47</v>
      </c>
      <c r="D241" s="33" t="n">
        <v>132</v>
      </c>
      <c r="E241" s="33" t="n">
        <v>5</v>
      </c>
      <c r="F241" s="33" t="n">
        <v>0</v>
      </c>
      <c r="G241" s="34" t="n">
        <v>137</v>
      </c>
      <c r="H241" s="35" t="n">
        <v>24</v>
      </c>
      <c r="I241" s="35" t="n">
        <v>5</v>
      </c>
      <c r="J241" s="36" t="n">
        <v>29</v>
      </c>
      <c r="K241" s="36" t="n">
        <v>82</v>
      </c>
      <c r="L241" s="36" t="n">
        <v>1</v>
      </c>
      <c r="M241" s="37" t="n">
        <v>112</v>
      </c>
      <c r="N241" s="38" t="n">
        <v>0.26126126126126</v>
      </c>
      <c r="O241" s="35" t="n">
        <v>14</v>
      </c>
      <c r="P241" s="35" t="n">
        <v>8</v>
      </c>
      <c r="Q241" s="36" t="n">
        <v>22</v>
      </c>
      <c r="R241" s="34" t="n">
        <v>51</v>
      </c>
      <c r="S241" s="25" t="n">
        <f aca="false">+R241/(J241+K241)</f>
        <v>0.45945945945946</v>
      </c>
    </row>
    <row r="242" s="1" customFormat="true" ht="12.8" hidden="true" customHeight="false" outlineLevel="0" collapsed="false">
      <c r="A242" s="1" t="s">
        <v>248</v>
      </c>
      <c r="B242" s="6" t="s">
        <v>48</v>
      </c>
      <c r="C242" s="32" t="s">
        <v>49</v>
      </c>
      <c r="D242" s="33" t="n">
        <v>66</v>
      </c>
      <c r="E242" s="33" t="n">
        <v>7</v>
      </c>
      <c r="F242" s="33" t="n">
        <v>0</v>
      </c>
      <c r="G242" s="34" t="n">
        <v>73</v>
      </c>
      <c r="H242" s="35" t="n">
        <v>6</v>
      </c>
      <c r="I242" s="35" t="n">
        <v>1</v>
      </c>
      <c r="J242" s="36" t="n">
        <v>7</v>
      </c>
      <c r="K242" s="36" t="n">
        <v>53</v>
      </c>
      <c r="L242" s="36" t="n">
        <v>0</v>
      </c>
      <c r="M242" s="37" t="n">
        <v>60</v>
      </c>
      <c r="N242" s="38" t="n">
        <v>0.11666666666667</v>
      </c>
      <c r="O242" s="35" t="n">
        <v>23</v>
      </c>
      <c r="P242" s="35" t="n">
        <v>2</v>
      </c>
      <c r="Q242" s="36" t="n">
        <v>25</v>
      </c>
      <c r="R242" s="34" t="n">
        <v>32</v>
      </c>
      <c r="S242" s="25" t="n">
        <f aca="false">+R242/(J242+K242)</f>
        <v>0.533333333333333</v>
      </c>
    </row>
    <row r="243" s="1" customFormat="true" ht="12.8" hidden="true" customHeight="false" outlineLevel="0" collapsed="false">
      <c r="A243" s="1" t="s">
        <v>248</v>
      </c>
      <c r="B243" s="6" t="s">
        <v>50</v>
      </c>
      <c r="C243" s="32" t="s">
        <v>51</v>
      </c>
      <c r="D243" s="33" t="n">
        <v>273</v>
      </c>
      <c r="E243" s="33" t="n">
        <v>17</v>
      </c>
      <c r="F243" s="33" t="n">
        <v>0</v>
      </c>
      <c r="G243" s="34" t="n">
        <v>290</v>
      </c>
      <c r="H243" s="35" t="n">
        <v>286</v>
      </c>
      <c r="I243" s="35" t="n">
        <v>1</v>
      </c>
      <c r="J243" s="36" t="n">
        <v>287</v>
      </c>
      <c r="K243" s="36" t="n">
        <v>108</v>
      </c>
      <c r="L243" s="36" t="n">
        <v>2</v>
      </c>
      <c r="M243" s="37" t="n">
        <v>397</v>
      </c>
      <c r="N243" s="38" t="n">
        <v>0.72658227848101</v>
      </c>
      <c r="O243" s="35" t="n">
        <v>44</v>
      </c>
      <c r="P243" s="35" t="n">
        <v>5</v>
      </c>
      <c r="Q243" s="36" t="n">
        <v>49</v>
      </c>
      <c r="R243" s="34" t="n">
        <v>336</v>
      </c>
      <c r="S243" s="25" t="n">
        <f aca="false">+R243/(J243+K243)</f>
        <v>0.850632911392405</v>
      </c>
    </row>
    <row r="244" s="1" customFormat="true" ht="12.8" hidden="true" customHeight="false" outlineLevel="0" collapsed="false">
      <c r="A244" s="1" t="s">
        <v>248</v>
      </c>
      <c r="B244" s="6" t="s">
        <v>52</v>
      </c>
      <c r="C244" s="32" t="s">
        <v>53</v>
      </c>
      <c r="D244" s="33" t="n">
        <v>175</v>
      </c>
      <c r="E244" s="33" t="n">
        <v>18</v>
      </c>
      <c r="F244" s="33" t="n">
        <v>0</v>
      </c>
      <c r="G244" s="34" t="n">
        <v>193</v>
      </c>
      <c r="H244" s="35" t="n">
        <v>102</v>
      </c>
      <c r="I244" s="35" t="n">
        <v>10</v>
      </c>
      <c r="J244" s="36" t="n">
        <v>112</v>
      </c>
      <c r="K244" s="36" t="n">
        <v>107</v>
      </c>
      <c r="L244" s="36" t="n">
        <v>0</v>
      </c>
      <c r="M244" s="37" t="n">
        <v>219</v>
      </c>
      <c r="N244" s="38" t="n">
        <v>0.51141552511416</v>
      </c>
      <c r="O244" s="35" t="n">
        <v>30</v>
      </c>
      <c r="P244" s="35" t="n">
        <v>16</v>
      </c>
      <c r="Q244" s="36" t="n">
        <v>46</v>
      </c>
      <c r="R244" s="34" t="n">
        <v>158</v>
      </c>
      <c r="S244" s="25" t="n">
        <f aca="false">+R244/(J244+K244)</f>
        <v>0.721461187214612</v>
      </c>
    </row>
    <row r="245" s="1" customFormat="true" ht="12.8" hidden="true" customHeight="false" outlineLevel="0" collapsed="false">
      <c r="A245" s="1" t="s">
        <v>248</v>
      </c>
      <c r="B245" s="6" t="s">
        <v>54</v>
      </c>
      <c r="C245" s="32" t="s">
        <v>55</v>
      </c>
      <c r="D245" s="33" t="n">
        <v>68</v>
      </c>
      <c r="E245" s="33" t="n">
        <v>5</v>
      </c>
      <c r="F245" s="33" t="n">
        <v>0</v>
      </c>
      <c r="G245" s="34" t="n">
        <v>73</v>
      </c>
      <c r="H245" s="35" t="n">
        <v>16</v>
      </c>
      <c r="I245" s="35" t="n">
        <v>16</v>
      </c>
      <c r="J245" s="36" t="n">
        <v>32</v>
      </c>
      <c r="K245" s="36" t="n">
        <v>173</v>
      </c>
      <c r="L245" s="36" t="n">
        <v>4</v>
      </c>
      <c r="M245" s="37" t="n">
        <v>209</v>
      </c>
      <c r="N245" s="38" t="n">
        <v>0.15609756097561</v>
      </c>
      <c r="O245" s="35" t="n">
        <v>4</v>
      </c>
      <c r="P245" s="35" t="n">
        <v>18</v>
      </c>
      <c r="Q245" s="36" t="n">
        <v>22</v>
      </c>
      <c r="R245" s="34" t="n">
        <v>54</v>
      </c>
      <c r="S245" s="25" t="n">
        <f aca="false">+R245/(J245+K245)</f>
        <v>0.263414634146341</v>
      </c>
    </row>
    <row r="246" s="1" customFormat="true" ht="12.8" hidden="true" customHeight="false" outlineLevel="0" collapsed="false">
      <c r="A246" s="1" t="s">
        <v>248</v>
      </c>
      <c r="B246" s="6" t="s">
        <v>56</v>
      </c>
      <c r="C246" s="32" t="s">
        <v>57</v>
      </c>
      <c r="D246" s="33" t="n">
        <v>20</v>
      </c>
      <c r="E246" s="33" t="n">
        <v>5</v>
      </c>
      <c r="F246" s="33" t="n">
        <v>0</v>
      </c>
      <c r="G246" s="34" t="n">
        <v>25</v>
      </c>
      <c r="H246" s="35" t="n">
        <v>3</v>
      </c>
      <c r="I246" s="35" t="n">
        <v>0</v>
      </c>
      <c r="J246" s="36" t="n">
        <v>3</v>
      </c>
      <c r="K246" s="36" t="n">
        <v>39</v>
      </c>
      <c r="L246" s="36" t="n">
        <v>0</v>
      </c>
      <c r="M246" s="37" t="n">
        <v>42</v>
      </c>
      <c r="N246" s="38" t="n">
        <v>0.07142857142857</v>
      </c>
      <c r="O246" s="35" t="n">
        <v>3</v>
      </c>
      <c r="P246" s="35" t="n">
        <v>3</v>
      </c>
      <c r="Q246" s="36" t="n">
        <v>6</v>
      </c>
      <c r="R246" s="34" t="n">
        <v>9</v>
      </c>
      <c r="S246" s="25" t="n">
        <f aca="false">+R246/(J246+K246)</f>
        <v>0.214285714285714</v>
      </c>
    </row>
    <row r="247" s="1" customFormat="true" ht="12.8" hidden="true" customHeight="false" outlineLevel="0" collapsed="false">
      <c r="A247" s="1" t="s">
        <v>248</v>
      </c>
      <c r="B247" s="6" t="s">
        <v>58</v>
      </c>
      <c r="C247" s="32" t="s">
        <v>59</v>
      </c>
      <c r="D247" s="33" t="n">
        <v>18</v>
      </c>
      <c r="E247" s="33" t="n">
        <v>2</v>
      </c>
      <c r="F247" s="33" t="n">
        <v>0</v>
      </c>
      <c r="G247" s="34" t="n">
        <v>20</v>
      </c>
      <c r="H247" s="35" t="n">
        <v>3</v>
      </c>
      <c r="I247" s="35" t="n">
        <v>1</v>
      </c>
      <c r="J247" s="36" t="n">
        <v>4</v>
      </c>
      <c r="K247" s="36" t="n">
        <v>21</v>
      </c>
      <c r="L247" s="36" t="n">
        <v>0</v>
      </c>
      <c r="M247" s="37" t="n">
        <v>25</v>
      </c>
      <c r="N247" s="38" t="n">
        <v>0.16</v>
      </c>
      <c r="O247" s="35" t="n">
        <v>1</v>
      </c>
      <c r="P247" s="35" t="n">
        <v>3</v>
      </c>
      <c r="Q247" s="36" t="n">
        <v>4</v>
      </c>
      <c r="R247" s="34" t="n">
        <v>8</v>
      </c>
      <c r="S247" s="25" t="n">
        <f aca="false">+R247/(J247+K247)</f>
        <v>0.32</v>
      </c>
    </row>
    <row r="248" s="1" customFormat="true" ht="12.8" hidden="true" customHeight="false" outlineLevel="0" collapsed="false">
      <c r="A248" s="1" t="s">
        <v>248</v>
      </c>
      <c r="B248" s="6" t="s">
        <v>60</v>
      </c>
      <c r="C248" s="32" t="s">
        <v>61</v>
      </c>
      <c r="D248" s="33" t="n">
        <v>1349</v>
      </c>
      <c r="E248" s="33" t="n">
        <v>135</v>
      </c>
      <c r="F248" s="33" t="n">
        <v>1</v>
      </c>
      <c r="G248" s="34" t="n">
        <v>1485</v>
      </c>
      <c r="H248" s="35" t="n">
        <v>158</v>
      </c>
      <c r="I248" s="35" t="n">
        <v>30</v>
      </c>
      <c r="J248" s="36" t="n">
        <v>188</v>
      </c>
      <c r="K248" s="36" t="n">
        <v>1168</v>
      </c>
      <c r="L248" s="36" t="n">
        <v>1</v>
      </c>
      <c r="M248" s="37" t="n">
        <v>1357</v>
      </c>
      <c r="N248" s="38" t="n">
        <v>0.13864306784661</v>
      </c>
      <c r="O248" s="35" t="n">
        <v>238</v>
      </c>
      <c r="P248" s="35" t="n">
        <v>68</v>
      </c>
      <c r="Q248" s="36" t="n">
        <v>306</v>
      </c>
      <c r="R248" s="34" t="n">
        <v>494</v>
      </c>
      <c r="S248" s="25" t="n">
        <f aca="false">+R248/(J248+K248)</f>
        <v>0.364306784660767</v>
      </c>
    </row>
    <row r="249" s="1" customFormat="true" ht="12.8" hidden="true" customHeight="false" outlineLevel="0" collapsed="false">
      <c r="A249" s="1" t="s">
        <v>248</v>
      </c>
      <c r="B249" s="6" t="s">
        <v>62</v>
      </c>
      <c r="C249" s="32" t="s">
        <v>63</v>
      </c>
      <c r="D249" s="33" t="n">
        <v>5</v>
      </c>
      <c r="E249" s="33" t="n">
        <v>0</v>
      </c>
      <c r="F249" s="33" t="n">
        <v>0</v>
      </c>
      <c r="G249" s="34" t="n">
        <v>5</v>
      </c>
      <c r="H249" s="40"/>
      <c r="I249" s="40"/>
      <c r="J249" s="41"/>
      <c r="K249" s="41"/>
      <c r="L249" s="41"/>
      <c r="M249" s="37" t="n">
        <v>9</v>
      </c>
      <c r="N249" s="42"/>
      <c r="O249" s="40"/>
      <c r="P249" s="40"/>
      <c r="Q249" s="41"/>
      <c r="R249" s="41"/>
      <c r="S249" s="25"/>
    </row>
    <row r="250" s="1" customFormat="true" ht="12.8" hidden="true" customHeight="false" outlineLevel="0" collapsed="false">
      <c r="A250" s="1" t="s">
        <v>248</v>
      </c>
      <c r="B250" s="6" t="s">
        <v>64</v>
      </c>
      <c r="C250" s="32" t="s">
        <v>65</v>
      </c>
      <c r="D250" s="33" t="n">
        <v>36</v>
      </c>
      <c r="E250" s="33" t="n">
        <v>2</v>
      </c>
      <c r="F250" s="33" t="n">
        <v>0</v>
      </c>
      <c r="G250" s="34" t="n">
        <v>38</v>
      </c>
      <c r="H250" s="35" t="n">
        <v>3</v>
      </c>
      <c r="I250" s="35" t="n">
        <v>0</v>
      </c>
      <c r="J250" s="36" t="n">
        <v>3</v>
      </c>
      <c r="K250" s="36" t="n">
        <v>40</v>
      </c>
      <c r="L250" s="36" t="n">
        <v>0</v>
      </c>
      <c r="M250" s="37" t="n">
        <v>43</v>
      </c>
      <c r="N250" s="38" t="n">
        <v>0.06976744186047</v>
      </c>
      <c r="O250" s="35" t="n">
        <v>2</v>
      </c>
      <c r="P250" s="35" t="n">
        <v>2</v>
      </c>
      <c r="Q250" s="36" t="n">
        <v>4</v>
      </c>
      <c r="R250" s="34" t="n">
        <v>7</v>
      </c>
      <c r="S250" s="25" t="n">
        <f aca="false">+R250/(J250+K250)</f>
        <v>0.162790697674419</v>
      </c>
    </row>
    <row r="251" s="1" customFormat="true" ht="12.8" hidden="true" customHeight="false" outlineLevel="0" collapsed="false">
      <c r="A251" s="1" t="s">
        <v>248</v>
      </c>
      <c r="B251" s="6" t="s">
        <v>66</v>
      </c>
      <c r="C251" s="32" t="s">
        <v>67</v>
      </c>
      <c r="D251" s="33" t="n">
        <v>25</v>
      </c>
      <c r="E251" s="33" t="n">
        <v>1</v>
      </c>
      <c r="F251" s="33" t="n">
        <v>0</v>
      </c>
      <c r="G251" s="34" t="n">
        <v>26</v>
      </c>
      <c r="H251" s="35" t="n">
        <v>7</v>
      </c>
      <c r="I251" s="35" t="n">
        <v>0</v>
      </c>
      <c r="J251" s="36" t="n">
        <v>7</v>
      </c>
      <c r="K251" s="36" t="n">
        <v>19</v>
      </c>
      <c r="L251" s="36" t="n">
        <v>0</v>
      </c>
      <c r="M251" s="37" t="n">
        <v>26</v>
      </c>
      <c r="N251" s="38" t="n">
        <v>0.26923076923077</v>
      </c>
      <c r="O251" s="35" t="n">
        <v>3</v>
      </c>
      <c r="P251" s="35" t="n">
        <v>5</v>
      </c>
      <c r="Q251" s="36" t="n">
        <v>8</v>
      </c>
      <c r="R251" s="34" t="n">
        <v>15</v>
      </c>
      <c r="S251" s="25" t="n">
        <f aca="false">+R251/(J251+K251)</f>
        <v>0.576923076923077</v>
      </c>
    </row>
    <row r="252" s="1" customFormat="true" ht="12.8" hidden="true" customHeight="false" outlineLevel="0" collapsed="false">
      <c r="A252" s="1" t="s">
        <v>248</v>
      </c>
      <c r="B252" s="6" t="s">
        <v>68</v>
      </c>
      <c r="C252" s="32" t="s">
        <v>69</v>
      </c>
      <c r="D252" s="33" t="n">
        <v>17</v>
      </c>
      <c r="E252" s="33" t="n">
        <v>1</v>
      </c>
      <c r="F252" s="33" t="n">
        <v>0</v>
      </c>
      <c r="G252" s="34" t="n">
        <v>18</v>
      </c>
      <c r="H252" s="35" t="n">
        <v>2</v>
      </c>
      <c r="I252" s="35" t="n">
        <v>1</v>
      </c>
      <c r="J252" s="36" t="n">
        <v>3</v>
      </c>
      <c r="K252" s="36" t="n">
        <v>18</v>
      </c>
      <c r="L252" s="36" t="n">
        <v>0</v>
      </c>
      <c r="M252" s="37" t="n">
        <v>21</v>
      </c>
      <c r="N252" s="38" t="n">
        <v>0.14285714285714</v>
      </c>
      <c r="O252" s="35" t="n">
        <v>2</v>
      </c>
      <c r="P252" s="35" t="n">
        <v>3</v>
      </c>
      <c r="Q252" s="36" t="n">
        <v>5</v>
      </c>
      <c r="R252" s="34" t="n">
        <v>8</v>
      </c>
      <c r="S252" s="25" t="n">
        <f aca="false">+R252/(J252+K252)</f>
        <v>0.380952380952381</v>
      </c>
    </row>
    <row r="253" s="1" customFormat="true" ht="12.8" hidden="true" customHeight="false" outlineLevel="0" collapsed="false">
      <c r="A253" s="1" t="s">
        <v>248</v>
      </c>
      <c r="B253" s="6" t="s">
        <v>70</v>
      </c>
      <c r="C253" s="32" t="s">
        <v>71</v>
      </c>
      <c r="D253" s="33" t="n">
        <v>38</v>
      </c>
      <c r="E253" s="33" t="n">
        <v>7</v>
      </c>
      <c r="F253" s="33" t="n">
        <v>0</v>
      </c>
      <c r="G253" s="34" t="n">
        <v>45</v>
      </c>
      <c r="H253" s="35" t="n">
        <v>4</v>
      </c>
      <c r="I253" s="35" t="n">
        <v>18</v>
      </c>
      <c r="J253" s="36" t="n">
        <v>22</v>
      </c>
      <c r="K253" s="36" t="n">
        <v>22</v>
      </c>
      <c r="L253" s="36" t="n">
        <v>0</v>
      </c>
      <c r="M253" s="37" t="n">
        <v>44</v>
      </c>
      <c r="N253" s="38" t="n">
        <v>0.5</v>
      </c>
      <c r="O253" s="35" t="n">
        <v>8</v>
      </c>
      <c r="P253" s="35" t="n">
        <v>7</v>
      </c>
      <c r="Q253" s="36" t="n">
        <v>15</v>
      </c>
      <c r="R253" s="34" t="n">
        <v>37</v>
      </c>
      <c r="S253" s="25" t="n">
        <f aca="false">+R253/(J253+K253)</f>
        <v>0.840909090909091</v>
      </c>
    </row>
    <row r="254" s="1" customFormat="true" ht="12.8" hidden="true" customHeight="false" outlineLevel="0" collapsed="false">
      <c r="A254" s="1" t="s">
        <v>248</v>
      </c>
      <c r="B254" s="6" t="s">
        <v>72</v>
      </c>
      <c r="C254" s="32" t="s">
        <v>73</v>
      </c>
      <c r="D254" s="33" t="n">
        <v>455</v>
      </c>
      <c r="E254" s="33" t="n">
        <v>3</v>
      </c>
      <c r="F254" s="33" t="n">
        <v>0</v>
      </c>
      <c r="G254" s="34" t="n">
        <v>458</v>
      </c>
      <c r="H254" s="35" t="n">
        <v>9</v>
      </c>
      <c r="I254" s="35" t="n">
        <v>13</v>
      </c>
      <c r="J254" s="36" t="n">
        <v>22</v>
      </c>
      <c r="K254" s="36" t="n">
        <v>389</v>
      </c>
      <c r="L254" s="36" t="n">
        <v>4</v>
      </c>
      <c r="M254" s="37" t="n">
        <v>415</v>
      </c>
      <c r="N254" s="38" t="n">
        <v>0.05352798053528</v>
      </c>
      <c r="O254" s="35" t="n">
        <v>2</v>
      </c>
      <c r="P254" s="35" t="n">
        <v>7</v>
      </c>
      <c r="Q254" s="36" t="n">
        <v>9</v>
      </c>
      <c r="R254" s="34" t="n">
        <v>31</v>
      </c>
      <c r="S254" s="25" t="n">
        <f aca="false">+R254/(J254+K254)</f>
        <v>0.0754257907542579</v>
      </c>
    </row>
    <row r="255" s="1" customFormat="true" ht="12.8" hidden="true" customHeight="false" outlineLevel="0" collapsed="false">
      <c r="A255" s="1" t="s">
        <v>248</v>
      </c>
      <c r="B255" s="6" t="s">
        <v>74</v>
      </c>
      <c r="C255" s="32" t="s">
        <v>75</v>
      </c>
      <c r="D255" s="33" t="n">
        <v>436</v>
      </c>
      <c r="E255" s="33" t="n">
        <v>34</v>
      </c>
      <c r="F255" s="33" t="n">
        <v>0</v>
      </c>
      <c r="G255" s="34" t="n">
        <v>470</v>
      </c>
      <c r="H255" s="35" t="n">
        <v>75</v>
      </c>
      <c r="I255" s="35" t="n">
        <v>19</v>
      </c>
      <c r="J255" s="36" t="n">
        <v>94</v>
      </c>
      <c r="K255" s="36" t="n">
        <v>536</v>
      </c>
      <c r="L255" s="36" t="n">
        <v>2</v>
      </c>
      <c r="M255" s="37" t="n">
        <v>632</v>
      </c>
      <c r="N255" s="38" t="n">
        <v>0.14920634920635</v>
      </c>
      <c r="O255" s="35" t="n">
        <v>49</v>
      </c>
      <c r="P255" s="35" t="n">
        <v>21</v>
      </c>
      <c r="Q255" s="36" t="n">
        <v>70</v>
      </c>
      <c r="R255" s="34" t="n">
        <v>164</v>
      </c>
      <c r="S255" s="25" t="n">
        <f aca="false">+R255/(J255+K255)</f>
        <v>0.26031746031746</v>
      </c>
    </row>
    <row r="256" s="1" customFormat="true" ht="12.8" hidden="true" customHeight="false" outlineLevel="0" collapsed="false">
      <c r="A256" s="1" t="s">
        <v>248</v>
      </c>
      <c r="B256" s="6" t="s">
        <v>76</v>
      </c>
      <c r="C256" s="32" t="s">
        <v>77</v>
      </c>
      <c r="D256" s="33" t="n">
        <v>102</v>
      </c>
      <c r="E256" s="33" t="n">
        <v>6</v>
      </c>
      <c r="F256" s="33" t="n">
        <v>0</v>
      </c>
      <c r="G256" s="34" t="n">
        <v>108</v>
      </c>
      <c r="H256" s="35" t="n">
        <v>24</v>
      </c>
      <c r="I256" s="35" t="n">
        <v>8</v>
      </c>
      <c r="J256" s="36" t="n">
        <v>32</v>
      </c>
      <c r="K256" s="36" t="n">
        <v>60</v>
      </c>
      <c r="L256" s="36" t="n">
        <v>0</v>
      </c>
      <c r="M256" s="37" t="n">
        <v>92</v>
      </c>
      <c r="N256" s="38" t="n">
        <v>0.34782608695652</v>
      </c>
      <c r="O256" s="35" t="n">
        <v>3</v>
      </c>
      <c r="P256" s="35" t="n">
        <v>8</v>
      </c>
      <c r="Q256" s="36" t="n">
        <v>11</v>
      </c>
      <c r="R256" s="34" t="n">
        <v>43</v>
      </c>
      <c r="S256" s="25" t="n">
        <f aca="false">+R256/(J256+K256)</f>
        <v>0.467391304347826</v>
      </c>
    </row>
    <row r="257" s="1" customFormat="true" ht="12.8" hidden="true" customHeight="false" outlineLevel="0" collapsed="false">
      <c r="A257" s="1" t="s">
        <v>248</v>
      </c>
      <c r="B257" s="6" t="s">
        <v>78</v>
      </c>
      <c r="C257" s="32" t="s">
        <v>79</v>
      </c>
      <c r="D257" s="33" t="n">
        <v>11</v>
      </c>
      <c r="E257" s="33" t="n">
        <v>0</v>
      </c>
      <c r="F257" s="33" t="n">
        <v>0</v>
      </c>
      <c r="G257" s="34" t="n">
        <v>11</v>
      </c>
      <c r="H257" s="35" t="n">
        <v>2</v>
      </c>
      <c r="I257" s="35" t="n">
        <v>4</v>
      </c>
      <c r="J257" s="36" t="n">
        <v>6</v>
      </c>
      <c r="K257" s="36" t="n">
        <v>9</v>
      </c>
      <c r="L257" s="36" t="n">
        <v>1</v>
      </c>
      <c r="M257" s="37" t="n">
        <v>16</v>
      </c>
      <c r="N257" s="38" t="n">
        <v>0.4</v>
      </c>
      <c r="O257" s="35" t="n">
        <v>1</v>
      </c>
      <c r="P257" s="35" t="n">
        <v>0</v>
      </c>
      <c r="Q257" s="36" t="n">
        <v>1</v>
      </c>
      <c r="R257" s="34" t="n">
        <v>7</v>
      </c>
      <c r="S257" s="25" t="n">
        <f aca="false">+R257/(J257+K257)</f>
        <v>0.466666666666667</v>
      </c>
    </row>
    <row r="258" s="1" customFormat="true" ht="12.8" hidden="true" customHeight="false" outlineLevel="0" collapsed="false">
      <c r="A258" s="1" t="s">
        <v>248</v>
      </c>
      <c r="B258" s="6" t="s">
        <v>80</v>
      </c>
      <c r="C258" s="32" t="s">
        <v>81</v>
      </c>
      <c r="D258" s="33" t="n">
        <v>280</v>
      </c>
      <c r="E258" s="33" t="n">
        <v>52</v>
      </c>
      <c r="F258" s="33" t="n">
        <v>0</v>
      </c>
      <c r="G258" s="34" t="n">
        <v>332</v>
      </c>
      <c r="H258" s="35" t="n">
        <v>46</v>
      </c>
      <c r="I258" s="35" t="n">
        <v>4</v>
      </c>
      <c r="J258" s="36" t="n">
        <v>50</v>
      </c>
      <c r="K258" s="36" t="n">
        <v>310</v>
      </c>
      <c r="L258" s="36" t="n">
        <v>0</v>
      </c>
      <c r="M258" s="37" t="n">
        <v>360</v>
      </c>
      <c r="N258" s="38" t="n">
        <v>0.13888888888889</v>
      </c>
      <c r="O258" s="35" t="n">
        <v>33</v>
      </c>
      <c r="P258" s="35" t="n">
        <v>12</v>
      </c>
      <c r="Q258" s="36" t="n">
        <v>45</v>
      </c>
      <c r="R258" s="34" t="n">
        <v>95</v>
      </c>
      <c r="S258" s="25" t="n">
        <f aca="false">+R258/(J258+K258)</f>
        <v>0.263888888888889</v>
      </c>
    </row>
    <row r="259" s="1" customFormat="true" ht="12.8" hidden="true" customHeight="false" outlineLevel="0" collapsed="false">
      <c r="A259" s="1" t="s">
        <v>248</v>
      </c>
      <c r="B259" s="6" t="s">
        <v>82</v>
      </c>
      <c r="C259" s="32" t="s">
        <v>83</v>
      </c>
      <c r="D259" s="33" t="n">
        <v>18</v>
      </c>
      <c r="E259" s="33" t="n">
        <v>3</v>
      </c>
      <c r="F259" s="33" t="n">
        <v>0</v>
      </c>
      <c r="G259" s="34" t="n">
        <v>21</v>
      </c>
      <c r="H259" s="35" t="n">
        <v>2</v>
      </c>
      <c r="I259" s="35" t="n">
        <v>1</v>
      </c>
      <c r="J259" s="36" t="n">
        <v>3</v>
      </c>
      <c r="K259" s="36" t="n">
        <v>22</v>
      </c>
      <c r="L259" s="36" t="n">
        <v>0</v>
      </c>
      <c r="M259" s="37" t="n">
        <v>25</v>
      </c>
      <c r="N259" s="38" t="n">
        <v>0.12</v>
      </c>
      <c r="O259" s="35" t="n">
        <v>2</v>
      </c>
      <c r="P259" s="35" t="n">
        <v>4</v>
      </c>
      <c r="Q259" s="36" t="n">
        <v>6</v>
      </c>
      <c r="R259" s="34" t="n">
        <v>9</v>
      </c>
      <c r="S259" s="25" t="n">
        <f aca="false">+R259/(J259+K259)</f>
        <v>0.36</v>
      </c>
    </row>
    <row r="260" s="1" customFormat="true" ht="12.8" hidden="true" customHeight="false" outlineLevel="0" collapsed="false">
      <c r="A260" s="1" t="s">
        <v>248</v>
      </c>
      <c r="B260" s="6" t="s">
        <v>84</v>
      </c>
      <c r="C260" s="32" t="s">
        <v>85</v>
      </c>
      <c r="D260" s="33" t="n">
        <v>523</v>
      </c>
      <c r="E260" s="33" t="n">
        <v>283</v>
      </c>
      <c r="F260" s="33" t="n">
        <v>0</v>
      </c>
      <c r="G260" s="34" t="n">
        <v>806</v>
      </c>
      <c r="H260" s="35" t="n">
        <v>50</v>
      </c>
      <c r="I260" s="35" t="n">
        <v>7</v>
      </c>
      <c r="J260" s="36" t="n">
        <v>57</v>
      </c>
      <c r="K260" s="36" t="n">
        <v>1068</v>
      </c>
      <c r="L260" s="36" t="n">
        <v>1</v>
      </c>
      <c r="M260" s="37" t="n">
        <v>1126</v>
      </c>
      <c r="N260" s="38" t="n">
        <v>0.05066666666667</v>
      </c>
      <c r="O260" s="35" t="n">
        <v>247</v>
      </c>
      <c r="P260" s="35" t="n">
        <v>75</v>
      </c>
      <c r="Q260" s="36" t="n">
        <v>322</v>
      </c>
      <c r="R260" s="34" t="n">
        <v>379</v>
      </c>
      <c r="S260" s="25" t="n">
        <f aca="false">+R260/(J260+K260)</f>
        <v>0.336888888888889</v>
      </c>
    </row>
    <row r="261" s="1" customFormat="true" ht="12.8" hidden="true" customHeight="false" outlineLevel="0" collapsed="false">
      <c r="A261" s="1" t="s">
        <v>248</v>
      </c>
      <c r="B261" s="6" t="s">
        <v>86</v>
      </c>
      <c r="C261" s="32" t="s">
        <v>87</v>
      </c>
      <c r="D261" s="33" t="n">
        <v>21</v>
      </c>
      <c r="E261" s="33" t="n">
        <v>2</v>
      </c>
      <c r="F261" s="33" t="n">
        <v>0</v>
      </c>
      <c r="G261" s="34" t="n">
        <v>23</v>
      </c>
      <c r="H261" s="40"/>
      <c r="I261" s="40"/>
      <c r="J261" s="41"/>
      <c r="K261" s="41"/>
      <c r="L261" s="41"/>
      <c r="M261" s="37" t="n">
        <v>15</v>
      </c>
      <c r="N261" s="42"/>
      <c r="O261" s="40"/>
      <c r="P261" s="40"/>
      <c r="Q261" s="41"/>
      <c r="R261" s="41"/>
      <c r="S261" s="25"/>
    </row>
    <row r="262" s="1" customFormat="true" ht="12.8" hidden="true" customHeight="false" outlineLevel="0" collapsed="false">
      <c r="A262" s="1" t="s">
        <v>248</v>
      </c>
      <c r="B262" s="6" t="s">
        <v>88</v>
      </c>
      <c r="C262" s="32" t="s">
        <v>89</v>
      </c>
      <c r="D262" s="33" t="n">
        <v>1924</v>
      </c>
      <c r="E262" s="33" t="n">
        <v>132</v>
      </c>
      <c r="F262" s="33" t="n">
        <v>1</v>
      </c>
      <c r="G262" s="34" t="n">
        <v>2057</v>
      </c>
      <c r="H262" s="35" t="n">
        <v>260</v>
      </c>
      <c r="I262" s="35" t="n">
        <v>58</v>
      </c>
      <c r="J262" s="36" t="n">
        <v>318</v>
      </c>
      <c r="K262" s="36" t="n">
        <v>1466</v>
      </c>
      <c r="L262" s="36" t="n">
        <v>2</v>
      </c>
      <c r="M262" s="37" t="n">
        <v>1786</v>
      </c>
      <c r="N262" s="38" t="n">
        <v>0.17825112107623</v>
      </c>
      <c r="O262" s="35" t="n">
        <v>187</v>
      </c>
      <c r="P262" s="35" t="n">
        <v>206</v>
      </c>
      <c r="Q262" s="36" t="n">
        <v>393</v>
      </c>
      <c r="R262" s="34" t="n">
        <v>711</v>
      </c>
      <c r="S262" s="25" t="n">
        <f aca="false">+R262/(J262+K262)</f>
        <v>0.398542600896861</v>
      </c>
    </row>
    <row r="263" s="1" customFormat="true" ht="12.8" hidden="true" customHeight="false" outlineLevel="0" collapsed="false">
      <c r="A263" s="1" t="s">
        <v>248</v>
      </c>
      <c r="B263" s="6" t="s">
        <v>90</v>
      </c>
      <c r="C263" s="32" t="s">
        <v>91</v>
      </c>
      <c r="D263" s="33" t="n">
        <v>101</v>
      </c>
      <c r="E263" s="33" t="n">
        <v>7</v>
      </c>
      <c r="F263" s="33" t="n">
        <v>0</v>
      </c>
      <c r="G263" s="34" t="n">
        <v>108</v>
      </c>
      <c r="H263" s="35" t="n">
        <v>50</v>
      </c>
      <c r="I263" s="35" t="n">
        <v>1</v>
      </c>
      <c r="J263" s="36" t="n">
        <v>51</v>
      </c>
      <c r="K263" s="36" t="n">
        <v>74</v>
      </c>
      <c r="L263" s="36" t="n">
        <v>2</v>
      </c>
      <c r="M263" s="37" t="n">
        <v>127</v>
      </c>
      <c r="N263" s="38" t="n">
        <v>0.408</v>
      </c>
      <c r="O263" s="35" t="n">
        <v>36</v>
      </c>
      <c r="P263" s="35" t="n">
        <v>8</v>
      </c>
      <c r="Q263" s="36" t="n">
        <v>44</v>
      </c>
      <c r="R263" s="34" t="n">
        <v>95</v>
      </c>
      <c r="S263" s="25" t="n">
        <f aca="false">+R263/(J263+K263)</f>
        <v>0.76</v>
      </c>
    </row>
    <row r="264" s="1" customFormat="true" ht="12.8" hidden="true" customHeight="false" outlineLevel="0" collapsed="false">
      <c r="A264" s="1" t="s">
        <v>248</v>
      </c>
      <c r="B264" s="6" t="s">
        <v>92</v>
      </c>
      <c r="C264" s="32" t="s">
        <v>93</v>
      </c>
      <c r="D264" s="33" t="n">
        <v>31</v>
      </c>
      <c r="E264" s="33" t="n">
        <v>7</v>
      </c>
      <c r="F264" s="33" t="n">
        <v>0</v>
      </c>
      <c r="G264" s="34" t="n">
        <v>38</v>
      </c>
      <c r="H264" s="35" t="n">
        <v>2</v>
      </c>
      <c r="I264" s="35" t="n">
        <v>2</v>
      </c>
      <c r="J264" s="36" t="n">
        <v>4</v>
      </c>
      <c r="K264" s="36" t="n">
        <v>31</v>
      </c>
      <c r="L264" s="36" t="n">
        <v>1</v>
      </c>
      <c r="M264" s="37" t="n">
        <v>36</v>
      </c>
      <c r="N264" s="38" t="n">
        <v>0.11428571428571</v>
      </c>
      <c r="O264" s="35" t="n">
        <v>0</v>
      </c>
      <c r="P264" s="35" t="n">
        <v>2</v>
      </c>
      <c r="Q264" s="36" t="n">
        <v>2</v>
      </c>
      <c r="R264" s="34" t="n">
        <v>6</v>
      </c>
      <c r="S264" s="25" t="n">
        <f aca="false">+R264/(J264+K264)</f>
        <v>0.171428571428571</v>
      </c>
    </row>
    <row r="265" s="1" customFormat="true" ht="12.8" hidden="true" customHeight="false" outlineLevel="0" collapsed="false">
      <c r="A265" s="1" t="s">
        <v>248</v>
      </c>
      <c r="B265" s="6" t="s">
        <v>94</v>
      </c>
      <c r="C265" s="32" t="s">
        <v>95</v>
      </c>
      <c r="D265" s="33" t="n">
        <v>316</v>
      </c>
      <c r="E265" s="33" t="n">
        <v>31</v>
      </c>
      <c r="F265" s="33" t="n">
        <v>0</v>
      </c>
      <c r="G265" s="34" t="n">
        <v>347</v>
      </c>
      <c r="H265" s="35" t="n">
        <v>47</v>
      </c>
      <c r="I265" s="35" t="n">
        <v>2</v>
      </c>
      <c r="J265" s="36" t="n">
        <v>49</v>
      </c>
      <c r="K265" s="36" t="n">
        <v>351</v>
      </c>
      <c r="L265" s="36" t="n">
        <v>1</v>
      </c>
      <c r="M265" s="37" t="n">
        <v>401</v>
      </c>
      <c r="N265" s="38" t="n">
        <v>0.1225</v>
      </c>
      <c r="O265" s="35" t="n">
        <v>36</v>
      </c>
      <c r="P265" s="35" t="n">
        <v>18</v>
      </c>
      <c r="Q265" s="36" t="n">
        <v>54</v>
      </c>
      <c r="R265" s="34" t="n">
        <v>103</v>
      </c>
      <c r="S265" s="25" t="n">
        <f aca="false">+R265/(J265+K265)</f>
        <v>0.2575</v>
      </c>
    </row>
    <row r="266" s="1" customFormat="true" ht="12.8" hidden="true" customHeight="false" outlineLevel="0" collapsed="false">
      <c r="A266" s="1" t="s">
        <v>248</v>
      </c>
      <c r="B266" s="6" t="s">
        <v>96</v>
      </c>
      <c r="C266" s="32" t="s">
        <v>97</v>
      </c>
      <c r="D266" s="33" t="n">
        <v>95</v>
      </c>
      <c r="E266" s="33" t="n">
        <v>7</v>
      </c>
      <c r="F266" s="33" t="n">
        <v>0</v>
      </c>
      <c r="G266" s="34" t="n">
        <v>102</v>
      </c>
      <c r="H266" s="35" t="n">
        <v>13</v>
      </c>
      <c r="I266" s="35" t="n">
        <v>1</v>
      </c>
      <c r="J266" s="36" t="n">
        <v>14</v>
      </c>
      <c r="K266" s="36" t="n">
        <v>101</v>
      </c>
      <c r="L266" s="36" t="n">
        <v>0</v>
      </c>
      <c r="M266" s="37" t="n">
        <v>115</v>
      </c>
      <c r="N266" s="38" t="n">
        <v>0.12173913043478</v>
      </c>
      <c r="O266" s="35" t="n">
        <v>14</v>
      </c>
      <c r="P266" s="35" t="n">
        <v>7</v>
      </c>
      <c r="Q266" s="36" t="n">
        <v>21</v>
      </c>
      <c r="R266" s="34" t="n">
        <v>35</v>
      </c>
      <c r="S266" s="25" t="n">
        <f aca="false">+R266/(J266+K266)</f>
        <v>0.304347826086957</v>
      </c>
    </row>
    <row r="267" s="1" customFormat="true" ht="12.8" hidden="true" customHeight="false" outlineLevel="0" collapsed="false">
      <c r="A267" s="1" t="s">
        <v>248</v>
      </c>
      <c r="B267" s="6" t="s">
        <v>98</v>
      </c>
      <c r="C267" s="32" t="s">
        <v>99</v>
      </c>
      <c r="D267" s="33" t="n">
        <v>373</v>
      </c>
      <c r="E267" s="33" t="n">
        <v>39</v>
      </c>
      <c r="F267" s="33" t="n">
        <v>1</v>
      </c>
      <c r="G267" s="34" t="n">
        <v>413</v>
      </c>
      <c r="H267" s="35" t="n">
        <v>116</v>
      </c>
      <c r="I267" s="35" t="n">
        <v>278</v>
      </c>
      <c r="J267" s="36" t="n">
        <v>394</v>
      </c>
      <c r="K267" s="36" t="n">
        <v>613</v>
      </c>
      <c r="L267" s="36" t="n">
        <v>2</v>
      </c>
      <c r="M267" s="37" t="n">
        <v>1009</v>
      </c>
      <c r="N267" s="38" t="n">
        <v>0.39126117179742</v>
      </c>
      <c r="O267" s="35" t="n">
        <v>71</v>
      </c>
      <c r="P267" s="35" t="n">
        <v>149</v>
      </c>
      <c r="Q267" s="36" t="n">
        <v>220</v>
      </c>
      <c r="R267" s="34" t="n">
        <v>614</v>
      </c>
      <c r="S267" s="25" t="n">
        <f aca="false">+R267/(J267+K267)</f>
        <v>0.609731876861966</v>
      </c>
    </row>
    <row r="268" s="1" customFormat="true" ht="12.8" hidden="true" customHeight="false" outlineLevel="0" collapsed="false">
      <c r="A268" s="1" t="s">
        <v>248</v>
      </c>
      <c r="B268" s="6" t="s">
        <v>100</v>
      </c>
      <c r="C268" s="32" t="s">
        <v>101</v>
      </c>
      <c r="D268" s="33" t="n">
        <v>194</v>
      </c>
      <c r="E268" s="33" t="n">
        <v>28</v>
      </c>
      <c r="F268" s="33" t="n">
        <v>0</v>
      </c>
      <c r="G268" s="34" t="n">
        <v>222</v>
      </c>
      <c r="H268" s="35" t="n">
        <v>79</v>
      </c>
      <c r="I268" s="35" t="n">
        <v>42</v>
      </c>
      <c r="J268" s="36" t="n">
        <v>121</v>
      </c>
      <c r="K268" s="36" t="n">
        <v>140</v>
      </c>
      <c r="L268" s="36" t="n">
        <v>1</v>
      </c>
      <c r="M268" s="37" t="n">
        <v>262</v>
      </c>
      <c r="N268" s="38" t="n">
        <v>0.46360153256705</v>
      </c>
      <c r="O268" s="35" t="n">
        <v>37</v>
      </c>
      <c r="P268" s="35" t="n">
        <v>20</v>
      </c>
      <c r="Q268" s="36" t="n">
        <v>57</v>
      </c>
      <c r="R268" s="34" t="n">
        <v>178</v>
      </c>
      <c r="S268" s="25" t="n">
        <f aca="false">+R268/(J268+K268)</f>
        <v>0.681992337164751</v>
      </c>
    </row>
    <row r="269" s="1" customFormat="true" ht="12.8" hidden="true" customHeight="false" outlineLevel="0" collapsed="false">
      <c r="A269" s="1" t="s">
        <v>248</v>
      </c>
      <c r="B269" s="6" t="s">
        <v>102</v>
      </c>
      <c r="C269" s="32" t="s">
        <v>103</v>
      </c>
      <c r="D269" s="33" t="n">
        <v>11</v>
      </c>
      <c r="E269" s="33" t="n">
        <v>0</v>
      </c>
      <c r="F269" s="33" t="n">
        <v>0</v>
      </c>
      <c r="G269" s="34" t="n">
        <v>11</v>
      </c>
      <c r="H269" s="35" t="n">
        <v>6</v>
      </c>
      <c r="I269" s="35" t="n">
        <v>0</v>
      </c>
      <c r="J269" s="36" t="n">
        <v>6</v>
      </c>
      <c r="K269" s="36" t="n">
        <v>2</v>
      </c>
      <c r="L269" s="36" t="n">
        <v>0</v>
      </c>
      <c r="M269" s="37" t="n">
        <v>8</v>
      </c>
      <c r="N269" s="38" t="n">
        <v>0.75</v>
      </c>
      <c r="O269" s="35" t="n">
        <v>0</v>
      </c>
      <c r="P269" s="35" t="n">
        <v>0</v>
      </c>
      <c r="Q269" s="36" t="n">
        <v>0</v>
      </c>
      <c r="R269" s="34" t="n">
        <v>6</v>
      </c>
      <c r="S269" s="25" t="n">
        <f aca="false">+R269/(J269+K269)</f>
        <v>0.75</v>
      </c>
    </row>
    <row r="270" s="1" customFormat="true" ht="12.8" hidden="true" customHeight="false" outlineLevel="0" collapsed="false">
      <c r="A270" s="1" t="s">
        <v>248</v>
      </c>
      <c r="B270" s="6" t="s">
        <v>104</v>
      </c>
      <c r="C270" s="32" t="s">
        <v>105</v>
      </c>
      <c r="D270" s="33" t="n">
        <v>6</v>
      </c>
      <c r="E270" s="33" t="n">
        <v>0</v>
      </c>
      <c r="F270" s="33" t="n">
        <v>0</v>
      </c>
      <c r="G270" s="34" t="n">
        <v>6</v>
      </c>
      <c r="H270" s="40"/>
      <c r="I270" s="40"/>
      <c r="J270" s="41"/>
      <c r="K270" s="41"/>
      <c r="L270" s="41"/>
      <c r="M270" s="37" t="n">
        <v>5</v>
      </c>
      <c r="N270" s="42"/>
      <c r="O270" s="40"/>
      <c r="P270" s="40"/>
      <c r="Q270" s="41"/>
      <c r="R270" s="41"/>
      <c r="S270" s="25"/>
    </row>
    <row r="271" s="1" customFormat="true" ht="12.8" hidden="true" customHeight="false" outlineLevel="0" collapsed="false">
      <c r="A271" s="1" t="s">
        <v>248</v>
      </c>
      <c r="B271" s="6" t="s">
        <v>106</v>
      </c>
      <c r="C271" s="32" t="s">
        <v>107</v>
      </c>
      <c r="D271" s="33" t="n">
        <v>260</v>
      </c>
      <c r="E271" s="33" t="n">
        <v>27</v>
      </c>
      <c r="F271" s="33" t="n">
        <v>0</v>
      </c>
      <c r="G271" s="34" t="n">
        <v>287</v>
      </c>
      <c r="H271" s="35" t="n">
        <v>28</v>
      </c>
      <c r="I271" s="35" t="n">
        <v>9</v>
      </c>
      <c r="J271" s="36" t="n">
        <v>37</v>
      </c>
      <c r="K271" s="36" t="n">
        <v>235</v>
      </c>
      <c r="L271" s="36" t="n">
        <v>1</v>
      </c>
      <c r="M271" s="37" t="n">
        <v>273</v>
      </c>
      <c r="N271" s="38" t="n">
        <v>0.13602941176471</v>
      </c>
      <c r="O271" s="35" t="n">
        <v>25</v>
      </c>
      <c r="P271" s="35" t="n">
        <v>9</v>
      </c>
      <c r="Q271" s="36" t="n">
        <v>34</v>
      </c>
      <c r="R271" s="34" t="n">
        <v>71</v>
      </c>
      <c r="S271" s="25" t="n">
        <f aca="false">+R271/(J271+K271)</f>
        <v>0.261029411764706</v>
      </c>
    </row>
    <row r="272" s="1" customFormat="true" ht="12.8" hidden="true" customHeight="false" outlineLevel="0" collapsed="false">
      <c r="A272" s="1" t="s">
        <v>248</v>
      </c>
      <c r="B272" s="6" t="s">
        <v>108</v>
      </c>
      <c r="C272" s="32" t="s">
        <v>109</v>
      </c>
      <c r="D272" s="33" t="n">
        <v>50</v>
      </c>
      <c r="E272" s="33" t="n">
        <v>4</v>
      </c>
      <c r="F272" s="33" t="n">
        <v>0</v>
      </c>
      <c r="G272" s="34" t="n">
        <v>54</v>
      </c>
      <c r="H272" s="35" t="n">
        <v>7</v>
      </c>
      <c r="I272" s="35" t="n">
        <v>5</v>
      </c>
      <c r="J272" s="36" t="n">
        <v>12</v>
      </c>
      <c r="K272" s="36" t="n">
        <v>58</v>
      </c>
      <c r="L272" s="36" t="n">
        <v>1</v>
      </c>
      <c r="M272" s="37" t="n">
        <v>71</v>
      </c>
      <c r="N272" s="38" t="n">
        <v>0.17142857142857</v>
      </c>
      <c r="O272" s="35" t="n">
        <v>6</v>
      </c>
      <c r="P272" s="35" t="n">
        <v>6</v>
      </c>
      <c r="Q272" s="36" t="n">
        <v>12</v>
      </c>
      <c r="R272" s="34" t="n">
        <v>24</v>
      </c>
      <c r="S272" s="25" t="n">
        <f aca="false">+R272/(J272+K272)</f>
        <v>0.342857142857143</v>
      </c>
    </row>
    <row r="273" s="1" customFormat="true" ht="12.8" hidden="true" customHeight="false" outlineLevel="0" collapsed="false">
      <c r="A273" s="1" t="s">
        <v>248</v>
      </c>
      <c r="B273" s="6" t="s">
        <v>110</v>
      </c>
      <c r="C273" s="32" t="s">
        <v>111</v>
      </c>
      <c r="D273" s="33" t="n">
        <v>71</v>
      </c>
      <c r="E273" s="33" t="n">
        <v>2</v>
      </c>
      <c r="F273" s="33" t="n">
        <v>0</v>
      </c>
      <c r="G273" s="34" t="n">
        <v>73</v>
      </c>
      <c r="H273" s="35" t="n">
        <v>4</v>
      </c>
      <c r="I273" s="35" t="n">
        <v>1</v>
      </c>
      <c r="J273" s="36" t="n">
        <v>5</v>
      </c>
      <c r="K273" s="36" t="n">
        <v>56</v>
      </c>
      <c r="L273" s="36" t="n">
        <v>0</v>
      </c>
      <c r="M273" s="37" t="n">
        <v>61</v>
      </c>
      <c r="N273" s="38" t="n">
        <v>0.08196721311475</v>
      </c>
      <c r="O273" s="35" t="n">
        <v>0</v>
      </c>
      <c r="P273" s="35" t="n">
        <v>11</v>
      </c>
      <c r="Q273" s="36" t="n">
        <v>11</v>
      </c>
      <c r="R273" s="34" t="n">
        <v>16</v>
      </c>
      <c r="S273" s="25" t="n">
        <f aca="false">+R273/(J273+K273)</f>
        <v>0.262295081967213</v>
      </c>
    </row>
    <row r="274" s="1" customFormat="true" ht="12.8" hidden="true" customHeight="false" outlineLevel="0" collapsed="false">
      <c r="A274" s="1" t="s">
        <v>248</v>
      </c>
      <c r="B274" s="6" t="s">
        <v>112</v>
      </c>
      <c r="C274" s="32" t="s">
        <v>113</v>
      </c>
      <c r="D274" s="33" t="n">
        <v>6</v>
      </c>
      <c r="E274" s="33" t="n">
        <v>0</v>
      </c>
      <c r="F274" s="33" t="n">
        <v>0</v>
      </c>
      <c r="G274" s="34" t="n">
        <v>6</v>
      </c>
      <c r="H274" s="40"/>
      <c r="I274" s="40"/>
      <c r="J274" s="41"/>
      <c r="K274" s="41"/>
      <c r="L274" s="41"/>
      <c r="M274" s="37" t="n">
        <v>7</v>
      </c>
      <c r="N274" s="42"/>
      <c r="O274" s="40"/>
      <c r="P274" s="40"/>
      <c r="Q274" s="41"/>
      <c r="R274" s="41"/>
      <c r="S274" s="25"/>
    </row>
    <row r="275" s="1" customFormat="true" ht="12.8" hidden="true" customHeight="false" outlineLevel="0" collapsed="false">
      <c r="A275" s="1" t="s">
        <v>248</v>
      </c>
      <c r="B275" s="6" t="s">
        <v>114</v>
      </c>
      <c r="C275" s="32" t="s">
        <v>115</v>
      </c>
      <c r="D275" s="33" t="n">
        <v>7</v>
      </c>
      <c r="E275" s="33" t="n">
        <v>0</v>
      </c>
      <c r="F275" s="33" t="n">
        <v>0</v>
      </c>
      <c r="G275" s="34" t="n">
        <v>7</v>
      </c>
      <c r="H275" s="35" t="n">
        <v>2</v>
      </c>
      <c r="I275" s="35" t="n">
        <v>2</v>
      </c>
      <c r="J275" s="36" t="n">
        <v>4</v>
      </c>
      <c r="K275" s="36" t="n">
        <v>37</v>
      </c>
      <c r="L275" s="36" t="n">
        <v>2</v>
      </c>
      <c r="M275" s="37" t="n">
        <v>7</v>
      </c>
      <c r="N275" s="38" t="n">
        <v>0.0975609756097561</v>
      </c>
      <c r="O275" s="35" t="n">
        <v>4</v>
      </c>
      <c r="P275" s="35" t="n">
        <v>2</v>
      </c>
      <c r="Q275" s="36" t="n">
        <v>6</v>
      </c>
      <c r="R275" s="34" t="n">
        <v>10</v>
      </c>
      <c r="S275" s="25" t="n">
        <f aca="false">+R275/(J275+K275)</f>
        <v>0.24390243902439</v>
      </c>
    </row>
    <row r="276" s="1" customFormat="true" ht="12.8" hidden="true" customHeight="false" outlineLevel="0" collapsed="false">
      <c r="A276" s="1" t="s">
        <v>248</v>
      </c>
      <c r="B276" s="26" t="s">
        <v>116</v>
      </c>
      <c r="C276" s="27" t="s">
        <v>117</v>
      </c>
      <c r="D276" s="28" t="n">
        <v>2121</v>
      </c>
      <c r="E276" s="28" t="n">
        <v>434</v>
      </c>
      <c r="F276" s="28" t="n">
        <v>2</v>
      </c>
      <c r="G276" s="28" t="n">
        <v>2557</v>
      </c>
      <c r="H276" s="29" t="n">
        <v>269</v>
      </c>
      <c r="I276" s="29" t="n">
        <v>267</v>
      </c>
      <c r="J276" s="28" t="n">
        <v>536</v>
      </c>
      <c r="K276" s="28" t="n">
        <v>1945</v>
      </c>
      <c r="L276" s="28" t="n">
        <v>14</v>
      </c>
      <c r="M276" s="30" t="n">
        <v>2495</v>
      </c>
      <c r="N276" s="31" t="n">
        <v>0.21604191858122</v>
      </c>
      <c r="O276" s="29" t="n">
        <v>61</v>
      </c>
      <c r="P276" s="29" t="n">
        <v>55</v>
      </c>
      <c r="Q276" s="28" t="n">
        <v>116</v>
      </c>
      <c r="R276" s="28" t="n">
        <v>652</v>
      </c>
      <c r="S276" s="25" t="n">
        <f aca="false">+R276/(J276+K276)</f>
        <v>0.26279725916969</v>
      </c>
    </row>
    <row r="277" s="1" customFormat="true" ht="12.8" hidden="true" customHeight="false" outlineLevel="0" collapsed="false">
      <c r="A277" s="1" t="s">
        <v>248</v>
      </c>
      <c r="B277" s="6" t="s">
        <v>118</v>
      </c>
      <c r="C277" s="32" t="s">
        <v>119</v>
      </c>
      <c r="D277" s="33" t="n">
        <v>5</v>
      </c>
      <c r="E277" s="33" t="n">
        <v>0</v>
      </c>
      <c r="F277" s="33" t="n">
        <v>0</v>
      </c>
      <c r="G277" s="34" t="n">
        <v>5</v>
      </c>
      <c r="H277" s="40"/>
      <c r="I277" s="40"/>
      <c r="J277" s="41"/>
      <c r="K277" s="41"/>
      <c r="L277" s="41"/>
      <c r="M277" s="37" t="n">
        <v>8</v>
      </c>
      <c r="N277" s="42"/>
      <c r="O277" s="40"/>
      <c r="P277" s="40"/>
      <c r="Q277" s="41"/>
      <c r="R277" s="41"/>
      <c r="S277" s="25"/>
    </row>
    <row r="278" s="1" customFormat="true" ht="12.8" hidden="true" customHeight="false" outlineLevel="0" collapsed="false">
      <c r="A278" s="1" t="s">
        <v>248</v>
      </c>
      <c r="B278" s="6" t="s">
        <v>120</v>
      </c>
      <c r="C278" s="32" t="s">
        <v>121</v>
      </c>
      <c r="D278" s="33" t="n">
        <v>5</v>
      </c>
      <c r="E278" s="33" t="n">
        <v>1</v>
      </c>
      <c r="F278" s="33" t="n">
        <v>0</v>
      </c>
      <c r="G278" s="34" t="n">
        <v>6</v>
      </c>
      <c r="H278" s="40"/>
      <c r="I278" s="40"/>
      <c r="J278" s="41"/>
      <c r="K278" s="41"/>
      <c r="L278" s="41"/>
      <c r="M278" s="37" t="n">
        <v>6</v>
      </c>
      <c r="N278" s="42"/>
      <c r="O278" s="40"/>
      <c r="P278" s="40"/>
      <c r="Q278" s="41"/>
      <c r="R278" s="41"/>
      <c r="S278" s="25"/>
    </row>
    <row r="279" s="1" customFormat="true" ht="12.8" hidden="true" customHeight="false" outlineLevel="0" collapsed="false">
      <c r="A279" s="1" t="s">
        <v>248</v>
      </c>
      <c r="B279" s="6" t="s">
        <v>122</v>
      </c>
      <c r="C279" s="32" t="s">
        <v>123</v>
      </c>
      <c r="D279" s="33" t="n">
        <v>82</v>
      </c>
      <c r="E279" s="33" t="n">
        <v>5</v>
      </c>
      <c r="F279" s="33" t="n">
        <v>0</v>
      </c>
      <c r="G279" s="34" t="n">
        <v>87</v>
      </c>
      <c r="H279" s="35" t="n">
        <v>5</v>
      </c>
      <c r="I279" s="35" t="n">
        <v>2</v>
      </c>
      <c r="J279" s="36" t="n">
        <v>7</v>
      </c>
      <c r="K279" s="36" t="n">
        <v>68</v>
      </c>
      <c r="L279" s="36" t="n">
        <v>0</v>
      </c>
      <c r="M279" s="37" t="n">
        <v>75</v>
      </c>
      <c r="N279" s="38" t="n">
        <v>0.09333333333333</v>
      </c>
      <c r="O279" s="35" t="n">
        <v>0</v>
      </c>
      <c r="P279" s="35" t="n">
        <v>4</v>
      </c>
      <c r="Q279" s="36" t="n">
        <v>4</v>
      </c>
      <c r="R279" s="34" t="n">
        <v>11</v>
      </c>
      <c r="S279" s="25" t="n">
        <f aca="false">+R279/(J279+K279)</f>
        <v>0.146666666666667</v>
      </c>
    </row>
    <row r="280" s="1" customFormat="true" ht="12.8" hidden="true" customHeight="false" outlineLevel="0" collapsed="false">
      <c r="A280" s="1" t="s">
        <v>248</v>
      </c>
      <c r="B280" s="6" t="s">
        <v>124</v>
      </c>
      <c r="C280" s="32" t="s">
        <v>125</v>
      </c>
      <c r="D280" s="33" t="n">
        <v>5</v>
      </c>
      <c r="E280" s="33" t="n">
        <v>0</v>
      </c>
      <c r="F280" s="33" t="n">
        <v>0</v>
      </c>
      <c r="G280" s="34" t="n">
        <v>5</v>
      </c>
      <c r="H280" s="40"/>
      <c r="I280" s="40"/>
      <c r="J280" s="41"/>
      <c r="K280" s="41"/>
      <c r="L280" s="41"/>
      <c r="M280" s="43"/>
      <c r="N280" s="42"/>
      <c r="O280" s="40"/>
      <c r="P280" s="40"/>
      <c r="Q280" s="41"/>
      <c r="R280" s="41"/>
      <c r="S280" s="25"/>
    </row>
    <row r="281" s="1" customFormat="true" ht="12.8" hidden="true" customHeight="false" outlineLevel="0" collapsed="false">
      <c r="A281" s="1" t="s">
        <v>248</v>
      </c>
      <c r="B281" s="6" t="s">
        <v>126</v>
      </c>
      <c r="C281" s="32" t="s">
        <v>127</v>
      </c>
      <c r="D281" s="33" t="n">
        <v>590</v>
      </c>
      <c r="E281" s="33" t="n">
        <v>23</v>
      </c>
      <c r="F281" s="33" t="n">
        <v>0</v>
      </c>
      <c r="G281" s="34" t="n">
        <v>613</v>
      </c>
      <c r="H281" s="35" t="n">
        <v>38</v>
      </c>
      <c r="I281" s="35" t="n">
        <v>64</v>
      </c>
      <c r="J281" s="36" t="n">
        <v>102</v>
      </c>
      <c r="K281" s="36" t="n">
        <v>491</v>
      </c>
      <c r="L281" s="36" t="n">
        <v>7</v>
      </c>
      <c r="M281" s="37" t="n">
        <v>600</v>
      </c>
      <c r="N281" s="38" t="n">
        <v>0.17200674536256</v>
      </c>
      <c r="O281" s="35" t="n">
        <v>13</v>
      </c>
      <c r="P281" s="35" t="n">
        <v>18</v>
      </c>
      <c r="Q281" s="36" t="n">
        <v>31</v>
      </c>
      <c r="R281" s="34" t="n">
        <v>133</v>
      </c>
      <c r="S281" s="25" t="n">
        <f aca="false">+R281/(J281+K281)</f>
        <v>0.224283305227656</v>
      </c>
    </row>
    <row r="282" s="1" customFormat="true" ht="12.8" hidden="true" customHeight="false" outlineLevel="0" collapsed="false">
      <c r="A282" s="1" t="s">
        <v>248</v>
      </c>
      <c r="B282" s="6" t="s">
        <v>128</v>
      </c>
      <c r="C282" s="32" t="s">
        <v>129</v>
      </c>
      <c r="D282" s="33" t="n">
        <v>99</v>
      </c>
      <c r="E282" s="33" t="n">
        <v>16</v>
      </c>
      <c r="F282" s="33" t="n">
        <v>0</v>
      </c>
      <c r="G282" s="34" t="n">
        <v>115</v>
      </c>
      <c r="H282" s="35" t="n">
        <v>17</v>
      </c>
      <c r="I282" s="35" t="n">
        <v>4</v>
      </c>
      <c r="J282" s="36" t="n">
        <v>21</v>
      </c>
      <c r="K282" s="36" t="n">
        <v>83</v>
      </c>
      <c r="L282" s="36" t="n">
        <v>0</v>
      </c>
      <c r="M282" s="37" t="n">
        <v>104</v>
      </c>
      <c r="N282" s="38" t="n">
        <v>0.20192307692308</v>
      </c>
      <c r="O282" s="35" t="n">
        <v>11</v>
      </c>
      <c r="P282" s="35" t="n">
        <v>1</v>
      </c>
      <c r="Q282" s="36" t="n">
        <v>12</v>
      </c>
      <c r="R282" s="34" t="n">
        <v>33</v>
      </c>
      <c r="S282" s="25" t="n">
        <f aca="false">+R282/(J282+K282)</f>
        <v>0.317307692307692</v>
      </c>
    </row>
    <row r="283" s="1" customFormat="true" ht="12.8" hidden="true" customHeight="false" outlineLevel="0" collapsed="false">
      <c r="A283" s="1" t="s">
        <v>248</v>
      </c>
      <c r="B283" s="6" t="s">
        <v>130</v>
      </c>
      <c r="C283" s="32" t="s">
        <v>131</v>
      </c>
      <c r="D283" s="33" t="n">
        <v>201</v>
      </c>
      <c r="E283" s="33" t="n">
        <v>18</v>
      </c>
      <c r="F283" s="33" t="n">
        <v>0</v>
      </c>
      <c r="G283" s="34" t="n">
        <v>219</v>
      </c>
      <c r="H283" s="35" t="n">
        <v>9</v>
      </c>
      <c r="I283" s="35" t="n">
        <v>22</v>
      </c>
      <c r="J283" s="36" t="n">
        <v>31</v>
      </c>
      <c r="K283" s="36" t="n">
        <v>177</v>
      </c>
      <c r="L283" s="36" t="n">
        <v>0</v>
      </c>
      <c r="M283" s="37" t="n">
        <v>208</v>
      </c>
      <c r="N283" s="38" t="n">
        <v>0.14903846153846</v>
      </c>
      <c r="O283" s="35" t="n">
        <v>0</v>
      </c>
      <c r="P283" s="35" t="n">
        <v>1</v>
      </c>
      <c r="Q283" s="36" t="n">
        <v>1</v>
      </c>
      <c r="R283" s="34" t="n">
        <v>32</v>
      </c>
      <c r="S283" s="25" t="n">
        <f aca="false">+R283/(J283+K283)</f>
        <v>0.153846153846154</v>
      </c>
    </row>
    <row r="284" s="1" customFormat="true" ht="12.8" hidden="true" customHeight="false" outlineLevel="0" collapsed="false">
      <c r="A284" s="1" t="s">
        <v>248</v>
      </c>
      <c r="B284" s="6" t="s">
        <v>132</v>
      </c>
      <c r="C284" s="32" t="s">
        <v>133</v>
      </c>
      <c r="D284" s="33" t="n">
        <v>7</v>
      </c>
      <c r="E284" s="33" t="n">
        <v>0</v>
      </c>
      <c r="F284" s="33" t="n">
        <v>0</v>
      </c>
      <c r="G284" s="34" t="n">
        <v>7</v>
      </c>
      <c r="H284" s="40"/>
      <c r="I284" s="40"/>
      <c r="J284" s="41"/>
      <c r="K284" s="41"/>
      <c r="L284" s="41"/>
      <c r="M284" s="37" t="n">
        <v>8</v>
      </c>
      <c r="N284" s="42"/>
      <c r="O284" s="40"/>
      <c r="P284" s="40"/>
      <c r="Q284" s="41"/>
      <c r="R284" s="41"/>
      <c r="S284" s="25"/>
    </row>
    <row r="285" s="1" customFormat="true" ht="12.8" hidden="true" customHeight="false" outlineLevel="0" collapsed="false">
      <c r="A285" s="1" t="s">
        <v>248</v>
      </c>
      <c r="B285" s="6" t="s">
        <v>134</v>
      </c>
      <c r="C285" s="32" t="s">
        <v>135</v>
      </c>
      <c r="D285" s="33" t="n">
        <v>7</v>
      </c>
      <c r="E285" s="33" t="n">
        <v>0</v>
      </c>
      <c r="F285" s="33" t="n">
        <v>0</v>
      </c>
      <c r="G285" s="34" t="n">
        <v>7</v>
      </c>
      <c r="H285" s="40"/>
      <c r="I285" s="40"/>
      <c r="J285" s="41"/>
      <c r="K285" s="41"/>
      <c r="L285" s="41"/>
      <c r="M285" s="37" t="n">
        <v>6</v>
      </c>
      <c r="N285" s="42"/>
      <c r="O285" s="40"/>
      <c r="P285" s="40"/>
      <c r="Q285" s="41"/>
      <c r="R285" s="41"/>
      <c r="S285" s="25"/>
    </row>
    <row r="286" s="1" customFormat="true" ht="12.8" hidden="true" customHeight="false" outlineLevel="0" collapsed="false">
      <c r="A286" s="1" t="s">
        <v>248</v>
      </c>
      <c r="B286" s="6" t="s">
        <v>136</v>
      </c>
      <c r="C286" s="32" t="s">
        <v>137</v>
      </c>
      <c r="D286" s="33" t="n">
        <v>584</v>
      </c>
      <c r="E286" s="33" t="n">
        <v>341</v>
      </c>
      <c r="F286" s="33" t="n">
        <v>0</v>
      </c>
      <c r="G286" s="34" t="n">
        <v>925</v>
      </c>
      <c r="H286" s="49" t="n">
        <v>79</v>
      </c>
      <c r="I286" s="35" t="n">
        <v>115</v>
      </c>
      <c r="J286" s="36" t="n">
        <v>194</v>
      </c>
      <c r="K286" s="36" t="n">
        <v>717</v>
      </c>
      <c r="L286" s="36" t="n">
        <v>1</v>
      </c>
      <c r="M286" s="37" t="n">
        <v>912</v>
      </c>
      <c r="N286" s="38" t="n">
        <v>0.21295279912184</v>
      </c>
      <c r="O286" s="35" t="n">
        <v>9</v>
      </c>
      <c r="P286" s="35" t="n">
        <v>4</v>
      </c>
      <c r="Q286" s="36" t="n">
        <v>13</v>
      </c>
      <c r="R286" s="34" t="n">
        <v>207</v>
      </c>
      <c r="S286" s="25" t="n">
        <f aca="false">+R286/(J286+K286)</f>
        <v>0.227222832052689</v>
      </c>
    </row>
    <row r="287" s="1" customFormat="true" ht="12.8" hidden="true" customHeight="false" outlineLevel="0" collapsed="false">
      <c r="A287" s="1" t="s">
        <v>248</v>
      </c>
      <c r="B287" s="6" t="s">
        <v>138</v>
      </c>
      <c r="C287" s="32" t="s">
        <v>139</v>
      </c>
      <c r="D287" s="33" t="n">
        <v>5</v>
      </c>
      <c r="E287" s="33" t="n">
        <v>1</v>
      </c>
      <c r="F287" s="33" t="n">
        <v>0</v>
      </c>
      <c r="G287" s="34" t="n">
        <v>6</v>
      </c>
      <c r="H287" s="40"/>
      <c r="I287" s="40"/>
      <c r="J287" s="41"/>
      <c r="K287" s="41"/>
      <c r="L287" s="41"/>
      <c r="M287" s="37" t="n">
        <v>10</v>
      </c>
      <c r="N287" s="42"/>
      <c r="O287" s="40"/>
      <c r="P287" s="40"/>
      <c r="Q287" s="41"/>
      <c r="R287" s="41"/>
      <c r="S287" s="25"/>
    </row>
    <row r="288" s="1" customFormat="true" ht="12.8" hidden="true" customHeight="false" outlineLevel="0" collapsed="false">
      <c r="A288" s="1" t="s">
        <v>248</v>
      </c>
      <c r="B288" s="6" t="s">
        <v>140</v>
      </c>
      <c r="C288" s="32" t="s">
        <v>141</v>
      </c>
      <c r="D288" s="33" t="n">
        <v>10</v>
      </c>
      <c r="E288" s="33" t="n">
        <v>0</v>
      </c>
      <c r="F288" s="33" t="n">
        <v>0</v>
      </c>
      <c r="G288" s="34" t="n">
        <v>10</v>
      </c>
      <c r="H288" s="40"/>
      <c r="I288" s="40"/>
      <c r="J288" s="41"/>
      <c r="K288" s="41"/>
      <c r="L288" s="41"/>
      <c r="M288" s="37" t="n">
        <v>7</v>
      </c>
      <c r="N288" s="42"/>
      <c r="O288" s="40"/>
      <c r="P288" s="40"/>
      <c r="Q288" s="41"/>
      <c r="R288" s="41"/>
      <c r="S288" s="25"/>
    </row>
    <row r="289" s="1" customFormat="true" ht="12.8" hidden="true" customHeight="false" outlineLevel="0" collapsed="false">
      <c r="A289" s="1" t="s">
        <v>248</v>
      </c>
      <c r="B289" s="6" t="s">
        <v>142</v>
      </c>
      <c r="C289" s="32" t="s">
        <v>143</v>
      </c>
      <c r="D289" s="33" t="n">
        <v>25</v>
      </c>
      <c r="E289" s="33" t="n">
        <v>0</v>
      </c>
      <c r="F289" s="33" t="n">
        <v>0</v>
      </c>
      <c r="G289" s="34" t="n">
        <v>25</v>
      </c>
      <c r="H289" s="35" t="n">
        <v>6</v>
      </c>
      <c r="I289" s="35" t="n">
        <v>0</v>
      </c>
      <c r="J289" s="36" t="n">
        <v>6</v>
      </c>
      <c r="K289" s="36" t="n">
        <v>17</v>
      </c>
      <c r="L289" s="36" t="n">
        <v>0</v>
      </c>
      <c r="M289" s="37" t="n">
        <v>23</v>
      </c>
      <c r="N289" s="38" t="n">
        <v>0.26086956521739</v>
      </c>
      <c r="O289" s="35" t="n">
        <v>4</v>
      </c>
      <c r="P289" s="35" t="n">
        <v>0</v>
      </c>
      <c r="Q289" s="36" t="n">
        <v>4</v>
      </c>
      <c r="R289" s="34" t="n">
        <v>10</v>
      </c>
      <c r="S289" s="25" t="n">
        <f aca="false">+R289/(J289+K289)</f>
        <v>0.434782608695652</v>
      </c>
    </row>
    <row r="290" s="1" customFormat="true" ht="12.8" hidden="true" customHeight="false" outlineLevel="0" collapsed="false">
      <c r="A290" s="1" t="s">
        <v>248</v>
      </c>
      <c r="B290" s="6" t="s">
        <v>144</v>
      </c>
      <c r="C290" s="32" t="s">
        <v>145</v>
      </c>
      <c r="D290" s="33" t="n">
        <v>99</v>
      </c>
      <c r="E290" s="33" t="n">
        <v>11</v>
      </c>
      <c r="F290" s="33" t="n">
        <v>1</v>
      </c>
      <c r="G290" s="34" t="n">
        <v>111</v>
      </c>
      <c r="H290" s="35" t="n">
        <v>1</v>
      </c>
      <c r="I290" s="35" t="n">
        <v>16</v>
      </c>
      <c r="J290" s="36" t="n">
        <v>17</v>
      </c>
      <c r="K290" s="36" t="n">
        <v>80</v>
      </c>
      <c r="L290" s="36"/>
      <c r="M290" s="37" t="n">
        <v>101</v>
      </c>
      <c r="N290" s="38" t="n">
        <v>0.17525773195876</v>
      </c>
      <c r="O290" s="35" t="n">
        <v>1</v>
      </c>
      <c r="P290" s="35" t="n">
        <v>7</v>
      </c>
      <c r="Q290" s="36" t="n">
        <v>8</v>
      </c>
      <c r="R290" s="34" t="n">
        <v>25</v>
      </c>
      <c r="S290" s="25" t="n">
        <f aca="false">+R290/(J290+K290)</f>
        <v>0.257731958762887</v>
      </c>
    </row>
    <row r="291" s="1" customFormat="true" ht="12.8" hidden="true" customHeight="false" outlineLevel="0" collapsed="false">
      <c r="A291" s="1" t="s">
        <v>248</v>
      </c>
      <c r="B291" s="6" t="s">
        <v>146</v>
      </c>
      <c r="C291" s="32" t="s">
        <v>147</v>
      </c>
      <c r="D291" s="33" t="n">
        <v>11</v>
      </c>
      <c r="E291" s="33" t="n">
        <v>0</v>
      </c>
      <c r="F291" s="33" t="n">
        <v>0</v>
      </c>
      <c r="G291" s="34" t="n">
        <v>11</v>
      </c>
      <c r="H291" s="40"/>
      <c r="I291" s="40"/>
      <c r="J291" s="41"/>
      <c r="K291" s="41"/>
      <c r="L291" s="41"/>
      <c r="M291" s="37" t="n">
        <v>13</v>
      </c>
      <c r="N291" s="42"/>
      <c r="O291" s="40"/>
      <c r="P291" s="40"/>
      <c r="Q291" s="41"/>
      <c r="R291" s="41"/>
      <c r="S291" s="25"/>
    </row>
    <row r="292" s="1" customFormat="true" ht="12.8" hidden="true" customHeight="false" outlineLevel="0" collapsed="false">
      <c r="A292" s="1" t="s">
        <v>248</v>
      </c>
      <c r="B292" s="6" t="s">
        <v>148</v>
      </c>
      <c r="C292" s="32" t="s">
        <v>149</v>
      </c>
      <c r="D292" s="33" t="n">
        <v>14</v>
      </c>
      <c r="E292" s="33" t="n">
        <v>2</v>
      </c>
      <c r="F292" s="33" t="n">
        <v>0</v>
      </c>
      <c r="G292" s="34" t="n">
        <v>16</v>
      </c>
      <c r="H292" s="35" t="n">
        <v>2</v>
      </c>
      <c r="I292" s="35" t="n">
        <v>2</v>
      </c>
      <c r="J292" s="36" t="n">
        <v>4</v>
      </c>
      <c r="K292" s="36" t="n">
        <v>18</v>
      </c>
      <c r="L292" s="36" t="n">
        <v>0</v>
      </c>
      <c r="M292" s="37" t="n">
        <v>22</v>
      </c>
      <c r="N292" s="38" t="n">
        <v>0.18181818181818</v>
      </c>
      <c r="O292" s="35" t="n">
        <v>0</v>
      </c>
      <c r="P292" s="35" t="n">
        <v>1</v>
      </c>
      <c r="Q292" s="36" t="n">
        <v>1</v>
      </c>
      <c r="R292" s="34" t="n">
        <v>5</v>
      </c>
      <c r="S292" s="25" t="n">
        <f aca="false">+R292/(J292+K292)</f>
        <v>0.227272727272727</v>
      </c>
    </row>
    <row r="293" s="1" customFormat="true" ht="12.8" hidden="true" customHeight="false" outlineLevel="0" collapsed="false">
      <c r="A293" s="1" t="s">
        <v>248</v>
      </c>
      <c r="B293" s="6" t="s">
        <v>150</v>
      </c>
      <c r="C293" s="32" t="s">
        <v>151</v>
      </c>
      <c r="D293" s="33" t="n">
        <v>351</v>
      </c>
      <c r="E293" s="33" t="n">
        <v>15</v>
      </c>
      <c r="F293" s="33" t="n">
        <v>1</v>
      </c>
      <c r="G293" s="34" t="n">
        <v>367</v>
      </c>
      <c r="H293" s="49" t="n">
        <v>107</v>
      </c>
      <c r="I293" s="35" t="n">
        <v>30</v>
      </c>
      <c r="J293" s="36" t="n">
        <v>137</v>
      </c>
      <c r="K293" s="36" t="n">
        <v>230</v>
      </c>
      <c r="L293" s="36" t="n">
        <v>1</v>
      </c>
      <c r="M293" s="37" t="n">
        <v>368</v>
      </c>
      <c r="N293" s="38" t="n">
        <v>0.3732970027248</v>
      </c>
      <c r="O293" s="35" t="n">
        <v>22</v>
      </c>
      <c r="P293" s="35" t="n">
        <v>15</v>
      </c>
      <c r="Q293" s="36" t="n">
        <v>37</v>
      </c>
      <c r="R293" s="34" t="n">
        <v>174</v>
      </c>
      <c r="S293" s="25" t="n">
        <f aca="false">+R293/(J293+K293)</f>
        <v>0.474114441416894</v>
      </c>
    </row>
    <row r="294" s="1" customFormat="true" ht="12.8" hidden="true" customHeight="false" outlineLevel="0" collapsed="false">
      <c r="A294" s="1" t="s">
        <v>248</v>
      </c>
      <c r="B294" s="6" t="s">
        <v>152</v>
      </c>
      <c r="C294" s="32" t="s">
        <v>153</v>
      </c>
      <c r="D294" s="33" t="n">
        <v>21</v>
      </c>
      <c r="E294" s="33" t="n">
        <v>1</v>
      </c>
      <c r="F294" s="33" t="n">
        <v>0</v>
      </c>
      <c r="G294" s="34" t="n">
        <v>22</v>
      </c>
      <c r="H294" s="49" t="n">
        <v>5</v>
      </c>
      <c r="I294" s="35" t="n">
        <v>12</v>
      </c>
      <c r="J294" s="36" t="n">
        <v>17</v>
      </c>
      <c r="K294" s="36" t="n">
        <v>64</v>
      </c>
      <c r="L294" s="36" t="n">
        <v>5</v>
      </c>
      <c r="M294" s="37" t="n">
        <v>24</v>
      </c>
      <c r="N294" s="38" t="n">
        <v>0.209876543209876</v>
      </c>
      <c r="O294" s="35" t="n">
        <v>1</v>
      </c>
      <c r="P294" s="35" t="n">
        <v>4</v>
      </c>
      <c r="Q294" s="36" t="n">
        <v>5</v>
      </c>
      <c r="R294" s="34" t="n">
        <v>22</v>
      </c>
      <c r="S294" s="25" t="n">
        <f aca="false">+R294/(J294+K294)</f>
        <v>0.271604938271605</v>
      </c>
    </row>
    <row r="295" s="1" customFormat="true" ht="12.8" hidden="true" customHeight="false" outlineLevel="0" collapsed="false">
      <c r="A295" s="1" t="s">
        <v>248</v>
      </c>
      <c r="B295" s="6" t="s">
        <v>154</v>
      </c>
      <c r="C295" s="27" t="s">
        <v>155</v>
      </c>
      <c r="D295" s="28" t="n">
        <v>4969</v>
      </c>
      <c r="E295" s="28" t="n">
        <v>261</v>
      </c>
      <c r="F295" s="28" t="n">
        <v>2</v>
      </c>
      <c r="G295" s="28" t="n">
        <v>5232</v>
      </c>
      <c r="H295" s="29" t="n">
        <v>3030</v>
      </c>
      <c r="I295" s="29" t="n">
        <v>623</v>
      </c>
      <c r="J295" s="28" t="n">
        <v>3653</v>
      </c>
      <c r="K295" s="28" t="n">
        <v>1217</v>
      </c>
      <c r="L295" s="28" t="n">
        <v>48</v>
      </c>
      <c r="M295" s="30" t="n">
        <v>4918</v>
      </c>
      <c r="N295" s="31" t="n">
        <v>0.75005134524543</v>
      </c>
      <c r="O295" s="29" t="n">
        <v>498</v>
      </c>
      <c r="P295" s="29" t="n">
        <v>180</v>
      </c>
      <c r="Q295" s="28" t="n">
        <v>678</v>
      </c>
      <c r="R295" s="28" t="n">
        <v>4331</v>
      </c>
      <c r="S295" s="25" t="n">
        <f aca="false">+R295/(J295+K295)</f>
        <v>0.889322381930185</v>
      </c>
    </row>
    <row r="296" s="1" customFormat="true" ht="12.8" hidden="true" customHeight="false" outlineLevel="0" collapsed="false">
      <c r="A296" s="1" t="s">
        <v>248</v>
      </c>
      <c r="B296" s="6" t="s">
        <v>156</v>
      </c>
      <c r="C296" s="32" t="s">
        <v>157</v>
      </c>
      <c r="D296" s="33" t="n">
        <v>2291</v>
      </c>
      <c r="E296" s="33" t="n">
        <v>8</v>
      </c>
      <c r="F296" s="33" t="n">
        <v>1</v>
      </c>
      <c r="G296" s="34" t="n">
        <v>2300</v>
      </c>
      <c r="H296" s="49" t="n">
        <v>2015</v>
      </c>
      <c r="I296" s="35" t="n">
        <v>1</v>
      </c>
      <c r="J296" s="36" t="n">
        <v>2016</v>
      </c>
      <c r="K296" s="36" t="n">
        <v>64</v>
      </c>
      <c r="L296" s="36" t="n">
        <v>25</v>
      </c>
      <c r="M296" s="37" t="n">
        <v>2105</v>
      </c>
      <c r="N296" s="38" t="n">
        <v>0.96923076923077</v>
      </c>
      <c r="O296" s="35" t="n">
        <v>45</v>
      </c>
      <c r="P296" s="35" t="n">
        <v>7</v>
      </c>
      <c r="Q296" s="36" t="n">
        <v>52</v>
      </c>
      <c r="R296" s="34" t="n">
        <v>2068</v>
      </c>
      <c r="S296" s="25" t="n">
        <f aca="false">+R296/(J296+K296)</f>
        <v>0.994230769230769</v>
      </c>
    </row>
    <row r="297" s="1" customFormat="true" ht="12.8" hidden="true" customHeight="false" outlineLevel="0" collapsed="false">
      <c r="A297" s="1" t="s">
        <v>248</v>
      </c>
      <c r="B297" s="6" t="s">
        <v>158</v>
      </c>
      <c r="C297" s="32" t="s">
        <v>159</v>
      </c>
      <c r="D297" s="33" t="n">
        <v>473</v>
      </c>
      <c r="E297" s="33" t="n">
        <v>24</v>
      </c>
      <c r="F297" s="33" t="n">
        <v>0</v>
      </c>
      <c r="G297" s="34" t="n">
        <v>497</v>
      </c>
      <c r="H297" s="49" t="n">
        <v>27</v>
      </c>
      <c r="I297" s="35" t="n">
        <v>19</v>
      </c>
      <c r="J297" s="36" t="n">
        <v>46</v>
      </c>
      <c r="K297" s="36" t="n">
        <v>325</v>
      </c>
      <c r="L297" s="36" t="n">
        <v>1</v>
      </c>
      <c r="M297" s="37" t="n">
        <v>372</v>
      </c>
      <c r="N297" s="38" t="n">
        <v>0.12398921832884</v>
      </c>
      <c r="O297" s="35" t="n">
        <v>43</v>
      </c>
      <c r="P297" s="35" t="n">
        <v>53</v>
      </c>
      <c r="Q297" s="36" t="n">
        <v>96</v>
      </c>
      <c r="R297" s="34" t="n">
        <v>142</v>
      </c>
      <c r="S297" s="25" t="n">
        <f aca="false">+R297/(J297+K297)</f>
        <v>0.382749326145553</v>
      </c>
    </row>
    <row r="298" s="1" customFormat="true" ht="12.8" hidden="true" customHeight="false" outlineLevel="0" collapsed="false">
      <c r="A298" s="1" t="s">
        <v>248</v>
      </c>
      <c r="B298" s="6" t="s">
        <v>160</v>
      </c>
      <c r="C298" s="32" t="s">
        <v>161</v>
      </c>
      <c r="D298" s="33" t="n">
        <v>19</v>
      </c>
      <c r="E298" s="33" t="n">
        <v>0</v>
      </c>
      <c r="F298" s="33" t="n">
        <v>0</v>
      </c>
      <c r="G298" s="34" t="n">
        <v>19</v>
      </c>
      <c r="H298" s="49" t="n">
        <v>8</v>
      </c>
      <c r="I298" s="35" t="n">
        <v>0</v>
      </c>
      <c r="J298" s="36" t="n">
        <v>8</v>
      </c>
      <c r="K298" s="36" t="n">
        <v>3</v>
      </c>
      <c r="L298" s="36" t="n">
        <v>1</v>
      </c>
      <c r="M298" s="37" t="n">
        <v>12</v>
      </c>
      <c r="N298" s="38" t="n">
        <v>0.72727272727273</v>
      </c>
      <c r="O298" s="35" t="n">
        <v>0</v>
      </c>
      <c r="P298" s="35" t="n">
        <v>0</v>
      </c>
      <c r="Q298" s="36" t="n">
        <v>0</v>
      </c>
      <c r="R298" s="34" t="n">
        <v>8</v>
      </c>
      <c r="S298" s="25" t="n">
        <f aca="false">+R298/(J298+K298)</f>
        <v>0.727272727272727</v>
      </c>
    </row>
    <row r="299" s="1" customFormat="true" ht="12.8" hidden="true" customHeight="false" outlineLevel="0" collapsed="false">
      <c r="A299" s="1" t="s">
        <v>248</v>
      </c>
      <c r="B299" s="6" t="s">
        <v>162</v>
      </c>
      <c r="C299" s="32" t="s">
        <v>163</v>
      </c>
      <c r="D299" s="33" t="n">
        <v>17</v>
      </c>
      <c r="E299" s="33" t="n">
        <v>2</v>
      </c>
      <c r="F299" s="33" t="n">
        <v>0</v>
      </c>
      <c r="G299" s="34" t="n">
        <v>19</v>
      </c>
      <c r="H299" s="40"/>
      <c r="I299" s="40"/>
      <c r="J299" s="41"/>
      <c r="K299" s="41"/>
      <c r="L299" s="41"/>
      <c r="M299" s="37" t="n">
        <v>12</v>
      </c>
      <c r="N299" s="42"/>
      <c r="O299" s="40"/>
      <c r="P299" s="40"/>
      <c r="Q299" s="41"/>
      <c r="R299" s="41"/>
      <c r="S299" s="25"/>
    </row>
    <row r="300" s="1" customFormat="true" ht="12.8" hidden="true" customHeight="false" outlineLevel="0" collapsed="false">
      <c r="A300" s="1" t="s">
        <v>248</v>
      </c>
      <c r="B300" s="6" t="s">
        <v>164</v>
      </c>
      <c r="C300" s="32" t="s">
        <v>165</v>
      </c>
      <c r="D300" s="33" t="n">
        <v>400</v>
      </c>
      <c r="E300" s="33" t="n">
        <v>6</v>
      </c>
      <c r="F300" s="33" t="n">
        <v>1</v>
      </c>
      <c r="G300" s="34" t="n">
        <v>407</v>
      </c>
      <c r="H300" s="49" t="n">
        <v>373</v>
      </c>
      <c r="I300" s="35" t="n">
        <v>0</v>
      </c>
      <c r="J300" s="36" t="n">
        <v>373</v>
      </c>
      <c r="K300" s="36" t="n">
        <v>24</v>
      </c>
      <c r="L300" s="36" t="n">
        <v>2</v>
      </c>
      <c r="M300" s="37" t="n">
        <v>399</v>
      </c>
      <c r="N300" s="38" t="n">
        <v>0.93954659949622</v>
      </c>
      <c r="O300" s="35" t="n">
        <v>3</v>
      </c>
      <c r="P300" s="35" t="n">
        <v>2</v>
      </c>
      <c r="Q300" s="36" t="n">
        <v>5</v>
      </c>
      <c r="R300" s="34" t="n">
        <v>378</v>
      </c>
      <c r="S300" s="25" t="n">
        <f aca="false">+R300/(J300+K300)</f>
        <v>0.952141057934509</v>
      </c>
    </row>
    <row r="301" s="1" customFormat="true" ht="12.8" hidden="true" customHeight="false" outlineLevel="0" collapsed="false">
      <c r="A301" s="1" t="s">
        <v>248</v>
      </c>
      <c r="B301" s="6" t="s">
        <v>166</v>
      </c>
      <c r="C301" s="32" t="s">
        <v>167</v>
      </c>
      <c r="D301" s="33" t="n">
        <v>56</v>
      </c>
      <c r="E301" s="33" t="n">
        <v>2</v>
      </c>
      <c r="F301" s="33" t="n">
        <v>0</v>
      </c>
      <c r="G301" s="34" t="n">
        <v>58</v>
      </c>
      <c r="H301" s="49" t="n">
        <v>4</v>
      </c>
      <c r="I301" s="35" t="n">
        <v>3</v>
      </c>
      <c r="J301" s="36" t="n">
        <v>7</v>
      </c>
      <c r="K301" s="36" t="n">
        <v>34</v>
      </c>
      <c r="L301" s="36" t="n">
        <v>0</v>
      </c>
      <c r="M301" s="37" t="n">
        <v>41</v>
      </c>
      <c r="N301" s="38" t="n">
        <v>0.17073170731707</v>
      </c>
      <c r="O301" s="35" t="n">
        <v>0</v>
      </c>
      <c r="P301" s="35" t="n">
        <v>1</v>
      </c>
      <c r="Q301" s="36" t="n">
        <v>1</v>
      </c>
      <c r="R301" s="34" t="n">
        <v>8</v>
      </c>
      <c r="S301" s="25" t="n">
        <f aca="false">+R301/(J301+K301)</f>
        <v>0.195121951219512</v>
      </c>
    </row>
    <row r="302" s="1" customFormat="true" ht="12.8" hidden="true" customHeight="false" outlineLevel="0" collapsed="false">
      <c r="A302" s="1" t="s">
        <v>248</v>
      </c>
      <c r="B302" s="6" t="s">
        <v>168</v>
      </c>
      <c r="C302" s="32" t="s">
        <v>169</v>
      </c>
      <c r="D302" s="33" t="n">
        <v>5</v>
      </c>
      <c r="E302" s="33" t="n">
        <v>0</v>
      </c>
      <c r="F302" s="33" t="n">
        <v>0</v>
      </c>
      <c r="G302" s="34" t="n">
        <v>5</v>
      </c>
      <c r="H302" s="50"/>
      <c r="I302" s="40"/>
      <c r="J302" s="41"/>
      <c r="K302" s="41"/>
      <c r="L302" s="41"/>
      <c r="M302" s="43"/>
      <c r="N302" s="42"/>
      <c r="O302" s="40"/>
      <c r="P302" s="40"/>
      <c r="Q302" s="41"/>
      <c r="R302" s="41"/>
      <c r="S302" s="25"/>
    </row>
    <row r="303" s="1" customFormat="true" ht="12.8" hidden="true" customHeight="false" outlineLevel="0" collapsed="false">
      <c r="A303" s="1" t="s">
        <v>248</v>
      </c>
      <c r="B303" s="6" t="s">
        <v>170</v>
      </c>
      <c r="C303" s="32" t="s">
        <v>171</v>
      </c>
      <c r="D303" s="33" t="n">
        <v>73</v>
      </c>
      <c r="E303" s="33" t="n">
        <v>7</v>
      </c>
      <c r="F303" s="33" t="n">
        <v>0</v>
      </c>
      <c r="G303" s="34" t="n">
        <v>80</v>
      </c>
      <c r="H303" s="49" t="n">
        <v>43</v>
      </c>
      <c r="I303" s="35" t="n">
        <v>12</v>
      </c>
      <c r="J303" s="36" t="n">
        <v>55</v>
      </c>
      <c r="K303" s="36" t="n">
        <v>40</v>
      </c>
      <c r="L303" s="36" t="n">
        <v>5</v>
      </c>
      <c r="M303" s="37" t="n">
        <v>100</v>
      </c>
      <c r="N303" s="38" t="n">
        <v>0.57894736842105</v>
      </c>
      <c r="O303" s="35" t="n">
        <v>35</v>
      </c>
      <c r="P303" s="35" t="n">
        <v>34</v>
      </c>
      <c r="Q303" s="36" t="n">
        <v>69</v>
      </c>
      <c r="R303" s="34" t="n">
        <v>124</v>
      </c>
      <c r="S303" s="25" t="n">
        <f aca="false">+R303/(J303+K303)</f>
        <v>1.30526315789474</v>
      </c>
    </row>
    <row r="304" s="1" customFormat="true" ht="12.8" hidden="true" customHeight="false" outlineLevel="0" collapsed="false">
      <c r="A304" s="1" t="s">
        <v>248</v>
      </c>
      <c r="B304" s="6" t="s">
        <v>172</v>
      </c>
      <c r="C304" s="32" t="s">
        <v>173</v>
      </c>
      <c r="D304" s="33" t="n">
        <v>104</v>
      </c>
      <c r="E304" s="33" t="n">
        <v>18</v>
      </c>
      <c r="F304" s="33" t="n">
        <v>0</v>
      </c>
      <c r="G304" s="34" t="n">
        <v>122</v>
      </c>
      <c r="H304" s="49" t="n">
        <v>46</v>
      </c>
      <c r="I304" s="35" t="n">
        <v>0</v>
      </c>
      <c r="J304" s="36" t="n">
        <v>46</v>
      </c>
      <c r="K304" s="36" t="n">
        <v>47</v>
      </c>
      <c r="L304" s="36" t="n">
        <v>1</v>
      </c>
      <c r="M304" s="37" t="n">
        <v>94</v>
      </c>
      <c r="N304" s="38" t="n">
        <v>0.49462365591398</v>
      </c>
      <c r="O304" s="35" t="n">
        <v>45</v>
      </c>
      <c r="P304" s="35" t="n">
        <v>7</v>
      </c>
      <c r="Q304" s="36" t="n">
        <v>52</v>
      </c>
      <c r="R304" s="34" t="n">
        <v>98</v>
      </c>
      <c r="S304" s="25" t="n">
        <f aca="false">+R304/(J304+K304)</f>
        <v>1.05376344086022</v>
      </c>
    </row>
    <row r="305" s="1" customFormat="true" ht="12.8" hidden="true" customHeight="false" outlineLevel="0" collapsed="false">
      <c r="A305" s="1" t="s">
        <v>248</v>
      </c>
      <c r="B305" s="6" t="s">
        <v>174</v>
      </c>
      <c r="C305" s="32" t="s">
        <v>175</v>
      </c>
      <c r="D305" s="33" t="n">
        <v>7</v>
      </c>
      <c r="E305" s="33" t="n">
        <v>2</v>
      </c>
      <c r="F305" s="33" t="n">
        <v>0</v>
      </c>
      <c r="G305" s="34" t="n">
        <v>9</v>
      </c>
      <c r="H305" s="50"/>
      <c r="I305" s="40"/>
      <c r="J305" s="41"/>
      <c r="K305" s="41"/>
      <c r="L305" s="41"/>
      <c r="M305" s="43"/>
      <c r="N305" s="42"/>
      <c r="O305" s="40"/>
      <c r="P305" s="40"/>
      <c r="Q305" s="41"/>
      <c r="R305" s="41"/>
      <c r="S305" s="25"/>
    </row>
    <row r="306" s="1" customFormat="true" ht="12.8" hidden="true" customHeight="false" outlineLevel="0" collapsed="false">
      <c r="A306" s="1" t="s">
        <v>248</v>
      </c>
      <c r="B306" s="6" t="s">
        <v>176</v>
      </c>
      <c r="C306" s="32" t="s">
        <v>177</v>
      </c>
      <c r="D306" s="33" t="n">
        <v>52</v>
      </c>
      <c r="E306" s="33" t="n">
        <v>11</v>
      </c>
      <c r="F306" s="33" t="n">
        <v>0</v>
      </c>
      <c r="G306" s="34" t="n">
        <v>63</v>
      </c>
      <c r="H306" s="49" t="n">
        <v>6</v>
      </c>
      <c r="I306" s="35" t="n">
        <v>3</v>
      </c>
      <c r="J306" s="36" t="n">
        <v>9</v>
      </c>
      <c r="K306" s="36" t="n">
        <v>30</v>
      </c>
      <c r="L306" s="36" t="n">
        <v>2</v>
      </c>
      <c r="M306" s="37" t="n">
        <v>41</v>
      </c>
      <c r="N306" s="38" t="n">
        <v>0.23076923076923</v>
      </c>
      <c r="O306" s="35" t="n">
        <v>5</v>
      </c>
      <c r="P306" s="35" t="n">
        <v>4</v>
      </c>
      <c r="Q306" s="36" t="n">
        <v>9</v>
      </c>
      <c r="R306" s="34" t="n">
        <v>18</v>
      </c>
      <c r="S306" s="25" t="n">
        <f aca="false">+R306/(J306+K306)</f>
        <v>0.461538461538462</v>
      </c>
    </row>
    <row r="307" s="1" customFormat="true" ht="12.8" hidden="true" customHeight="false" outlineLevel="0" collapsed="false">
      <c r="A307" s="1" t="s">
        <v>248</v>
      </c>
      <c r="B307" s="6" t="s">
        <v>178</v>
      </c>
      <c r="C307" s="32" t="s">
        <v>179</v>
      </c>
      <c r="D307" s="33" t="n">
        <v>12</v>
      </c>
      <c r="E307" s="33" t="n">
        <v>1</v>
      </c>
      <c r="F307" s="33" t="n">
        <v>0</v>
      </c>
      <c r="G307" s="34" t="n">
        <v>13</v>
      </c>
      <c r="H307" s="49" t="n">
        <v>1</v>
      </c>
      <c r="I307" s="35" t="n">
        <v>1</v>
      </c>
      <c r="J307" s="36" t="n">
        <v>2</v>
      </c>
      <c r="K307" s="36" t="n">
        <v>5</v>
      </c>
      <c r="L307" s="36" t="n">
        <v>0</v>
      </c>
      <c r="M307" s="37" t="n">
        <v>7</v>
      </c>
      <c r="N307" s="38" t="n">
        <v>0.28571428571429</v>
      </c>
      <c r="O307" s="35" t="n">
        <v>7</v>
      </c>
      <c r="P307" s="35" t="n">
        <v>1</v>
      </c>
      <c r="Q307" s="36" t="n">
        <v>8</v>
      </c>
      <c r="R307" s="34" t="n">
        <v>10</v>
      </c>
      <c r="S307" s="25" t="n">
        <f aca="false">+R307/(J307+K307)</f>
        <v>1.42857142857143</v>
      </c>
    </row>
    <row r="308" s="1" customFormat="true" ht="12.8" hidden="true" customHeight="false" outlineLevel="0" collapsed="false">
      <c r="A308" s="1" t="s">
        <v>248</v>
      </c>
      <c r="B308" s="6" t="s">
        <v>180</v>
      </c>
      <c r="C308" s="32" t="s">
        <v>181</v>
      </c>
      <c r="D308" s="33" t="n">
        <v>21</v>
      </c>
      <c r="E308" s="33" t="n">
        <v>0</v>
      </c>
      <c r="F308" s="33" t="n">
        <v>0</v>
      </c>
      <c r="G308" s="34" t="n">
        <v>21</v>
      </c>
      <c r="H308" s="49" t="n">
        <v>11</v>
      </c>
      <c r="I308" s="35" t="n">
        <v>0</v>
      </c>
      <c r="J308" s="36" t="n">
        <v>11</v>
      </c>
      <c r="K308" s="36" t="n">
        <v>15</v>
      </c>
      <c r="L308" s="36" t="n">
        <v>0</v>
      </c>
      <c r="M308" s="37" t="n">
        <v>26</v>
      </c>
      <c r="N308" s="38" t="n">
        <v>0.42307692307692</v>
      </c>
      <c r="O308" s="35" t="n">
        <v>21</v>
      </c>
      <c r="P308" s="35" t="n">
        <v>0</v>
      </c>
      <c r="Q308" s="36" t="n">
        <v>21</v>
      </c>
      <c r="R308" s="34" t="n">
        <v>32</v>
      </c>
      <c r="S308" s="25" t="n">
        <f aca="false">+R308/(J308+K308)</f>
        <v>1.23076923076923</v>
      </c>
    </row>
    <row r="309" s="1" customFormat="true" ht="12.8" hidden="true" customHeight="false" outlineLevel="0" collapsed="false">
      <c r="A309" s="1" t="s">
        <v>248</v>
      </c>
      <c r="B309" s="6" t="s">
        <v>182</v>
      </c>
      <c r="C309" s="32" t="s">
        <v>183</v>
      </c>
      <c r="D309" s="33" t="n">
        <v>62</v>
      </c>
      <c r="E309" s="33" t="n">
        <v>10</v>
      </c>
      <c r="F309" s="33" t="n">
        <v>0</v>
      </c>
      <c r="G309" s="34" t="n">
        <v>72</v>
      </c>
      <c r="H309" s="49" t="n">
        <v>11</v>
      </c>
      <c r="I309" s="35" t="n">
        <v>10</v>
      </c>
      <c r="J309" s="36" t="n">
        <v>21</v>
      </c>
      <c r="K309" s="36" t="n">
        <v>66</v>
      </c>
      <c r="L309" s="36" t="n">
        <v>3</v>
      </c>
      <c r="M309" s="37" t="n">
        <v>90</v>
      </c>
      <c r="N309" s="38" t="n">
        <v>0.24137931034483</v>
      </c>
      <c r="O309" s="35" t="n">
        <v>3</v>
      </c>
      <c r="P309" s="35" t="n">
        <v>3</v>
      </c>
      <c r="Q309" s="36" t="n">
        <v>6</v>
      </c>
      <c r="R309" s="34" t="n">
        <v>27</v>
      </c>
      <c r="S309" s="25" t="n">
        <f aca="false">+R309/(J309+K309)</f>
        <v>0.310344827586207</v>
      </c>
    </row>
    <row r="310" s="1" customFormat="true" ht="12.8" hidden="true" customHeight="false" outlineLevel="0" collapsed="false">
      <c r="A310" s="1" t="s">
        <v>248</v>
      </c>
      <c r="B310" s="6" t="s">
        <v>184</v>
      </c>
      <c r="C310" s="32" t="s">
        <v>185</v>
      </c>
      <c r="D310" s="33" t="n">
        <v>27</v>
      </c>
      <c r="E310" s="33" t="n">
        <v>4</v>
      </c>
      <c r="F310" s="33" t="n">
        <v>0</v>
      </c>
      <c r="G310" s="34" t="n">
        <v>31</v>
      </c>
      <c r="H310" s="49" t="n">
        <v>4</v>
      </c>
      <c r="I310" s="35" t="n">
        <v>1</v>
      </c>
      <c r="J310" s="36" t="n">
        <v>5</v>
      </c>
      <c r="K310" s="36" t="n">
        <v>16</v>
      </c>
      <c r="L310" s="36" t="n">
        <v>0</v>
      </c>
      <c r="M310" s="37" t="n">
        <v>21</v>
      </c>
      <c r="N310" s="38" t="n">
        <v>0.23809523809524</v>
      </c>
      <c r="O310" s="35" t="n">
        <v>1</v>
      </c>
      <c r="P310" s="35" t="n">
        <v>1</v>
      </c>
      <c r="Q310" s="36" t="n">
        <v>2</v>
      </c>
      <c r="R310" s="34" t="n">
        <v>7</v>
      </c>
      <c r="S310" s="25" t="n">
        <f aca="false">+R310/(J310+K310)</f>
        <v>0.333333333333333</v>
      </c>
    </row>
    <row r="311" s="1" customFormat="true" ht="12.8" hidden="true" customHeight="false" outlineLevel="0" collapsed="false">
      <c r="A311" s="1" t="s">
        <v>248</v>
      </c>
      <c r="B311" s="6" t="s">
        <v>186</v>
      </c>
      <c r="C311" s="32" t="s">
        <v>187</v>
      </c>
      <c r="D311" s="33" t="n">
        <v>46</v>
      </c>
      <c r="E311" s="33" t="n">
        <v>3</v>
      </c>
      <c r="F311" s="33" t="n">
        <v>0</v>
      </c>
      <c r="G311" s="34" t="n">
        <v>49</v>
      </c>
      <c r="H311" s="49" t="n">
        <v>2</v>
      </c>
      <c r="I311" s="35" t="n">
        <v>3</v>
      </c>
      <c r="J311" s="36" t="n">
        <v>5</v>
      </c>
      <c r="K311" s="36" t="n">
        <v>35</v>
      </c>
      <c r="L311" s="36" t="n">
        <v>0</v>
      </c>
      <c r="M311" s="37" t="n">
        <v>40</v>
      </c>
      <c r="N311" s="38" t="n">
        <v>0.125</v>
      </c>
      <c r="O311" s="35" t="n">
        <v>3</v>
      </c>
      <c r="P311" s="35" t="n">
        <v>6</v>
      </c>
      <c r="Q311" s="36" t="n">
        <v>9</v>
      </c>
      <c r="R311" s="34" t="n">
        <v>14</v>
      </c>
      <c r="S311" s="25" t="n">
        <f aca="false">+R311/(J311+K311)</f>
        <v>0.35</v>
      </c>
    </row>
    <row r="312" s="1" customFormat="true" ht="12.8" hidden="true" customHeight="false" outlineLevel="0" collapsed="false">
      <c r="A312" s="1" t="s">
        <v>248</v>
      </c>
      <c r="B312" s="6" t="s">
        <v>188</v>
      </c>
      <c r="C312" s="32" t="s">
        <v>189</v>
      </c>
      <c r="D312" s="33" t="n">
        <v>10</v>
      </c>
      <c r="E312" s="33" t="n">
        <v>1</v>
      </c>
      <c r="F312" s="33" t="n">
        <v>0</v>
      </c>
      <c r="G312" s="34" t="n">
        <v>11</v>
      </c>
      <c r="H312" s="50"/>
      <c r="I312" s="40"/>
      <c r="J312" s="41"/>
      <c r="K312" s="41"/>
      <c r="L312" s="41"/>
      <c r="M312" s="43"/>
      <c r="N312" s="42"/>
      <c r="O312" s="40"/>
      <c r="P312" s="40"/>
      <c r="Q312" s="41"/>
      <c r="R312" s="41"/>
      <c r="S312" s="25"/>
    </row>
    <row r="313" s="1" customFormat="true" ht="12.8" hidden="true" customHeight="false" outlineLevel="0" collapsed="false">
      <c r="A313" s="1" t="s">
        <v>248</v>
      </c>
      <c r="B313" s="6" t="s">
        <v>190</v>
      </c>
      <c r="C313" s="32" t="s">
        <v>191</v>
      </c>
      <c r="D313" s="33" t="n">
        <v>127</v>
      </c>
      <c r="E313" s="33" t="n">
        <v>19</v>
      </c>
      <c r="F313" s="33" t="n">
        <v>0</v>
      </c>
      <c r="G313" s="34" t="n">
        <v>146</v>
      </c>
      <c r="H313" s="49" t="n">
        <v>26</v>
      </c>
      <c r="I313" s="35" t="n">
        <v>5</v>
      </c>
      <c r="J313" s="36" t="n">
        <v>31</v>
      </c>
      <c r="K313" s="36" t="n">
        <v>97</v>
      </c>
      <c r="L313" s="36" t="n">
        <v>1</v>
      </c>
      <c r="M313" s="37" t="n">
        <v>129</v>
      </c>
      <c r="N313" s="38" t="n">
        <v>0.2421875</v>
      </c>
      <c r="O313" s="35" t="n">
        <v>6</v>
      </c>
      <c r="P313" s="35" t="n">
        <v>6</v>
      </c>
      <c r="Q313" s="36" t="n">
        <v>12</v>
      </c>
      <c r="R313" s="34" t="n">
        <v>43</v>
      </c>
      <c r="S313" s="25" t="n">
        <f aca="false">+R313/(J313+K313)</f>
        <v>0.3359375</v>
      </c>
    </row>
    <row r="314" s="1" customFormat="true" ht="12.8" hidden="true" customHeight="false" outlineLevel="0" collapsed="false">
      <c r="A314" s="1" t="s">
        <v>248</v>
      </c>
      <c r="B314" s="6" t="s">
        <v>192</v>
      </c>
      <c r="C314" s="32" t="s">
        <v>193</v>
      </c>
      <c r="D314" s="33" t="n">
        <v>46</v>
      </c>
      <c r="E314" s="33" t="n">
        <v>2</v>
      </c>
      <c r="F314" s="33" t="n">
        <v>0</v>
      </c>
      <c r="G314" s="34" t="n">
        <v>48</v>
      </c>
      <c r="H314" s="49" t="n">
        <v>35</v>
      </c>
      <c r="I314" s="35" t="n">
        <v>0</v>
      </c>
      <c r="J314" s="36" t="n">
        <v>35</v>
      </c>
      <c r="K314" s="36" t="n">
        <v>15</v>
      </c>
      <c r="L314" s="36" t="n">
        <v>0</v>
      </c>
      <c r="M314" s="37" t="n">
        <v>50</v>
      </c>
      <c r="N314" s="38" t="n">
        <v>0.7</v>
      </c>
      <c r="O314" s="35" t="n">
        <v>5</v>
      </c>
      <c r="P314" s="35" t="n">
        <v>1</v>
      </c>
      <c r="Q314" s="36" t="n">
        <v>6</v>
      </c>
      <c r="R314" s="34" t="n">
        <v>41</v>
      </c>
      <c r="S314" s="25" t="n">
        <f aca="false">+R314/(J314+K314)</f>
        <v>0.82</v>
      </c>
    </row>
    <row r="315" s="1" customFormat="true" ht="12.8" hidden="true" customHeight="false" outlineLevel="0" collapsed="false">
      <c r="A315" s="1" t="s">
        <v>248</v>
      </c>
      <c r="B315" s="6" t="s">
        <v>194</v>
      </c>
      <c r="C315" s="32" t="s">
        <v>195</v>
      </c>
      <c r="D315" s="33" t="n">
        <v>319</v>
      </c>
      <c r="E315" s="33" t="n">
        <v>96</v>
      </c>
      <c r="F315" s="33" t="n">
        <v>0</v>
      </c>
      <c r="G315" s="34" t="n">
        <v>415</v>
      </c>
      <c r="H315" s="49" t="n">
        <v>47</v>
      </c>
      <c r="I315" s="35" t="n">
        <v>13</v>
      </c>
      <c r="J315" s="36" t="n">
        <v>60</v>
      </c>
      <c r="K315" s="36" t="n">
        <v>251</v>
      </c>
      <c r="L315" s="36" t="n">
        <v>1</v>
      </c>
      <c r="M315" s="37" t="n">
        <v>312</v>
      </c>
      <c r="N315" s="38" t="n">
        <v>0.19292604501608</v>
      </c>
      <c r="O315" s="35" t="n">
        <v>64</v>
      </c>
      <c r="P315" s="35" t="n">
        <v>15</v>
      </c>
      <c r="Q315" s="36" t="n">
        <v>79</v>
      </c>
      <c r="R315" s="34" t="n">
        <v>139</v>
      </c>
      <c r="S315" s="25" t="n">
        <f aca="false">+R315/(J315+K315)</f>
        <v>0.446945337620579</v>
      </c>
    </row>
    <row r="316" s="1" customFormat="true" ht="12.8" hidden="true" customHeight="false" outlineLevel="0" collapsed="false">
      <c r="A316" s="1" t="s">
        <v>248</v>
      </c>
      <c r="B316" s="6" t="s">
        <v>196</v>
      </c>
      <c r="C316" s="32" t="s">
        <v>197</v>
      </c>
      <c r="D316" s="33" t="n">
        <v>734</v>
      </c>
      <c r="E316" s="33" t="n">
        <v>37</v>
      </c>
      <c r="F316" s="33" t="n">
        <v>0</v>
      </c>
      <c r="G316" s="34" t="n">
        <v>771</v>
      </c>
      <c r="H316" s="49" t="n">
        <v>348</v>
      </c>
      <c r="I316" s="35" t="n">
        <v>537</v>
      </c>
      <c r="J316" s="36" t="n">
        <v>885</v>
      </c>
      <c r="K316" s="36" t="n">
        <v>100</v>
      </c>
      <c r="L316" s="36" t="n">
        <v>3</v>
      </c>
      <c r="M316" s="37" t="n">
        <v>988</v>
      </c>
      <c r="N316" s="38" t="n">
        <v>0.89847715736041</v>
      </c>
      <c r="O316" s="35" t="n">
        <v>205</v>
      </c>
      <c r="P316" s="35" t="n">
        <v>32</v>
      </c>
      <c r="Q316" s="36" t="n">
        <v>237</v>
      </c>
      <c r="R316" s="34" t="n">
        <v>1122</v>
      </c>
      <c r="S316" s="25" t="n">
        <f aca="false">+R316/(J316+K316)</f>
        <v>1.13908629441624</v>
      </c>
    </row>
    <row r="317" s="1" customFormat="true" ht="12.8" hidden="true" customHeight="false" outlineLevel="0" collapsed="false">
      <c r="A317" s="1" t="s">
        <v>248</v>
      </c>
      <c r="B317" s="6" t="s">
        <v>198</v>
      </c>
      <c r="C317" s="32" t="s">
        <v>199</v>
      </c>
      <c r="D317" s="33" t="n">
        <v>8</v>
      </c>
      <c r="E317" s="33" t="n">
        <v>1</v>
      </c>
      <c r="F317" s="33" t="n">
        <v>0</v>
      </c>
      <c r="G317" s="34" t="n">
        <v>9</v>
      </c>
      <c r="H317" s="49" t="n">
        <v>4</v>
      </c>
      <c r="I317" s="35" t="n">
        <v>1</v>
      </c>
      <c r="J317" s="36" t="n">
        <v>5</v>
      </c>
      <c r="K317" s="36" t="n">
        <v>12</v>
      </c>
      <c r="L317" s="36" t="n">
        <v>0</v>
      </c>
      <c r="M317" s="37" t="n">
        <v>17</v>
      </c>
      <c r="N317" s="38" t="n">
        <v>0.29411764705882</v>
      </c>
      <c r="O317" s="35" t="n">
        <v>3</v>
      </c>
      <c r="P317" s="35" t="n">
        <v>0</v>
      </c>
      <c r="Q317" s="36" t="n">
        <v>3</v>
      </c>
      <c r="R317" s="34" t="n">
        <v>8</v>
      </c>
      <c r="S317" s="25" t="n">
        <f aca="false">+R317/(J317+K317)</f>
        <v>0.470588235294118</v>
      </c>
    </row>
    <row r="318" s="1" customFormat="true" ht="12.8" hidden="true" customHeight="false" outlineLevel="0" collapsed="false">
      <c r="A318" s="1" t="s">
        <v>248</v>
      </c>
      <c r="B318" s="6" t="s">
        <v>200</v>
      </c>
      <c r="C318" s="32" t="s">
        <v>201</v>
      </c>
      <c r="D318" s="33" t="n">
        <v>9</v>
      </c>
      <c r="E318" s="33" t="n">
        <v>1</v>
      </c>
      <c r="F318" s="33" t="n">
        <v>0</v>
      </c>
      <c r="G318" s="34" t="n">
        <v>10</v>
      </c>
      <c r="H318" s="40"/>
      <c r="I318" s="40"/>
      <c r="J318" s="41"/>
      <c r="K318" s="41"/>
      <c r="L318" s="41"/>
      <c r="M318" s="37" t="n">
        <v>6</v>
      </c>
      <c r="N318" s="42"/>
      <c r="O318" s="40"/>
      <c r="P318" s="40"/>
      <c r="Q318" s="41"/>
      <c r="R318" s="41"/>
      <c r="S318" s="25"/>
    </row>
    <row r="319" s="1" customFormat="true" ht="12.8" hidden="true" customHeight="false" outlineLevel="0" collapsed="false">
      <c r="A319" s="1" t="s">
        <v>248</v>
      </c>
      <c r="B319" s="6" t="s">
        <v>202</v>
      </c>
      <c r="C319" s="32" t="s">
        <v>203</v>
      </c>
      <c r="D319" s="33" t="n">
        <v>32</v>
      </c>
      <c r="E319" s="33" t="n">
        <v>2</v>
      </c>
      <c r="F319" s="33" t="n">
        <v>0</v>
      </c>
      <c r="G319" s="34" t="n">
        <v>34</v>
      </c>
      <c r="H319" s="49" t="n">
        <v>10</v>
      </c>
      <c r="I319" s="35" t="n">
        <v>13</v>
      </c>
      <c r="J319" s="36" t="n">
        <v>23</v>
      </c>
      <c r="K319" s="36" t="n">
        <v>5</v>
      </c>
      <c r="L319" s="36" t="n">
        <v>1</v>
      </c>
      <c r="M319" s="37" t="n">
        <v>29</v>
      </c>
      <c r="N319" s="38" t="n">
        <v>0.82142857142857</v>
      </c>
      <c r="O319" s="35" t="n">
        <v>2</v>
      </c>
      <c r="P319" s="35" t="n">
        <v>3</v>
      </c>
      <c r="Q319" s="36" t="n">
        <v>5</v>
      </c>
      <c r="R319" s="34" t="n">
        <v>28</v>
      </c>
      <c r="S319" s="25" t="n">
        <f aca="false">+R319/(J319+K319)</f>
        <v>1</v>
      </c>
    </row>
    <row r="320" s="1" customFormat="true" ht="12.8" hidden="true" customHeight="false" outlineLevel="0" collapsed="false">
      <c r="A320" s="1" t="s">
        <v>248</v>
      </c>
      <c r="B320" s="26" t="s">
        <v>204</v>
      </c>
      <c r="C320" s="32" t="s">
        <v>205</v>
      </c>
      <c r="D320" s="33" t="n">
        <v>19</v>
      </c>
      <c r="E320" s="33" t="n">
        <v>4</v>
      </c>
      <c r="F320" s="33" t="n">
        <v>0</v>
      </c>
      <c r="G320" s="34" t="n">
        <v>23</v>
      </c>
      <c r="H320" s="49" t="n">
        <v>9</v>
      </c>
      <c r="I320" s="35" t="n">
        <v>1</v>
      </c>
      <c r="J320" s="36" t="n">
        <v>10</v>
      </c>
      <c r="K320" s="36" t="n">
        <v>33</v>
      </c>
      <c r="L320" s="36" t="n">
        <v>2</v>
      </c>
      <c r="M320" s="37" t="n">
        <v>27</v>
      </c>
      <c r="N320" s="38" t="n">
        <v>0.232558139534884</v>
      </c>
      <c r="O320" s="35" t="n">
        <v>2</v>
      </c>
      <c r="P320" s="35" t="n">
        <v>4</v>
      </c>
      <c r="Q320" s="36" t="n">
        <v>6</v>
      </c>
      <c r="R320" s="34" t="n">
        <v>16</v>
      </c>
      <c r="S320" s="25" t="n">
        <f aca="false">+R320/(J320+K320)</f>
        <v>0.372093023255814</v>
      </c>
    </row>
    <row r="321" s="1" customFormat="true" ht="12.8" hidden="true" customHeight="false" outlineLevel="0" collapsed="false">
      <c r="A321" s="1" t="s">
        <v>248</v>
      </c>
      <c r="B321" s="6" t="s">
        <v>206</v>
      </c>
      <c r="C321" s="27" t="s">
        <v>207</v>
      </c>
      <c r="D321" s="28" t="n">
        <v>7862</v>
      </c>
      <c r="E321" s="28" t="n">
        <v>1202</v>
      </c>
      <c r="F321" s="28" t="n">
        <v>5</v>
      </c>
      <c r="G321" s="28" t="n">
        <v>9069</v>
      </c>
      <c r="H321" s="29" t="n">
        <v>519</v>
      </c>
      <c r="I321" s="29" t="n">
        <v>683</v>
      </c>
      <c r="J321" s="28" t="n">
        <v>1202</v>
      </c>
      <c r="K321" s="28" t="n">
        <v>6549</v>
      </c>
      <c r="L321" s="28" t="n">
        <v>351</v>
      </c>
      <c r="M321" s="30" t="n">
        <v>8102</v>
      </c>
      <c r="N321" s="31" t="n">
        <v>0.15507676428848</v>
      </c>
      <c r="O321" s="29" t="n">
        <v>290</v>
      </c>
      <c r="P321" s="29" t="n">
        <v>264</v>
      </c>
      <c r="Q321" s="28" t="n">
        <v>554</v>
      </c>
      <c r="R321" s="28" t="n">
        <v>1756</v>
      </c>
      <c r="S321" s="25" t="n">
        <f aca="false">+R321/(J321+K321)</f>
        <v>0.226551412720939</v>
      </c>
    </row>
    <row r="322" s="1" customFormat="true" ht="12.8" hidden="true" customHeight="false" outlineLevel="0" collapsed="false">
      <c r="A322" s="1" t="s">
        <v>248</v>
      </c>
      <c r="B322" s="6" t="s">
        <v>208</v>
      </c>
      <c r="C322" s="32" t="s">
        <v>209</v>
      </c>
      <c r="D322" s="33" t="n">
        <v>1678</v>
      </c>
      <c r="E322" s="33" t="n">
        <v>289</v>
      </c>
      <c r="F322" s="33" t="n">
        <v>1</v>
      </c>
      <c r="G322" s="34" t="n">
        <v>1968</v>
      </c>
      <c r="H322" s="49" t="n">
        <v>54</v>
      </c>
      <c r="I322" s="35" t="n">
        <v>205</v>
      </c>
      <c r="J322" s="36" t="n">
        <v>259</v>
      </c>
      <c r="K322" s="36" t="n">
        <v>1952</v>
      </c>
      <c r="L322" s="36" t="n">
        <v>39</v>
      </c>
      <c r="M322" s="37" t="n">
        <v>2250</v>
      </c>
      <c r="N322" s="38" t="n">
        <v>0.11714156490276</v>
      </c>
      <c r="O322" s="35" t="n">
        <v>19</v>
      </c>
      <c r="P322" s="35" t="n">
        <v>75</v>
      </c>
      <c r="Q322" s="36" t="n">
        <v>94</v>
      </c>
      <c r="R322" s="34" t="n">
        <v>353</v>
      </c>
      <c r="S322" s="25" t="n">
        <f aca="false">+R322/(J322+K322)</f>
        <v>0.159656264133876</v>
      </c>
    </row>
    <row r="323" s="1" customFormat="true" ht="12.8" hidden="true" customHeight="false" outlineLevel="0" collapsed="false">
      <c r="A323" s="1" t="s">
        <v>248</v>
      </c>
      <c r="B323" s="6" t="s">
        <v>210</v>
      </c>
      <c r="C323" s="32" t="s">
        <v>211</v>
      </c>
      <c r="D323" s="33" t="n">
        <v>760</v>
      </c>
      <c r="E323" s="33" t="n">
        <v>76</v>
      </c>
      <c r="F323" s="33" t="n">
        <v>1</v>
      </c>
      <c r="G323" s="34" t="n">
        <v>837</v>
      </c>
      <c r="H323" s="49" t="n">
        <v>6</v>
      </c>
      <c r="I323" s="35" t="n">
        <v>26</v>
      </c>
      <c r="J323" s="36" t="n">
        <v>32</v>
      </c>
      <c r="K323" s="36" t="n">
        <v>631</v>
      </c>
      <c r="L323" s="36" t="n">
        <v>14</v>
      </c>
      <c r="M323" s="37" t="n">
        <v>677</v>
      </c>
      <c r="N323" s="38" t="n">
        <v>0.04826546003017</v>
      </c>
      <c r="O323" s="35" t="n">
        <v>11</v>
      </c>
      <c r="P323" s="35" t="n">
        <v>11</v>
      </c>
      <c r="Q323" s="36" t="n">
        <v>22</v>
      </c>
      <c r="R323" s="34" t="n">
        <v>54</v>
      </c>
      <c r="S323" s="25" t="n">
        <f aca="false">+R323/(J323+K323)</f>
        <v>0.081447963800905</v>
      </c>
    </row>
    <row r="324" s="1" customFormat="true" ht="12.8" hidden="true" customHeight="false" outlineLevel="0" collapsed="false">
      <c r="A324" s="1" t="s">
        <v>248</v>
      </c>
      <c r="B324" s="6" t="s">
        <v>212</v>
      </c>
      <c r="C324" s="32" t="s">
        <v>213</v>
      </c>
      <c r="D324" s="33" t="n">
        <v>140</v>
      </c>
      <c r="E324" s="33" t="n">
        <v>31</v>
      </c>
      <c r="F324" s="33" t="n">
        <v>0</v>
      </c>
      <c r="G324" s="34" t="n">
        <v>171</v>
      </c>
      <c r="H324" s="49" t="n">
        <v>16</v>
      </c>
      <c r="I324" s="35" t="n">
        <v>2</v>
      </c>
      <c r="J324" s="36" t="n">
        <v>18</v>
      </c>
      <c r="K324" s="36" t="n">
        <v>109</v>
      </c>
      <c r="L324" s="36" t="n">
        <v>4</v>
      </c>
      <c r="M324" s="37" t="n">
        <v>131</v>
      </c>
      <c r="N324" s="38" t="n">
        <v>0.14173228346457</v>
      </c>
      <c r="O324" s="35" t="n">
        <v>12</v>
      </c>
      <c r="P324" s="35" t="n">
        <v>2</v>
      </c>
      <c r="Q324" s="36" t="n">
        <v>14</v>
      </c>
      <c r="R324" s="34" t="n">
        <v>32</v>
      </c>
      <c r="S324" s="25" t="n">
        <f aca="false">+R324/(J324+K324)</f>
        <v>0.251968503937008</v>
      </c>
    </row>
    <row r="325" s="1" customFormat="true" ht="12.8" hidden="true" customHeight="false" outlineLevel="0" collapsed="false">
      <c r="A325" s="1" t="s">
        <v>248</v>
      </c>
      <c r="B325" s="6" t="s">
        <v>214</v>
      </c>
      <c r="C325" s="32" t="s">
        <v>215</v>
      </c>
      <c r="D325" s="33" t="n">
        <v>74</v>
      </c>
      <c r="E325" s="33" t="n">
        <v>9</v>
      </c>
      <c r="F325" s="33" t="n">
        <v>0</v>
      </c>
      <c r="G325" s="34" t="n">
        <v>83</v>
      </c>
      <c r="H325" s="49" t="n">
        <v>24</v>
      </c>
      <c r="I325" s="35" t="n">
        <v>1</v>
      </c>
      <c r="J325" s="36" t="n">
        <v>25</v>
      </c>
      <c r="K325" s="36" t="n">
        <v>40</v>
      </c>
      <c r="L325" s="36" t="n">
        <v>1</v>
      </c>
      <c r="M325" s="37" t="n">
        <v>66</v>
      </c>
      <c r="N325" s="38" t="n">
        <v>0.38461538461538</v>
      </c>
      <c r="O325" s="35" t="n">
        <v>12</v>
      </c>
      <c r="P325" s="35" t="n">
        <v>1</v>
      </c>
      <c r="Q325" s="36" t="n">
        <v>13</v>
      </c>
      <c r="R325" s="34" t="n">
        <v>38</v>
      </c>
      <c r="S325" s="25" t="n">
        <f aca="false">+R325/(J325+K325)</f>
        <v>0.584615384615385</v>
      </c>
    </row>
    <row r="326" s="1" customFormat="true" ht="12.8" hidden="true" customHeight="false" outlineLevel="0" collapsed="false">
      <c r="A326" s="1" t="s">
        <v>248</v>
      </c>
      <c r="B326" s="6" t="s">
        <v>216</v>
      </c>
      <c r="C326" s="32" t="s">
        <v>217</v>
      </c>
      <c r="D326" s="33" t="n">
        <v>85</v>
      </c>
      <c r="E326" s="33" t="n">
        <v>27</v>
      </c>
      <c r="F326" s="33" t="n">
        <v>0</v>
      </c>
      <c r="G326" s="34" t="n">
        <v>112</v>
      </c>
      <c r="H326" s="49" t="n">
        <v>1</v>
      </c>
      <c r="I326" s="35" t="n">
        <v>2</v>
      </c>
      <c r="J326" s="36" t="n">
        <v>3</v>
      </c>
      <c r="K326" s="36" t="n">
        <v>120</v>
      </c>
      <c r="L326" s="36" t="n">
        <v>4</v>
      </c>
      <c r="M326" s="37" t="n">
        <v>127</v>
      </c>
      <c r="N326" s="38" t="n">
        <v>0.02439024390244</v>
      </c>
      <c r="O326" s="35" t="n">
        <v>4</v>
      </c>
      <c r="P326" s="35" t="n">
        <v>3</v>
      </c>
      <c r="Q326" s="36" t="n">
        <v>7</v>
      </c>
      <c r="R326" s="34" t="n">
        <v>10</v>
      </c>
      <c r="S326" s="25" t="n">
        <f aca="false">+R326/(J326+K326)</f>
        <v>0.0813008130081301</v>
      </c>
    </row>
    <row r="327" s="1" customFormat="true" ht="12.8" hidden="true" customHeight="false" outlineLevel="0" collapsed="false">
      <c r="A327" s="1" t="s">
        <v>248</v>
      </c>
      <c r="B327" s="6" t="s">
        <v>218</v>
      </c>
      <c r="C327" s="32" t="s">
        <v>219</v>
      </c>
      <c r="D327" s="33" t="n">
        <v>2419</v>
      </c>
      <c r="E327" s="33" t="n">
        <v>166</v>
      </c>
      <c r="F327" s="33" t="n">
        <v>1</v>
      </c>
      <c r="G327" s="34" t="n">
        <v>2586</v>
      </c>
      <c r="H327" s="49" t="n">
        <v>66</v>
      </c>
      <c r="I327" s="35" t="n">
        <v>102</v>
      </c>
      <c r="J327" s="36" t="n">
        <v>168</v>
      </c>
      <c r="K327" s="36" t="n">
        <v>2001</v>
      </c>
      <c r="L327" s="36" t="n">
        <v>40</v>
      </c>
      <c r="M327" s="37" t="n">
        <v>2209</v>
      </c>
      <c r="N327" s="38" t="n">
        <v>0.07745504840941</v>
      </c>
      <c r="O327" s="35" t="n">
        <v>16</v>
      </c>
      <c r="P327" s="35" t="n">
        <v>31</v>
      </c>
      <c r="Q327" s="36" t="n">
        <v>47</v>
      </c>
      <c r="R327" s="34" t="n">
        <v>215</v>
      </c>
      <c r="S327" s="25" t="n">
        <f aca="false">+R327/(J327+K327)</f>
        <v>0.099124020285846</v>
      </c>
    </row>
    <row r="328" s="1" customFormat="true" ht="12.8" hidden="true" customHeight="false" outlineLevel="0" collapsed="false">
      <c r="A328" s="1" t="s">
        <v>248</v>
      </c>
      <c r="B328" s="6" t="s">
        <v>220</v>
      </c>
      <c r="C328" s="32" t="s">
        <v>221</v>
      </c>
      <c r="D328" s="33" t="n">
        <v>302</v>
      </c>
      <c r="E328" s="33" t="n">
        <v>56</v>
      </c>
      <c r="F328" s="33" t="n">
        <v>0</v>
      </c>
      <c r="G328" s="34" t="n">
        <v>358</v>
      </c>
      <c r="H328" s="49" t="n">
        <v>13</v>
      </c>
      <c r="I328" s="35" t="n">
        <v>28</v>
      </c>
      <c r="J328" s="36" t="n">
        <v>41</v>
      </c>
      <c r="K328" s="36" t="n">
        <v>278</v>
      </c>
      <c r="L328" s="36" t="n">
        <v>3</v>
      </c>
      <c r="M328" s="37" t="n">
        <v>322</v>
      </c>
      <c r="N328" s="38" t="n">
        <v>0.12852664576803</v>
      </c>
      <c r="O328" s="35" t="n">
        <v>12</v>
      </c>
      <c r="P328" s="35" t="n">
        <v>25</v>
      </c>
      <c r="Q328" s="36" t="n">
        <v>37</v>
      </c>
      <c r="R328" s="34" t="n">
        <v>78</v>
      </c>
      <c r="S328" s="25" t="n">
        <f aca="false">+R328/(J328+K328)</f>
        <v>0.244514106583072</v>
      </c>
    </row>
    <row r="329" s="1" customFormat="true" ht="12.8" hidden="true" customHeight="false" outlineLevel="0" collapsed="false">
      <c r="A329" s="1" t="s">
        <v>248</v>
      </c>
      <c r="B329" s="6" t="s">
        <v>222</v>
      </c>
      <c r="C329" s="32" t="s">
        <v>223</v>
      </c>
      <c r="D329" s="33" t="n">
        <v>118</v>
      </c>
      <c r="E329" s="33" t="n">
        <v>23</v>
      </c>
      <c r="F329" s="33" t="n">
        <v>0</v>
      </c>
      <c r="G329" s="34" t="n">
        <v>141</v>
      </c>
      <c r="H329" s="49" t="n">
        <v>3</v>
      </c>
      <c r="I329" s="35" t="n">
        <v>9</v>
      </c>
      <c r="J329" s="36" t="n">
        <v>12</v>
      </c>
      <c r="K329" s="36" t="n">
        <v>133</v>
      </c>
      <c r="L329" s="36" t="n">
        <v>10</v>
      </c>
      <c r="M329" s="37" t="n">
        <v>155</v>
      </c>
      <c r="N329" s="38" t="n">
        <v>0.08275862068966</v>
      </c>
      <c r="O329" s="35" t="n">
        <v>0</v>
      </c>
      <c r="P329" s="35" t="n">
        <v>4</v>
      </c>
      <c r="Q329" s="36" t="n">
        <v>4</v>
      </c>
      <c r="R329" s="34" t="n">
        <v>16</v>
      </c>
      <c r="S329" s="25" t="n">
        <f aca="false">+R329/(J329+K329)</f>
        <v>0.110344827586207</v>
      </c>
    </row>
    <row r="330" s="1" customFormat="true" ht="12.8" hidden="true" customHeight="false" outlineLevel="0" collapsed="false">
      <c r="A330" s="1" t="s">
        <v>248</v>
      </c>
      <c r="B330" s="6" t="s">
        <v>224</v>
      </c>
      <c r="C330" s="32" t="s">
        <v>225</v>
      </c>
      <c r="D330" s="33" t="n">
        <v>198</v>
      </c>
      <c r="E330" s="33" t="n">
        <v>31</v>
      </c>
      <c r="F330" s="33" t="n">
        <v>0</v>
      </c>
      <c r="G330" s="34" t="n">
        <v>229</v>
      </c>
      <c r="H330" s="49" t="n">
        <v>1</v>
      </c>
      <c r="I330" s="35" t="n">
        <v>3</v>
      </c>
      <c r="J330" s="36" t="n">
        <v>4</v>
      </c>
      <c r="K330" s="36" t="n">
        <v>277</v>
      </c>
      <c r="L330" s="36" t="n">
        <v>5</v>
      </c>
      <c r="M330" s="37" t="n">
        <v>286</v>
      </c>
      <c r="N330" s="38" t="n">
        <v>0.01423487544484</v>
      </c>
      <c r="O330" s="35" t="n">
        <v>1</v>
      </c>
      <c r="P330" s="35" t="n">
        <v>0</v>
      </c>
      <c r="Q330" s="36" t="n">
        <v>1</v>
      </c>
      <c r="R330" s="34" t="n">
        <v>5</v>
      </c>
      <c r="S330" s="25" t="n">
        <f aca="false">+R330/(J330+K330)</f>
        <v>0.0177935943060498</v>
      </c>
    </row>
    <row r="331" s="1" customFormat="true" ht="12.8" hidden="true" customHeight="false" outlineLevel="0" collapsed="false">
      <c r="A331" s="1" t="s">
        <v>248</v>
      </c>
      <c r="B331" s="6" t="s">
        <v>226</v>
      </c>
      <c r="C331" s="32" t="s">
        <v>227</v>
      </c>
      <c r="D331" s="33" t="n">
        <v>8</v>
      </c>
      <c r="E331" s="33" t="n">
        <v>5</v>
      </c>
      <c r="F331" s="33" t="n">
        <v>0</v>
      </c>
      <c r="G331" s="34" t="n">
        <v>13</v>
      </c>
      <c r="H331" s="40"/>
      <c r="I331" s="40"/>
      <c r="J331" s="41"/>
      <c r="K331" s="41"/>
      <c r="L331" s="41"/>
      <c r="M331" s="37" t="n">
        <v>24</v>
      </c>
      <c r="N331" s="51"/>
      <c r="O331" s="40"/>
      <c r="P331" s="41"/>
      <c r="Q331" s="41"/>
      <c r="R331" s="41"/>
      <c r="S331" s="25"/>
    </row>
    <row r="332" s="1" customFormat="true" ht="12.8" hidden="true" customHeight="false" outlineLevel="0" collapsed="false">
      <c r="A332" s="1" t="s">
        <v>248</v>
      </c>
      <c r="B332" s="6" t="s">
        <v>228</v>
      </c>
      <c r="C332" s="32" t="s">
        <v>229</v>
      </c>
      <c r="D332" s="33" t="n">
        <v>555</v>
      </c>
      <c r="E332" s="33" t="n">
        <v>199</v>
      </c>
      <c r="F332" s="33" t="n">
        <v>0</v>
      </c>
      <c r="G332" s="34" t="n">
        <v>754</v>
      </c>
      <c r="H332" s="49" t="n">
        <v>148</v>
      </c>
      <c r="I332" s="35" t="n">
        <v>14</v>
      </c>
      <c r="J332" s="36" t="n">
        <v>162</v>
      </c>
      <c r="K332" s="36" t="n">
        <v>323</v>
      </c>
      <c r="L332" s="36" t="n">
        <v>14</v>
      </c>
      <c r="M332" s="37" t="n">
        <v>499</v>
      </c>
      <c r="N332" s="38" t="n">
        <v>0.3340206185567</v>
      </c>
      <c r="O332" s="35" t="n">
        <v>118</v>
      </c>
      <c r="P332" s="35" t="n">
        <v>80</v>
      </c>
      <c r="Q332" s="36" t="n">
        <v>198</v>
      </c>
      <c r="R332" s="34" t="n">
        <v>360</v>
      </c>
      <c r="S332" s="25" t="n">
        <f aca="false">+R332/(J332+K332)</f>
        <v>0.742268041237113</v>
      </c>
    </row>
    <row r="333" s="1" customFormat="true" ht="12.8" hidden="true" customHeight="false" outlineLevel="0" collapsed="false">
      <c r="A333" s="1" t="s">
        <v>248</v>
      </c>
      <c r="B333" s="6" t="s">
        <v>230</v>
      </c>
      <c r="C333" s="32" t="s">
        <v>231</v>
      </c>
      <c r="D333" s="33" t="n">
        <v>132</v>
      </c>
      <c r="E333" s="33" t="n">
        <v>51</v>
      </c>
      <c r="F333" s="33" t="n">
        <v>0</v>
      </c>
      <c r="G333" s="34" t="n">
        <v>183</v>
      </c>
      <c r="H333" s="49" t="n">
        <v>11</v>
      </c>
      <c r="I333" s="35" t="n">
        <v>10</v>
      </c>
      <c r="J333" s="36" t="n">
        <v>21</v>
      </c>
      <c r="K333" s="36" t="n">
        <v>196</v>
      </c>
      <c r="L333" s="36" t="n">
        <v>13</v>
      </c>
      <c r="M333" s="37" t="n">
        <v>230</v>
      </c>
      <c r="N333" s="38" t="n">
        <v>0.09677419354839</v>
      </c>
      <c r="O333" s="35" t="n">
        <v>3</v>
      </c>
      <c r="P333" s="35" t="n">
        <v>4</v>
      </c>
      <c r="Q333" s="36" t="n">
        <v>7</v>
      </c>
      <c r="R333" s="34" t="n">
        <v>28</v>
      </c>
      <c r="S333" s="25" t="n">
        <f aca="false">+R333/(J333+K333)</f>
        <v>0.129032258064516</v>
      </c>
    </row>
    <row r="334" s="1" customFormat="true" ht="12.8" hidden="true" customHeight="false" outlineLevel="0" collapsed="false">
      <c r="A334" s="1" t="s">
        <v>248</v>
      </c>
      <c r="B334" s="6" t="s">
        <v>232</v>
      </c>
      <c r="C334" s="32" t="s">
        <v>233</v>
      </c>
      <c r="D334" s="33" t="n">
        <v>770</v>
      </c>
      <c r="E334" s="33" t="n">
        <v>64</v>
      </c>
      <c r="F334" s="33" t="n">
        <v>0</v>
      </c>
      <c r="G334" s="34" t="n">
        <v>834</v>
      </c>
      <c r="H334" s="49" t="n">
        <v>145</v>
      </c>
      <c r="I334" s="35" t="n">
        <v>12</v>
      </c>
      <c r="J334" s="36" t="n">
        <v>157</v>
      </c>
      <c r="K334" s="36" t="n">
        <v>406</v>
      </c>
      <c r="L334" s="36" t="n">
        <v>2</v>
      </c>
      <c r="M334" s="37" t="n">
        <v>565</v>
      </c>
      <c r="N334" s="38" t="n">
        <v>0.27886323268206</v>
      </c>
      <c r="O334" s="35" t="n">
        <v>79</v>
      </c>
      <c r="P334" s="35" t="n">
        <v>16</v>
      </c>
      <c r="Q334" s="36" t="n">
        <v>95</v>
      </c>
      <c r="R334" s="34" t="n">
        <v>252</v>
      </c>
      <c r="S334" s="25" t="n">
        <f aca="false">+R334/(J334+K334)</f>
        <v>0.447602131438721</v>
      </c>
    </row>
    <row r="335" s="1" customFormat="true" ht="12.8" hidden="true" customHeight="false" outlineLevel="0" collapsed="false">
      <c r="A335" s="1" t="s">
        <v>248</v>
      </c>
      <c r="B335" s="26" t="s">
        <v>234</v>
      </c>
      <c r="C335" s="32" t="s">
        <v>235</v>
      </c>
      <c r="D335" s="33" t="n">
        <v>607</v>
      </c>
      <c r="E335" s="33" t="n">
        <v>173</v>
      </c>
      <c r="F335" s="33" t="n">
        <v>2</v>
      </c>
      <c r="G335" s="34" t="n">
        <v>782</v>
      </c>
      <c r="H335" s="49" t="n">
        <v>30</v>
      </c>
      <c r="I335" s="35" t="n">
        <v>267</v>
      </c>
      <c r="J335" s="36" t="n">
        <v>297</v>
      </c>
      <c r="K335" s="36" t="n">
        <v>50</v>
      </c>
      <c r="L335" s="36" t="n">
        <v>202</v>
      </c>
      <c r="M335" s="37" t="n">
        <v>549</v>
      </c>
      <c r="N335" s="38" t="n">
        <v>0.85590778097983</v>
      </c>
      <c r="O335" s="35" t="n">
        <v>3</v>
      </c>
      <c r="P335" s="35" t="n">
        <v>10</v>
      </c>
      <c r="Q335" s="36" t="n">
        <v>13</v>
      </c>
      <c r="R335" s="34" t="n">
        <v>310</v>
      </c>
      <c r="S335" s="25" t="n">
        <f aca="false">+R335/(J335+K335)</f>
        <v>0.893371757925072</v>
      </c>
    </row>
    <row r="336" s="1" customFormat="true" ht="12.8" hidden="true" customHeight="false" outlineLevel="0" collapsed="false">
      <c r="A336" s="1" t="s">
        <v>248</v>
      </c>
      <c r="B336" s="6" t="s">
        <v>236</v>
      </c>
      <c r="C336" s="32" t="s">
        <v>237</v>
      </c>
      <c r="D336" s="33" t="n">
        <v>16</v>
      </c>
      <c r="E336" s="33" t="n">
        <v>2</v>
      </c>
      <c r="F336" s="33" t="n">
        <v>0</v>
      </c>
      <c r="G336" s="34" t="n">
        <v>18</v>
      </c>
      <c r="H336" s="49" t="n">
        <v>1</v>
      </c>
      <c r="I336" s="35" t="n">
        <v>2</v>
      </c>
      <c r="J336" s="36" t="n">
        <v>3</v>
      </c>
      <c r="K336" s="36" t="n">
        <v>33</v>
      </c>
      <c r="L336" s="36" t="n">
        <v>0</v>
      </c>
      <c r="M336" s="37" t="n">
        <v>12</v>
      </c>
      <c r="N336" s="38" t="n">
        <v>0.0833333333333333</v>
      </c>
      <c r="O336" s="35" t="n">
        <v>0</v>
      </c>
      <c r="P336" s="35" t="n">
        <v>2</v>
      </c>
      <c r="Q336" s="36" t="n">
        <v>2</v>
      </c>
      <c r="R336" s="34" t="n">
        <v>5</v>
      </c>
      <c r="S336" s="25" t="n">
        <f aca="false">+R336/(J336+K336)</f>
        <v>0.138888888888889</v>
      </c>
    </row>
    <row r="337" s="1" customFormat="true" ht="12.8" hidden="true" customHeight="false" outlineLevel="0" collapsed="false">
      <c r="A337" s="1" t="s">
        <v>248</v>
      </c>
      <c r="B337" s="6" t="s">
        <v>238</v>
      </c>
      <c r="C337" s="32" t="s">
        <v>247</v>
      </c>
      <c r="D337" s="33"/>
      <c r="E337" s="33"/>
      <c r="F337" s="33"/>
      <c r="G337" s="34"/>
      <c r="H337" s="49"/>
      <c r="I337" s="35"/>
      <c r="J337" s="36"/>
      <c r="K337" s="36"/>
      <c r="L337" s="36"/>
      <c r="M337" s="37"/>
      <c r="N337" s="38"/>
      <c r="O337" s="35"/>
      <c r="P337" s="35"/>
      <c r="Q337" s="36"/>
      <c r="R337" s="34"/>
      <c r="S337" s="25"/>
    </row>
    <row r="338" s="1" customFormat="true" ht="12.8" hidden="true" customHeight="false" outlineLevel="0" collapsed="false">
      <c r="A338" s="1" t="s">
        <v>248</v>
      </c>
      <c r="B338" s="19" t="s">
        <v>240</v>
      </c>
      <c r="C338" s="27" t="s">
        <v>241</v>
      </c>
      <c r="D338" s="28" t="n">
        <v>112</v>
      </c>
      <c r="E338" s="28" t="n">
        <v>0</v>
      </c>
      <c r="F338" s="28" t="n">
        <v>0</v>
      </c>
      <c r="G338" s="28" t="n">
        <v>112</v>
      </c>
      <c r="H338" s="29" t="n">
        <v>28</v>
      </c>
      <c r="I338" s="29" t="n">
        <v>0</v>
      </c>
      <c r="J338" s="28" t="n">
        <v>28</v>
      </c>
      <c r="K338" s="28" t="n">
        <v>70</v>
      </c>
      <c r="L338" s="28" t="n">
        <v>1</v>
      </c>
      <c r="M338" s="30" t="n">
        <v>99</v>
      </c>
      <c r="N338" s="31" t="n">
        <v>0.28571428571429</v>
      </c>
      <c r="O338" s="29" t="n">
        <v>0</v>
      </c>
      <c r="P338" s="29" t="n">
        <v>0</v>
      </c>
      <c r="Q338" s="28" t="n">
        <v>0</v>
      </c>
      <c r="R338" s="28" t="n">
        <v>28</v>
      </c>
      <c r="S338" s="25" t="n">
        <f aca="false">+R338/(J338+K338)</f>
        <v>0.285714285714286</v>
      </c>
    </row>
    <row r="339" s="1" customFormat="true" ht="12.8" hidden="true" customHeight="false" outlineLevel="0" collapsed="false">
      <c r="A339" s="1" t="s">
        <v>248</v>
      </c>
      <c r="B339" s="19" t="s">
        <v>242</v>
      </c>
      <c r="C339" s="32" t="s">
        <v>243</v>
      </c>
      <c r="D339" s="33" t="n">
        <v>112</v>
      </c>
      <c r="E339" s="33" t="n">
        <v>0</v>
      </c>
      <c r="F339" s="33" t="n">
        <v>0</v>
      </c>
      <c r="G339" s="34" t="n">
        <v>112</v>
      </c>
      <c r="H339" s="49" t="n">
        <v>27</v>
      </c>
      <c r="I339" s="35" t="n">
        <v>0</v>
      </c>
      <c r="J339" s="36" t="n">
        <v>27</v>
      </c>
      <c r="K339" s="36" t="n">
        <v>70</v>
      </c>
      <c r="L339" s="36" t="n">
        <v>1</v>
      </c>
      <c r="M339" s="37" t="n">
        <v>98</v>
      </c>
      <c r="N339" s="38" t="n">
        <v>0.27835051546392</v>
      </c>
      <c r="O339" s="35" t="n">
        <v>0</v>
      </c>
      <c r="P339" s="35" t="n">
        <v>0</v>
      </c>
      <c r="Q339" s="36" t="n">
        <v>0</v>
      </c>
      <c r="R339" s="34" t="n">
        <v>27</v>
      </c>
      <c r="S339" s="25" t="n">
        <f aca="false">+R339/(J339+K339)</f>
        <v>0.278350515463918</v>
      </c>
    </row>
    <row r="340" s="1" customFormat="true" ht="12.8" hidden="true" customHeight="false" outlineLevel="0" collapsed="false">
      <c r="A340" s="1" t="s">
        <v>248</v>
      </c>
      <c r="B340" s="19" t="s">
        <v>244</v>
      </c>
      <c r="C340" s="32" t="s">
        <v>245</v>
      </c>
      <c r="D340" s="33" t="n">
        <v>0</v>
      </c>
      <c r="E340" s="33" t="n">
        <v>0</v>
      </c>
      <c r="F340" s="33" t="n">
        <v>0</v>
      </c>
      <c r="G340" s="34" t="n">
        <v>0</v>
      </c>
      <c r="H340" s="49" t="n">
        <v>1</v>
      </c>
      <c r="I340" s="35" t="n">
        <v>0</v>
      </c>
      <c r="J340" s="36" t="n">
        <v>1</v>
      </c>
      <c r="K340" s="36" t="n">
        <v>0</v>
      </c>
      <c r="L340" s="36" t="n">
        <v>0</v>
      </c>
      <c r="M340" s="37" t="n">
        <v>1</v>
      </c>
      <c r="N340" s="38" t="n">
        <v>1</v>
      </c>
      <c r="O340" s="35" t="n">
        <v>0</v>
      </c>
      <c r="P340" s="35" t="n">
        <v>0</v>
      </c>
      <c r="Q340" s="36" t="n">
        <v>0</v>
      </c>
      <c r="R340" s="34" t="n">
        <v>1</v>
      </c>
      <c r="S340" s="25" t="n">
        <f aca="false">+R340/(J340+K340)</f>
        <v>1</v>
      </c>
    </row>
    <row r="341" s="60" customFormat="true" ht="20.25" hidden="false" customHeight="true" outlineLevel="0" collapsed="false">
      <c r="A341" s="52" t="s">
        <v>21</v>
      </c>
      <c r="B341" s="53" t="s">
        <v>20</v>
      </c>
      <c r="C341" s="54" t="s">
        <v>21</v>
      </c>
      <c r="D341" s="55" t="n">
        <v>115091</v>
      </c>
      <c r="E341" s="55" t="n">
        <v>16090</v>
      </c>
      <c r="F341" s="55" t="n">
        <v>73</v>
      </c>
      <c r="G341" s="55" t="n">
        <v>131254</v>
      </c>
      <c r="H341" s="56" t="n">
        <v>31136</v>
      </c>
      <c r="I341" s="56" t="n">
        <v>7749</v>
      </c>
      <c r="J341" s="55" t="n">
        <v>38885</v>
      </c>
      <c r="K341" s="55" t="n">
        <v>94133</v>
      </c>
      <c r="L341" s="55" t="n">
        <v>1495</v>
      </c>
      <c r="M341" s="57" t="n">
        <v>134513</v>
      </c>
      <c r="N341" s="58" t="n">
        <v>0.29232885774858</v>
      </c>
      <c r="O341" s="56" t="n">
        <v>12381</v>
      </c>
      <c r="P341" s="56" t="n">
        <v>5010</v>
      </c>
      <c r="Q341" s="55" t="n">
        <v>17391</v>
      </c>
      <c r="R341" s="55" t="n">
        <v>56276</v>
      </c>
      <c r="S341" s="25" t="n">
        <f aca="false">+R341/(J341+K341)</f>
        <v>0.423070561878843</v>
      </c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</row>
    <row r="342" s="60" customFormat="true" ht="19.5" hidden="false" customHeight="true" outlineLevel="0" collapsed="false">
      <c r="A342" s="52" t="s">
        <v>21</v>
      </c>
      <c r="B342" s="52" t="s">
        <v>22</v>
      </c>
      <c r="C342" s="61" t="s">
        <v>23</v>
      </c>
      <c r="D342" s="62" t="n">
        <v>41515</v>
      </c>
      <c r="E342" s="62" t="n">
        <v>5785</v>
      </c>
      <c r="F342" s="62" t="n">
        <v>35</v>
      </c>
      <c r="G342" s="62" t="n">
        <v>47335</v>
      </c>
      <c r="H342" s="63" t="n">
        <v>11945</v>
      </c>
      <c r="I342" s="63" t="n">
        <v>2826</v>
      </c>
      <c r="J342" s="62" t="n">
        <v>14771</v>
      </c>
      <c r="K342" s="62" t="n">
        <v>41087</v>
      </c>
      <c r="L342" s="62" t="n">
        <v>301</v>
      </c>
      <c r="M342" s="64" t="n">
        <v>56159</v>
      </c>
      <c r="N342" s="65" t="n">
        <v>0.26443839736475</v>
      </c>
      <c r="O342" s="63" t="n">
        <v>6029</v>
      </c>
      <c r="P342" s="63" t="n">
        <v>2871</v>
      </c>
      <c r="Q342" s="62" t="n">
        <v>8900</v>
      </c>
      <c r="R342" s="62" t="n">
        <v>23671</v>
      </c>
      <c r="S342" s="25" t="n">
        <f aca="false">+R342/(J342+K342)</f>
        <v>0.423770990726485</v>
      </c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</row>
    <row r="343" s="75" customFormat="true" ht="12.75" hidden="false" customHeight="false" outlineLevel="0" collapsed="false">
      <c r="A343" s="52" t="s">
        <v>21</v>
      </c>
      <c r="B343" s="66" t="s">
        <v>24</v>
      </c>
      <c r="C343" s="67" t="s">
        <v>25</v>
      </c>
      <c r="D343" s="68" t="n">
        <v>30</v>
      </c>
      <c r="E343" s="68" t="n">
        <v>2</v>
      </c>
      <c r="F343" s="68" t="n">
        <v>0</v>
      </c>
      <c r="G343" s="69" t="n">
        <v>32</v>
      </c>
      <c r="H343" s="70" t="n">
        <v>13</v>
      </c>
      <c r="I343" s="70" t="n">
        <v>1</v>
      </c>
      <c r="J343" s="71" t="n">
        <v>14</v>
      </c>
      <c r="K343" s="71" t="n">
        <v>14</v>
      </c>
      <c r="L343" s="71" t="n">
        <v>0</v>
      </c>
      <c r="M343" s="72" t="n">
        <v>28</v>
      </c>
      <c r="N343" s="73" t="n">
        <v>0.5</v>
      </c>
      <c r="O343" s="70" t="n">
        <v>1</v>
      </c>
      <c r="P343" s="70" t="n">
        <v>5</v>
      </c>
      <c r="Q343" s="71" t="n">
        <v>6</v>
      </c>
      <c r="R343" s="69" t="n">
        <v>20</v>
      </c>
      <c r="S343" s="25" t="n">
        <f aca="false">+R343/(J343+K343)</f>
        <v>0.714285714285714</v>
      </c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</row>
    <row r="344" s="75" customFormat="true" ht="12.75" hidden="false" customHeight="false" outlineLevel="0" collapsed="false">
      <c r="A344" s="52" t="s">
        <v>21</v>
      </c>
      <c r="B344" s="66" t="s">
        <v>26</v>
      </c>
      <c r="C344" s="76" t="s">
        <v>27</v>
      </c>
      <c r="D344" s="77" t="n">
        <v>1222</v>
      </c>
      <c r="E344" s="77" t="n">
        <v>162</v>
      </c>
      <c r="F344" s="77" t="n">
        <v>1</v>
      </c>
      <c r="G344" s="78" t="n">
        <v>1385</v>
      </c>
      <c r="H344" s="79" t="n">
        <v>119</v>
      </c>
      <c r="I344" s="79" t="n">
        <v>41</v>
      </c>
      <c r="J344" s="80" t="n">
        <v>160</v>
      </c>
      <c r="K344" s="80" t="n">
        <v>1242</v>
      </c>
      <c r="L344" s="80" t="n">
        <v>24</v>
      </c>
      <c r="M344" s="81" t="n">
        <v>1426</v>
      </c>
      <c r="N344" s="82" t="n">
        <v>0.11412268188302</v>
      </c>
      <c r="O344" s="79" t="n">
        <v>36</v>
      </c>
      <c r="P344" s="79" t="n">
        <v>21</v>
      </c>
      <c r="Q344" s="80" t="n">
        <v>57</v>
      </c>
      <c r="R344" s="78" t="n">
        <v>217</v>
      </c>
      <c r="S344" s="25" t="n">
        <f aca="false">+R344/(J344+K344)</f>
        <v>0.154778887303852</v>
      </c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</row>
    <row r="345" s="75" customFormat="true" ht="12.75" hidden="false" customHeight="false" outlineLevel="0" collapsed="false">
      <c r="A345" s="52" t="s">
        <v>21</v>
      </c>
      <c r="B345" s="66" t="s">
        <v>28</v>
      </c>
      <c r="C345" s="76" t="s">
        <v>29</v>
      </c>
      <c r="D345" s="77" t="n">
        <v>620</v>
      </c>
      <c r="E345" s="77" t="n">
        <v>143</v>
      </c>
      <c r="F345" s="77" t="n">
        <v>0</v>
      </c>
      <c r="G345" s="78" t="n">
        <v>763</v>
      </c>
      <c r="H345" s="79" t="n">
        <v>97</v>
      </c>
      <c r="I345" s="79" t="n">
        <v>58</v>
      </c>
      <c r="J345" s="80" t="n">
        <v>155</v>
      </c>
      <c r="K345" s="80" t="n">
        <v>870</v>
      </c>
      <c r="L345" s="80" t="n">
        <v>4</v>
      </c>
      <c r="M345" s="81" t="n">
        <v>1029</v>
      </c>
      <c r="N345" s="82" t="n">
        <v>0.15121951219512</v>
      </c>
      <c r="O345" s="79" t="n">
        <v>86</v>
      </c>
      <c r="P345" s="79" t="n">
        <v>152</v>
      </c>
      <c r="Q345" s="80" t="n">
        <v>238</v>
      </c>
      <c r="R345" s="78" t="n">
        <v>393</v>
      </c>
      <c r="S345" s="25" t="n">
        <f aca="false">+R345/(J345+K345)</f>
        <v>0.383414634146341</v>
      </c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</row>
    <row r="346" s="75" customFormat="true" ht="12.75" hidden="false" customHeight="false" outlineLevel="0" collapsed="false">
      <c r="A346" s="52" t="s">
        <v>21</v>
      </c>
      <c r="B346" s="66" t="s">
        <v>30</v>
      </c>
      <c r="C346" s="76" t="s">
        <v>31</v>
      </c>
      <c r="D346" s="77" t="n">
        <v>238</v>
      </c>
      <c r="E346" s="77" t="n">
        <v>9</v>
      </c>
      <c r="F346" s="77" t="n">
        <v>0</v>
      </c>
      <c r="G346" s="78" t="n">
        <v>247</v>
      </c>
      <c r="H346" s="79" t="n">
        <v>58</v>
      </c>
      <c r="I346" s="79" t="n">
        <v>10</v>
      </c>
      <c r="J346" s="80" t="n">
        <v>68</v>
      </c>
      <c r="K346" s="80" t="n">
        <v>323</v>
      </c>
      <c r="L346" s="80" t="n">
        <v>7</v>
      </c>
      <c r="M346" s="81" t="n">
        <v>398</v>
      </c>
      <c r="N346" s="82" t="n">
        <v>0.17391304347826</v>
      </c>
      <c r="O346" s="79" t="n">
        <v>19</v>
      </c>
      <c r="P346" s="79" t="n">
        <v>14</v>
      </c>
      <c r="Q346" s="80" t="n">
        <v>33</v>
      </c>
      <c r="R346" s="78" t="n">
        <v>101</v>
      </c>
      <c r="S346" s="25" t="n">
        <f aca="false">+R346/(J346+K346)</f>
        <v>0.258312020460358</v>
      </c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</row>
    <row r="347" s="75" customFormat="true" ht="12.75" hidden="false" customHeight="false" outlineLevel="0" collapsed="false">
      <c r="A347" s="52" t="s">
        <v>21</v>
      </c>
      <c r="B347" s="66" t="s">
        <v>32</v>
      </c>
      <c r="C347" s="76" t="s">
        <v>33</v>
      </c>
      <c r="D347" s="77" t="n">
        <v>339</v>
      </c>
      <c r="E347" s="77" t="n">
        <v>26</v>
      </c>
      <c r="F347" s="77" t="n">
        <v>0</v>
      </c>
      <c r="G347" s="78" t="n">
        <v>365</v>
      </c>
      <c r="H347" s="79" t="n">
        <v>112</v>
      </c>
      <c r="I347" s="79" t="n">
        <v>26</v>
      </c>
      <c r="J347" s="80" t="n">
        <v>138</v>
      </c>
      <c r="K347" s="80" t="n">
        <v>353</v>
      </c>
      <c r="L347" s="80" t="n">
        <v>4</v>
      </c>
      <c r="M347" s="81" t="n">
        <v>495</v>
      </c>
      <c r="N347" s="82" t="n">
        <v>0.28105906313646</v>
      </c>
      <c r="O347" s="79" t="n">
        <v>29</v>
      </c>
      <c r="P347" s="79" t="n">
        <v>46</v>
      </c>
      <c r="Q347" s="80" t="n">
        <v>75</v>
      </c>
      <c r="R347" s="78" t="n">
        <v>213</v>
      </c>
      <c r="S347" s="25" t="n">
        <f aca="false">+R347/(J347+K347)</f>
        <v>0.433808553971487</v>
      </c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</row>
    <row r="348" s="75" customFormat="true" ht="12.75" hidden="false" customHeight="false" outlineLevel="0" collapsed="false">
      <c r="A348" s="52" t="s">
        <v>21</v>
      </c>
      <c r="B348" s="66" t="s">
        <v>34</v>
      </c>
      <c r="C348" s="76" t="s">
        <v>35</v>
      </c>
      <c r="D348" s="77" t="n">
        <v>295</v>
      </c>
      <c r="E348" s="77" t="n">
        <v>32</v>
      </c>
      <c r="F348" s="77" t="n">
        <v>0</v>
      </c>
      <c r="G348" s="78" t="n">
        <v>327</v>
      </c>
      <c r="H348" s="79" t="n">
        <v>216</v>
      </c>
      <c r="I348" s="79" t="n">
        <v>9</v>
      </c>
      <c r="J348" s="80" t="n">
        <v>225</v>
      </c>
      <c r="K348" s="80" t="n">
        <v>253</v>
      </c>
      <c r="L348" s="80" t="n">
        <v>4</v>
      </c>
      <c r="M348" s="81" t="n">
        <v>482</v>
      </c>
      <c r="N348" s="82" t="n">
        <v>0.47071129707113</v>
      </c>
      <c r="O348" s="79" t="n">
        <v>107</v>
      </c>
      <c r="P348" s="79" t="n">
        <v>19</v>
      </c>
      <c r="Q348" s="80" t="n">
        <v>126</v>
      </c>
      <c r="R348" s="78" t="n">
        <v>351</v>
      </c>
      <c r="S348" s="25" t="n">
        <f aca="false">+R348/(J348+K348)</f>
        <v>0.734309623430962</v>
      </c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</row>
    <row r="349" s="75" customFormat="true" ht="12.75" hidden="false" customHeight="false" outlineLevel="0" collapsed="false">
      <c r="A349" s="52" t="s">
        <v>21</v>
      </c>
      <c r="B349" s="66" t="s">
        <v>36</v>
      </c>
      <c r="C349" s="76" t="s">
        <v>37</v>
      </c>
      <c r="D349" s="77" t="n">
        <v>1039</v>
      </c>
      <c r="E349" s="77" t="n">
        <v>60</v>
      </c>
      <c r="F349" s="77" t="n">
        <v>1</v>
      </c>
      <c r="G349" s="78" t="n">
        <v>1100</v>
      </c>
      <c r="H349" s="79" t="n">
        <v>272</v>
      </c>
      <c r="I349" s="79" t="n">
        <v>88</v>
      </c>
      <c r="J349" s="80" t="n">
        <v>360</v>
      </c>
      <c r="K349" s="80" t="n">
        <v>1355</v>
      </c>
      <c r="L349" s="80" t="n">
        <v>14</v>
      </c>
      <c r="M349" s="81" t="n">
        <v>1729</v>
      </c>
      <c r="N349" s="82" t="n">
        <v>0.20991253644315</v>
      </c>
      <c r="O349" s="79" t="n">
        <v>139</v>
      </c>
      <c r="P349" s="79" t="n">
        <v>51</v>
      </c>
      <c r="Q349" s="80" t="n">
        <v>190</v>
      </c>
      <c r="R349" s="78" t="n">
        <v>550</v>
      </c>
      <c r="S349" s="25" t="n">
        <f aca="false">+R349/(J349+K349)</f>
        <v>0.32069970845481</v>
      </c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</row>
    <row r="350" s="75" customFormat="true" ht="12.75" hidden="false" customHeight="false" outlineLevel="0" collapsed="false">
      <c r="A350" s="52" t="s">
        <v>21</v>
      </c>
      <c r="B350" s="66" t="s">
        <v>38</v>
      </c>
      <c r="C350" s="76" t="s">
        <v>39</v>
      </c>
      <c r="D350" s="77" t="n">
        <v>479</v>
      </c>
      <c r="E350" s="77" t="n">
        <v>33</v>
      </c>
      <c r="F350" s="77" t="n">
        <v>2</v>
      </c>
      <c r="G350" s="78" t="n">
        <v>514</v>
      </c>
      <c r="H350" s="79" t="n">
        <v>571</v>
      </c>
      <c r="I350" s="79" t="n">
        <v>50</v>
      </c>
      <c r="J350" s="80" t="n">
        <v>621</v>
      </c>
      <c r="K350" s="80" t="n">
        <v>245</v>
      </c>
      <c r="L350" s="80" t="n">
        <v>1</v>
      </c>
      <c r="M350" s="81" t="n">
        <v>867</v>
      </c>
      <c r="N350" s="82" t="n">
        <v>0.71709006928406</v>
      </c>
      <c r="O350" s="79" t="n">
        <v>36</v>
      </c>
      <c r="P350" s="79" t="n">
        <v>49</v>
      </c>
      <c r="Q350" s="80" t="n">
        <v>85</v>
      </c>
      <c r="R350" s="78" t="n">
        <v>706</v>
      </c>
      <c r="S350" s="25" t="n">
        <f aca="false">+R350/(J350+K350)</f>
        <v>0.815242494226328</v>
      </c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</row>
    <row r="351" s="75" customFormat="true" ht="12.75" hidden="false" customHeight="false" outlineLevel="0" collapsed="false">
      <c r="A351" s="52" t="s">
        <v>21</v>
      </c>
      <c r="B351" s="66" t="s">
        <v>40</v>
      </c>
      <c r="C351" s="76" t="s">
        <v>41</v>
      </c>
      <c r="D351" s="77" t="n">
        <v>1913</v>
      </c>
      <c r="E351" s="77" t="n">
        <v>359</v>
      </c>
      <c r="F351" s="77" t="n">
        <v>1</v>
      </c>
      <c r="G351" s="78" t="n">
        <v>2273</v>
      </c>
      <c r="H351" s="79" t="n">
        <v>198</v>
      </c>
      <c r="I351" s="79" t="n">
        <v>14</v>
      </c>
      <c r="J351" s="80" t="n">
        <v>212</v>
      </c>
      <c r="K351" s="80" t="n">
        <v>2282</v>
      </c>
      <c r="L351" s="80" t="n">
        <v>11</v>
      </c>
      <c r="M351" s="81" t="n">
        <v>2505</v>
      </c>
      <c r="N351" s="82" t="n">
        <v>0.0850040096231</v>
      </c>
      <c r="O351" s="79" t="n">
        <v>56</v>
      </c>
      <c r="P351" s="79" t="n">
        <v>3</v>
      </c>
      <c r="Q351" s="80" t="n">
        <v>59</v>
      </c>
      <c r="R351" s="78" t="n">
        <v>271</v>
      </c>
      <c r="S351" s="25" t="n">
        <f aca="false">+R351/(J351+K351)</f>
        <v>0.108660785886127</v>
      </c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</row>
    <row r="352" s="75" customFormat="true" ht="12.75" hidden="false" customHeight="false" outlineLevel="0" collapsed="false">
      <c r="A352" s="52" t="s">
        <v>21</v>
      </c>
      <c r="B352" s="66" t="s">
        <v>42</v>
      </c>
      <c r="C352" s="76" t="s">
        <v>43</v>
      </c>
      <c r="D352" s="77" t="n">
        <v>1019</v>
      </c>
      <c r="E352" s="77" t="n">
        <v>66</v>
      </c>
      <c r="F352" s="77" t="n">
        <v>0</v>
      </c>
      <c r="G352" s="78" t="n">
        <v>1085</v>
      </c>
      <c r="H352" s="79" t="n">
        <v>128</v>
      </c>
      <c r="I352" s="79" t="n">
        <v>35</v>
      </c>
      <c r="J352" s="80" t="n">
        <v>163</v>
      </c>
      <c r="K352" s="80" t="n">
        <v>1130</v>
      </c>
      <c r="L352" s="80" t="n">
        <v>6</v>
      </c>
      <c r="M352" s="81" t="n">
        <v>1299</v>
      </c>
      <c r="N352" s="82" t="n">
        <v>0.12606341840681</v>
      </c>
      <c r="O352" s="79" t="n">
        <v>77</v>
      </c>
      <c r="P352" s="79" t="n">
        <v>40</v>
      </c>
      <c r="Q352" s="80" t="n">
        <v>117</v>
      </c>
      <c r="R352" s="78" t="n">
        <v>280</v>
      </c>
      <c r="S352" s="25" t="n">
        <f aca="false">+R352/(J352+K352)</f>
        <v>0.216550657385924</v>
      </c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</row>
    <row r="353" s="75" customFormat="true" ht="12.75" hidden="false" customHeight="false" outlineLevel="0" collapsed="false">
      <c r="A353" s="52" t="s">
        <v>21</v>
      </c>
      <c r="B353" s="66" t="s">
        <v>44</v>
      </c>
      <c r="C353" s="76" t="s">
        <v>45</v>
      </c>
      <c r="D353" s="77" t="n">
        <v>5448</v>
      </c>
      <c r="E353" s="77" t="n">
        <v>617</v>
      </c>
      <c r="F353" s="77" t="n">
        <v>9</v>
      </c>
      <c r="G353" s="78" t="n">
        <v>6074</v>
      </c>
      <c r="H353" s="79" t="n">
        <v>1651</v>
      </c>
      <c r="I353" s="79" t="n">
        <v>171</v>
      </c>
      <c r="J353" s="80" t="n">
        <v>1822</v>
      </c>
      <c r="K353" s="80" t="n">
        <v>4856</v>
      </c>
      <c r="L353" s="80" t="n">
        <v>49</v>
      </c>
      <c r="M353" s="81" t="n">
        <v>6727</v>
      </c>
      <c r="N353" s="82" t="n">
        <v>0.27283617849656</v>
      </c>
      <c r="O353" s="79" t="n">
        <v>980</v>
      </c>
      <c r="P353" s="79" t="n">
        <v>299</v>
      </c>
      <c r="Q353" s="80" t="n">
        <v>1279</v>
      </c>
      <c r="R353" s="78" t="n">
        <v>3101</v>
      </c>
      <c r="S353" s="25" t="n">
        <f aca="false">+R353/(J353+K353)</f>
        <v>0.464360587002096</v>
      </c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</row>
    <row r="354" s="75" customFormat="true" ht="12.75" hidden="false" customHeight="false" outlineLevel="0" collapsed="false">
      <c r="A354" s="52" t="s">
        <v>21</v>
      </c>
      <c r="B354" s="66" t="s">
        <v>46</v>
      </c>
      <c r="C354" s="76" t="s">
        <v>47</v>
      </c>
      <c r="D354" s="77" t="n">
        <v>365</v>
      </c>
      <c r="E354" s="77" t="n">
        <v>21</v>
      </c>
      <c r="F354" s="77" t="n">
        <v>0</v>
      </c>
      <c r="G354" s="78" t="n">
        <v>386</v>
      </c>
      <c r="H354" s="79" t="n">
        <v>79</v>
      </c>
      <c r="I354" s="79" t="n">
        <v>8</v>
      </c>
      <c r="J354" s="80" t="n">
        <v>87</v>
      </c>
      <c r="K354" s="80" t="n">
        <v>242</v>
      </c>
      <c r="L354" s="80" t="n">
        <v>2</v>
      </c>
      <c r="M354" s="81" t="n">
        <v>331</v>
      </c>
      <c r="N354" s="82" t="n">
        <v>0.2644376899696</v>
      </c>
      <c r="O354" s="79" t="n">
        <v>59</v>
      </c>
      <c r="P354" s="79" t="n">
        <v>25</v>
      </c>
      <c r="Q354" s="80" t="n">
        <v>84</v>
      </c>
      <c r="R354" s="78" t="n">
        <v>171</v>
      </c>
      <c r="S354" s="25" t="n">
        <f aca="false">+R354/(J354+K354)</f>
        <v>0.519756838905775</v>
      </c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</row>
    <row r="355" s="75" customFormat="true" ht="12.75" hidden="false" customHeight="false" outlineLevel="0" collapsed="false">
      <c r="A355" s="52" t="s">
        <v>21</v>
      </c>
      <c r="B355" s="66" t="s">
        <v>48</v>
      </c>
      <c r="C355" s="76" t="s">
        <v>49</v>
      </c>
      <c r="D355" s="77" t="n">
        <v>586</v>
      </c>
      <c r="E355" s="77" t="n">
        <v>121</v>
      </c>
      <c r="F355" s="77" t="n">
        <v>1</v>
      </c>
      <c r="G355" s="78" t="n">
        <v>708</v>
      </c>
      <c r="H355" s="79" t="n">
        <v>51</v>
      </c>
      <c r="I355" s="79" t="n">
        <v>4</v>
      </c>
      <c r="J355" s="80" t="n">
        <v>55</v>
      </c>
      <c r="K355" s="80" t="n">
        <v>535</v>
      </c>
      <c r="L355" s="80" t="n">
        <v>3</v>
      </c>
      <c r="M355" s="81" t="n">
        <v>593</v>
      </c>
      <c r="N355" s="82" t="n">
        <v>0.09322033898305</v>
      </c>
      <c r="O355" s="79" t="n">
        <v>163</v>
      </c>
      <c r="P355" s="79" t="n">
        <v>8</v>
      </c>
      <c r="Q355" s="80" t="n">
        <v>171</v>
      </c>
      <c r="R355" s="78" t="n">
        <v>226</v>
      </c>
      <c r="S355" s="25" t="n">
        <f aca="false">+R355/(J355+K355)</f>
        <v>0.383050847457627</v>
      </c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</row>
    <row r="356" s="75" customFormat="true" ht="12.75" hidden="false" customHeight="false" outlineLevel="0" collapsed="false">
      <c r="A356" s="52" t="s">
        <v>21</v>
      </c>
      <c r="B356" s="66" t="s">
        <v>50</v>
      </c>
      <c r="C356" s="76" t="s">
        <v>51</v>
      </c>
      <c r="D356" s="77" t="n">
        <v>1128</v>
      </c>
      <c r="E356" s="77" t="n">
        <v>86</v>
      </c>
      <c r="F356" s="77" t="n">
        <v>0</v>
      </c>
      <c r="G356" s="78" t="n">
        <v>1214</v>
      </c>
      <c r="H356" s="79" t="n">
        <v>1134</v>
      </c>
      <c r="I356" s="79" t="n">
        <v>3</v>
      </c>
      <c r="J356" s="80" t="n">
        <v>1137</v>
      </c>
      <c r="K356" s="80" t="n">
        <v>428</v>
      </c>
      <c r="L356" s="80" t="n">
        <v>4</v>
      </c>
      <c r="M356" s="81" t="n">
        <v>1569</v>
      </c>
      <c r="N356" s="82" t="n">
        <v>0.72651757188498</v>
      </c>
      <c r="O356" s="79" t="n">
        <v>172</v>
      </c>
      <c r="P356" s="79" t="n">
        <v>15</v>
      </c>
      <c r="Q356" s="80" t="n">
        <v>187</v>
      </c>
      <c r="R356" s="78" t="n">
        <v>1324</v>
      </c>
      <c r="S356" s="25" t="n">
        <f aca="false">+R356/(J356+K356)</f>
        <v>0.846006389776358</v>
      </c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</row>
    <row r="357" s="75" customFormat="true" ht="12.75" hidden="false" customHeight="false" outlineLevel="0" collapsed="false">
      <c r="A357" s="52" t="s">
        <v>21</v>
      </c>
      <c r="B357" s="66" t="s">
        <v>52</v>
      </c>
      <c r="C357" s="76" t="s">
        <v>53</v>
      </c>
      <c r="D357" s="77" t="n">
        <v>641</v>
      </c>
      <c r="E357" s="77" t="n">
        <v>59</v>
      </c>
      <c r="F357" s="77" t="n">
        <v>0</v>
      </c>
      <c r="G357" s="78" t="n">
        <v>700</v>
      </c>
      <c r="H357" s="79" t="n">
        <v>401</v>
      </c>
      <c r="I357" s="79" t="n">
        <v>27</v>
      </c>
      <c r="J357" s="80" t="n">
        <v>428</v>
      </c>
      <c r="K357" s="80" t="n">
        <v>435</v>
      </c>
      <c r="L357" s="80" t="n">
        <v>6</v>
      </c>
      <c r="M357" s="81" t="n">
        <v>869</v>
      </c>
      <c r="N357" s="82" t="n">
        <v>0.49594438006953</v>
      </c>
      <c r="O357" s="79" t="n">
        <v>122</v>
      </c>
      <c r="P357" s="79" t="n">
        <v>39</v>
      </c>
      <c r="Q357" s="80" t="n">
        <v>161</v>
      </c>
      <c r="R357" s="78" t="n">
        <v>589</v>
      </c>
      <c r="S357" s="25" t="n">
        <f aca="false">+R357/(J357+K357)</f>
        <v>0.682502896871379</v>
      </c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</row>
    <row r="358" s="75" customFormat="true" ht="12.75" hidden="false" customHeight="false" outlineLevel="0" collapsed="false">
      <c r="A358" s="52" t="s">
        <v>21</v>
      </c>
      <c r="B358" s="66" t="s">
        <v>54</v>
      </c>
      <c r="C358" s="76" t="s">
        <v>55</v>
      </c>
      <c r="D358" s="77" t="n">
        <v>166</v>
      </c>
      <c r="E358" s="77" t="n">
        <v>17</v>
      </c>
      <c r="F358" s="77" t="n">
        <v>1</v>
      </c>
      <c r="G358" s="78" t="n">
        <v>184</v>
      </c>
      <c r="H358" s="79" t="n">
        <v>50</v>
      </c>
      <c r="I358" s="79" t="n">
        <v>26</v>
      </c>
      <c r="J358" s="80" t="n">
        <v>76</v>
      </c>
      <c r="K358" s="80" t="n">
        <v>347</v>
      </c>
      <c r="L358" s="80" t="n">
        <v>10</v>
      </c>
      <c r="M358" s="81" t="n">
        <v>433</v>
      </c>
      <c r="N358" s="82" t="n">
        <v>0.17966903073286</v>
      </c>
      <c r="O358" s="79" t="n">
        <v>19</v>
      </c>
      <c r="P358" s="79" t="n">
        <v>39</v>
      </c>
      <c r="Q358" s="80" t="n">
        <v>58</v>
      </c>
      <c r="R358" s="78" t="n">
        <v>134</v>
      </c>
      <c r="S358" s="25" t="n">
        <f aca="false">+R358/(J358+K358)</f>
        <v>0.316784869976359</v>
      </c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</row>
    <row r="359" s="75" customFormat="true" ht="12.75" hidden="false" customHeight="false" outlineLevel="0" collapsed="false">
      <c r="A359" s="52" t="s">
        <v>21</v>
      </c>
      <c r="B359" s="66" t="s">
        <v>56</v>
      </c>
      <c r="C359" s="76" t="s">
        <v>57</v>
      </c>
      <c r="D359" s="77" t="n">
        <v>169</v>
      </c>
      <c r="E359" s="77" t="n">
        <v>44</v>
      </c>
      <c r="F359" s="77" t="n">
        <v>0</v>
      </c>
      <c r="G359" s="78" t="n">
        <v>213</v>
      </c>
      <c r="H359" s="79" t="n">
        <v>52</v>
      </c>
      <c r="I359" s="79" t="n">
        <v>1</v>
      </c>
      <c r="J359" s="80" t="n">
        <v>53</v>
      </c>
      <c r="K359" s="80" t="n">
        <v>332</v>
      </c>
      <c r="L359" s="80" t="n">
        <v>1</v>
      </c>
      <c r="M359" s="81" t="n">
        <v>386</v>
      </c>
      <c r="N359" s="82" t="n">
        <v>0.13766233766234</v>
      </c>
      <c r="O359" s="79" t="n">
        <v>32</v>
      </c>
      <c r="P359" s="79" t="n">
        <v>16</v>
      </c>
      <c r="Q359" s="80" t="n">
        <v>48</v>
      </c>
      <c r="R359" s="78" t="n">
        <v>101</v>
      </c>
      <c r="S359" s="25" t="n">
        <f aca="false">+R359/(J359+K359)</f>
        <v>0.262337662337662</v>
      </c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</row>
    <row r="360" s="75" customFormat="true" ht="12.75" hidden="false" customHeight="false" outlineLevel="0" collapsed="false">
      <c r="A360" s="52" t="s">
        <v>21</v>
      </c>
      <c r="B360" s="66" t="s">
        <v>58</v>
      </c>
      <c r="C360" s="76" t="s">
        <v>59</v>
      </c>
      <c r="D360" s="77" t="n">
        <v>76</v>
      </c>
      <c r="E360" s="77" t="n">
        <v>17</v>
      </c>
      <c r="F360" s="77" t="n">
        <v>0</v>
      </c>
      <c r="G360" s="78" t="n">
        <v>93</v>
      </c>
      <c r="H360" s="79" t="n">
        <v>10</v>
      </c>
      <c r="I360" s="79" t="n">
        <v>2</v>
      </c>
      <c r="J360" s="80" t="n">
        <v>12</v>
      </c>
      <c r="K360" s="80" t="n">
        <v>139</v>
      </c>
      <c r="L360" s="80" t="n">
        <v>1</v>
      </c>
      <c r="M360" s="81" t="n">
        <v>152</v>
      </c>
      <c r="N360" s="82" t="n">
        <v>0.0794701986755</v>
      </c>
      <c r="O360" s="79" t="n">
        <v>13</v>
      </c>
      <c r="P360" s="79" t="n">
        <v>9</v>
      </c>
      <c r="Q360" s="80" t="n">
        <v>22</v>
      </c>
      <c r="R360" s="78" t="n">
        <v>34</v>
      </c>
      <c r="S360" s="25" t="n">
        <f aca="false">+R360/(J360+K360)</f>
        <v>0.225165562913907</v>
      </c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</row>
    <row r="361" s="75" customFormat="true" ht="12.75" hidden="false" customHeight="false" outlineLevel="0" collapsed="false">
      <c r="A361" s="52" t="s">
        <v>21</v>
      </c>
      <c r="B361" s="66" t="s">
        <v>60</v>
      </c>
      <c r="C361" s="76" t="s">
        <v>61</v>
      </c>
      <c r="D361" s="77" t="n">
        <v>4786</v>
      </c>
      <c r="E361" s="77" t="n">
        <v>745</v>
      </c>
      <c r="F361" s="77" t="n">
        <v>5</v>
      </c>
      <c r="G361" s="78" t="n">
        <v>5536</v>
      </c>
      <c r="H361" s="79" t="n">
        <v>1727</v>
      </c>
      <c r="I361" s="79" t="n">
        <v>119</v>
      </c>
      <c r="J361" s="80" t="n">
        <v>1846</v>
      </c>
      <c r="K361" s="80" t="n">
        <v>3677</v>
      </c>
      <c r="L361" s="80" t="n">
        <v>31</v>
      </c>
      <c r="M361" s="81" t="n">
        <v>5554</v>
      </c>
      <c r="N361" s="82" t="n">
        <v>0.33423863842115</v>
      </c>
      <c r="O361" s="79" t="n">
        <v>808</v>
      </c>
      <c r="P361" s="79" t="n">
        <v>178</v>
      </c>
      <c r="Q361" s="80" t="n">
        <v>986</v>
      </c>
      <c r="R361" s="78" t="n">
        <v>2832</v>
      </c>
      <c r="S361" s="25" t="n">
        <f aca="false">+R361/(J361+K361)</f>
        <v>0.512764801738186</v>
      </c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</row>
    <row r="362" s="75" customFormat="true" ht="12.75" hidden="false" customHeight="false" outlineLevel="0" collapsed="false">
      <c r="A362" s="52" t="s">
        <v>21</v>
      </c>
      <c r="B362" s="66" t="s">
        <v>62</v>
      </c>
      <c r="C362" s="76" t="s">
        <v>63</v>
      </c>
      <c r="D362" s="77" t="n">
        <v>15</v>
      </c>
      <c r="E362" s="77" t="n">
        <v>0</v>
      </c>
      <c r="F362" s="77" t="n">
        <v>0</v>
      </c>
      <c r="G362" s="78" t="n">
        <v>15</v>
      </c>
      <c r="H362" s="79" t="n">
        <v>1</v>
      </c>
      <c r="I362" s="79" t="n">
        <v>2</v>
      </c>
      <c r="J362" s="80" t="n">
        <v>3</v>
      </c>
      <c r="K362" s="80" t="n">
        <v>16</v>
      </c>
      <c r="L362" s="80" t="n">
        <v>0</v>
      </c>
      <c r="M362" s="81" t="n">
        <v>19</v>
      </c>
      <c r="N362" s="82" t="n">
        <v>0.15789473684211</v>
      </c>
      <c r="O362" s="79" t="n">
        <v>1</v>
      </c>
      <c r="P362" s="79" t="n">
        <v>2</v>
      </c>
      <c r="Q362" s="80" t="n">
        <v>3</v>
      </c>
      <c r="R362" s="78" t="n">
        <v>6</v>
      </c>
      <c r="S362" s="25" t="n">
        <f aca="false">+R362/(J362+K362)</f>
        <v>0.31578947368421</v>
      </c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</row>
    <row r="363" s="75" customFormat="true" ht="12.75" hidden="false" customHeight="false" outlineLevel="0" collapsed="false">
      <c r="A363" s="52" t="s">
        <v>21</v>
      </c>
      <c r="B363" s="66" t="s">
        <v>64</v>
      </c>
      <c r="C363" s="76" t="s">
        <v>65</v>
      </c>
      <c r="D363" s="77" t="n">
        <v>105</v>
      </c>
      <c r="E363" s="77" t="n">
        <v>9</v>
      </c>
      <c r="F363" s="77" t="n">
        <v>0</v>
      </c>
      <c r="G363" s="78" t="n">
        <v>114</v>
      </c>
      <c r="H363" s="79" t="n">
        <v>25</v>
      </c>
      <c r="I363" s="79" t="n">
        <v>2</v>
      </c>
      <c r="J363" s="80" t="n">
        <v>27</v>
      </c>
      <c r="K363" s="80" t="n">
        <v>125</v>
      </c>
      <c r="L363" s="80" t="n">
        <v>0</v>
      </c>
      <c r="M363" s="81" t="n">
        <v>152</v>
      </c>
      <c r="N363" s="82" t="n">
        <v>0.17763157894737</v>
      </c>
      <c r="O363" s="79" t="n">
        <v>7</v>
      </c>
      <c r="P363" s="79" t="n">
        <v>4</v>
      </c>
      <c r="Q363" s="80" t="n">
        <v>11</v>
      </c>
      <c r="R363" s="78" t="n">
        <v>38</v>
      </c>
      <c r="S363" s="25" t="n">
        <f aca="false">+R363/(J363+K363)</f>
        <v>0.25</v>
      </c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</row>
    <row r="364" s="75" customFormat="true" ht="12.75" hidden="false" customHeight="false" outlineLevel="0" collapsed="false">
      <c r="A364" s="52" t="s">
        <v>21</v>
      </c>
      <c r="B364" s="66" t="s">
        <v>66</v>
      </c>
      <c r="C364" s="76" t="s">
        <v>67</v>
      </c>
      <c r="D364" s="77" t="n">
        <v>57</v>
      </c>
      <c r="E364" s="77" t="n">
        <v>2</v>
      </c>
      <c r="F364" s="77" t="n">
        <v>0</v>
      </c>
      <c r="G364" s="78" t="n">
        <v>59</v>
      </c>
      <c r="H364" s="79" t="n">
        <v>11</v>
      </c>
      <c r="I364" s="79" t="n">
        <v>0</v>
      </c>
      <c r="J364" s="80" t="n">
        <v>11</v>
      </c>
      <c r="K364" s="80" t="n">
        <v>40</v>
      </c>
      <c r="L364" s="80" t="n">
        <v>0</v>
      </c>
      <c r="M364" s="81" t="n">
        <v>51</v>
      </c>
      <c r="N364" s="82" t="n">
        <v>0.2156862745098</v>
      </c>
      <c r="O364" s="79" t="n">
        <v>6</v>
      </c>
      <c r="P364" s="79" t="n">
        <v>5</v>
      </c>
      <c r="Q364" s="80" t="n">
        <v>11</v>
      </c>
      <c r="R364" s="78" t="n">
        <v>22</v>
      </c>
      <c r="S364" s="25" t="n">
        <f aca="false">+R364/(J364+K364)</f>
        <v>0.431372549019608</v>
      </c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</row>
    <row r="365" s="75" customFormat="true" ht="12.75" hidden="false" customHeight="false" outlineLevel="0" collapsed="false">
      <c r="A365" s="52" t="s">
        <v>21</v>
      </c>
      <c r="B365" s="66" t="s">
        <v>68</v>
      </c>
      <c r="C365" s="76" t="s">
        <v>69</v>
      </c>
      <c r="D365" s="77" t="n">
        <v>64</v>
      </c>
      <c r="E365" s="77" t="n">
        <v>5</v>
      </c>
      <c r="F365" s="77" t="n">
        <v>0</v>
      </c>
      <c r="G365" s="78" t="n">
        <v>69</v>
      </c>
      <c r="H365" s="79" t="n">
        <v>16</v>
      </c>
      <c r="I365" s="79" t="n">
        <v>1</v>
      </c>
      <c r="J365" s="80" t="n">
        <v>17</v>
      </c>
      <c r="K365" s="80" t="n">
        <v>77</v>
      </c>
      <c r="L365" s="80" t="n">
        <v>0</v>
      </c>
      <c r="M365" s="81" t="n">
        <v>94</v>
      </c>
      <c r="N365" s="82" t="n">
        <v>0.18085106382979</v>
      </c>
      <c r="O365" s="79" t="n">
        <v>7</v>
      </c>
      <c r="P365" s="79" t="n">
        <v>9</v>
      </c>
      <c r="Q365" s="80" t="n">
        <v>16</v>
      </c>
      <c r="R365" s="78" t="n">
        <v>33</v>
      </c>
      <c r="S365" s="25" t="n">
        <f aca="false">+R365/(J365+K365)</f>
        <v>0.351063829787234</v>
      </c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</row>
    <row r="366" s="75" customFormat="true" ht="12.75" hidden="false" customHeight="false" outlineLevel="0" collapsed="false">
      <c r="A366" s="52" t="s">
        <v>21</v>
      </c>
      <c r="B366" s="66" t="s">
        <v>70</v>
      </c>
      <c r="C366" s="76" t="s">
        <v>71</v>
      </c>
      <c r="D366" s="77" t="n">
        <v>191</v>
      </c>
      <c r="E366" s="77" t="n">
        <v>63</v>
      </c>
      <c r="F366" s="77" t="n">
        <v>0</v>
      </c>
      <c r="G366" s="78" t="n">
        <v>254</v>
      </c>
      <c r="H366" s="79" t="n">
        <v>40</v>
      </c>
      <c r="I366" s="79" t="n">
        <v>102</v>
      </c>
      <c r="J366" s="80" t="n">
        <v>142</v>
      </c>
      <c r="K366" s="80" t="n">
        <v>203</v>
      </c>
      <c r="L366" s="80" t="n">
        <v>1</v>
      </c>
      <c r="M366" s="81" t="n">
        <v>346</v>
      </c>
      <c r="N366" s="82" t="n">
        <v>0.41159420289855</v>
      </c>
      <c r="O366" s="79" t="n">
        <v>52</v>
      </c>
      <c r="P366" s="79" t="n">
        <v>31</v>
      </c>
      <c r="Q366" s="80" t="n">
        <v>83</v>
      </c>
      <c r="R366" s="78" t="n">
        <v>225</v>
      </c>
      <c r="S366" s="25" t="n">
        <f aca="false">+R366/(J366+K366)</f>
        <v>0.652173913043478</v>
      </c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</row>
    <row r="367" s="75" customFormat="true" ht="12.75" hidden="false" customHeight="false" outlineLevel="0" collapsed="false">
      <c r="A367" s="52" t="s">
        <v>21</v>
      </c>
      <c r="B367" s="66" t="s">
        <v>72</v>
      </c>
      <c r="C367" s="76" t="s">
        <v>73</v>
      </c>
      <c r="D367" s="77" t="n">
        <v>857</v>
      </c>
      <c r="E367" s="77" t="n">
        <v>16</v>
      </c>
      <c r="F367" s="77" t="n">
        <v>0</v>
      </c>
      <c r="G367" s="78" t="n">
        <v>873</v>
      </c>
      <c r="H367" s="79" t="n">
        <v>31</v>
      </c>
      <c r="I367" s="79" t="n">
        <v>33</v>
      </c>
      <c r="J367" s="80" t="n">
        <v>64</v>
      </c>
      <c r="K367" s="80" t="n">
        <v>760</v>
      </c>
      <c r="L367" s="80" t="n">
        <v>8</v>
      </c>
      <c r="M367" s="81" t="n">
        <v>832</v>
      </c>
      <c r="N367" s="82" t="n">
        <v>0.07766990291262</v>
      </c>
      <c r="O367" s="79" t="n">
        <v>7</v>
      </c>
      <c r="P367" s="79" t="n">
        <v>16</v>
      </c>
      <c r="Q367" s="80" t="n">
        <v>23</v>
      </c>
      <c r="R367" s="78" t="n">
        <v>87</v>
      </c>
      <c r="S367" s="25" t="n">
        <f aca="false">+R367/(J367+K367)</f>
        <v>0.105582524271845</v>
      </c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</row>
    <row r="368" s="75" customFormat="true" ht="12.75" hidden="false" customHeight="false" outlineLevel="0" collapsed="false">
      <c r="A368" s="52" t="s">
        <v>21</v>
      </c>
      <c r="B368" s="66" t="s">
        <v>74</v>
      </c>
      <c r="C368" s="76" t="s">
        <v>75</v>
      </c>
      <c r="D368" s="77" t="n">
        <v>1832</v>
      </c>
      <c r="E368" s="77" t="n">
        <v>310</v>
      </c>
      <c r="F368" s="77" t="n">
        <v>2</v>
      </c>
      <c r="G368" s="78" t="n">
        <v>2144</v>
      </c>
      <c r="H368" s="79" t="n">
        <v>761</v>
      </c>
      <c r="I368" s="79" t="n">
        <v>73</v>
      </c>
      <c r="J368" s="80" t="n">
        <v>834</v>
      </c>
      <c r="K368" s="80" t="n">
        <v>2225</v>
      </c>
      <c r="L368" s="80" t="n">
        <v>15</v>
      </c>
      <c r="M368" s="81" t="n">
        <v>3074</v>
      </c>
      <c r="N368" s="82" t="n">
        <v>0.27263811703171</v>
      </c>
      <c r="O368" s="79" t="n">
        <v>158</v>
      </c>
      <c r="P368" s="79" t="n">
        <v>110</v>
      </c>
      <c r="Q368" s="80" t="n">
        <v>268</v>
      </c>
      <c r="R368" s="78" t="n">
        <v>1102</v>
      </c>
      <c r="S368" s="25" t="n">
        <f aca="false">+R368/(J368+K368)</f>
        <v>0.360248447204969</v>
      </c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</row>
    <row r="369" s="75" customFormat="true" ht="12.75" hidden="false" customHeight="false" outlineLevel="0" collapsed="false">
      <c r="A369" s="52" t="s">
        <v>21</v>
      </c>
      <c r="B369" s="66" t="s">
        <v>76</v>
      </c>
      <c r="C369" s="76" t="s">
        <v>77</v>
      </c>
      <c r="D369" s="77" t="n">
        <v>465</v>
      </c>
      <c r="E369" s="77" t="n">
        <v>42</v>
      </c>
      <c r="F369" s="77" t="n">
        <v>0</v>
      </c>
      <c r="G369" s="78" t="n">
        <v>507</v>
      </c>
      <c r="H369" s="79" t="n">
        <v>90</v>
      </c>
      <c r="I369" s="79" t="n">
        <v>16</v>
      </c>
      <c r="J369" s="80" t="n">
        <v>106</v>
      </c>
      <c r="K369" s="80" t="n">
        <v>335</v>
      </c>
      <c r="L369" s="80" t="n">
        <v>4</v>
      </c>
      <c r="M369" s="81" t="n">
        <v>445</v>
      </c>
      <c r="N369" s="82" t="n">
        <v>0.24036281179138</v>
      </c>
      <c r="O369" s="79" t="n">
        <v>21</v>
      </c>
      <c r="P369" s="79" t="n">
        <v>13</v>
      </c>
      <c r="Q369" s="80" t="n">
        <v>34</v>
      </c>
      <c r="R369" s="78" t="n">
        <v>140</v>
      </c>
      <c r="S369" s="25" t="n">
        <f aca="false">+R369/(J369+K369)</f>
        <v>0.317460317460317</v>
      </c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</row>
    <row r="370" s="75" customFormat="true" ht="12.75" hidden="false" customHeight="false" outlineLevel="0" collapsed="false">
      <c r="A370" s="52" t="s">
        <v>21</v>
      </c>
      <c r="B370" s="66" t="s">
        <v>78</v>
      </c>
      <c r="C370" s="76" t="s">
        <v>79</v>
      </c>
      <c r="D370" s="77" t="n">
        <v>29</v>
      </c>
      <c r="E370" s="77" t="n">
        <v>0</v>
      </c>
      <c r="F370" s="77" t="n">
        <v>0</v>
      </c>
      <c r="G370" s="78" t="n">
        <v>29</v>
      </c>
      <c r="H370" s="79" t="n">
        <v>15</v>
      </c>
      <c r="I370" s="79" t="n">
        <v>9</v>
      </c>
      <c r="J370" s="80" t="n">
        <v>24</v>
      </c>
      <c r="K370" s="80" t="n">
        <v>24</v>
      </c>
      <c r="L370" s="80" t="n">
        <v>1</v>
      </c>
      <c r="M370" s="81" t="n">
        <v>49</v>
      </c>
      <c r="N370" s="82" t="n">
        <v>0.5</v>
      </c>
      <c r="O370" s="79" t="n">
        <v>2</v>
      </c>
      <c r="P370" s="79" t="n">
        <v>0</v>
      </c>
      <c r="Q370" s="80" t="n">
        <v>2</v>
      </c>
      <c r="R370" s="78" t="n">
        <v>26</v>
      </c>
      <c r="S370" s="25" t="n">
        <f aca="false">+R370/(J370+K370)</f>
        <v>0.541666666666667</v>
      </c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</row>
    <row r="371" s="75" customFormat="true" ht="12.75" hidden="false" customHeight="false" outlineLevel="0" collapsed="false">
      <c r="A371" s="52" t="s">
        <v>21</v>
      </c>
      <c r="B371" s="66" t="s">
        <v>80</v>
      </c>
      <c r="C371" s="76" t="s">
        <v>81</v>
      </c>
      <c r="D371" s="77" t="n">
        <v>1420</v>
      </c>
      <c r="E371" s="77" t="n">
        <v>386</v>
      </c>
      <c r="F371" s="77" t="n">
        <v>1</v>
      </c>
      <c r="G371" s="78" t="n">
        <v>1807</v>
      </c>
      <c r="H371" s="79" t="n">
        <v>362</v>
      </c>
      <c r="I371" s="79" t="n">
        <v>14</v>
      </c>
      <c r="J371" s="80" t="n">
        <v>376</v>
      </c>
      <c r="K371" s="80" t="n">
        <v>1666</v>
      </c>
      <c r="L371" s="80" t="n">
        <v>5</v>
      </c>
      <c r="M371" s="81" t="n">
        <v>2047</v>
      </c>
      <c r="N371" s="82" t="n">
        <v>0.18413320274241</v>
      </c>
      <c r="O371" s="79" t="n">
        <v>186</v>
      </c>
      <c r="P371" s="79" t="n">
        <v>23</v>
      </c>
      <c r="Q371" s="80" t="n">
        <v>209</v>
      </c>
      <c r="R371" s="78" t="n">
        <v>585</v>
      </c>
      <c r="S371" s="25" t="n">
        <f aca="false">+R371/(J371+K371)</f>
        <v>0.286483839373164</v>
      </c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</row>
    <row r="372" s="75" customFormat="true" ht="12.75" hidden="false" customHeight="false" outlineLevel="0" collapsed="false">
      <c r="A372" s="52" t="s">
        <v>21</v>
      </c>
      <c r="B372" s="66" t="s">
        <v>82</v>
      </c>
      <c r="C372" s="76" t="s">
        <v>83</v>
      </c>
      <c r="D372" s="77" t="n">
        <v>92</v>
      </c>
      <c r="E372" s="77" t="n">
        <v>14</v>
      </c>
      <c r="F372" s="77" t="n">
        <v>1</v>
      </c>
      <c r="G372" s="78" t="n">
        <v>107</v>
      </c>
      <c r="H372" s="79" t="n">
        <v>11</v>
      </c>
      <c r="I372" s="79" t="n">
        <v>9</v>
      </c>
      <c r="J372" s="80" t="n">
        <v>20</v>
      </c>
      <c r="K372" s="80" t="n">
        <v>119</v>
      </c>
      <c r="L372" s="80" t="n">
        <v>2</v>
      </c>
      <c r="M372" s="81" t="n">
        <v>141</v>
      </c>
      <c r="N372" s="82" t="n">
        <v>0.14388489208633</v>
      </c>
      <c r="O372" s="79" t="n">
        <v>11</v>
      </c>
      <c r="P372" s="79" t="n">
        <v>21</v>
      </c>
      <c r="Q372" s="80" t="n">
        <v>32</v>
      </c>
      <c r="R372" s="78" t="n">
        <v>52</v>
      </c>
      <c r="S372" s="25" t="n">
        <f aca="false">+R372/(J372+K372)</f>
        <v>0.37410071942446</v>
      </c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</row>
    <row r="373" s="75" customFormat="true" ht="12.75" hidden="false" customHeight="false" outlineLevel="0" collapsed="false">
      <c r="A373" s="52" t="s">
        <v>21</v>
      </c>
      <c r="B373" s="66" t="s">
        <v>84</v>
      </c>
      <c r="C373" s="76" t="s">
        <v>85</v>
      </c>
      <c r="D373" s="77" t="n">
        <v>2472</v>
      </c>
      <c r="E373" s="77" t="n">
        <v>986</v>
      </c>
      <c r="F373" s="77" t="n">
        <v>3</v>
      </c>
      <c r="G373" s="78" t="n">
        <v>3461</v>
      </c>
      <c r="H373" s="79" t="n">
        <v>401</v>
      </c>
      <c r="I373" s="79" t="n">
        <v>46</v>
      </c>
      <c r="J373" s="80" t="n">
        <v>447</v>
      </c>
      <c r="K373" s="80" t="n">
        <v>4238</v>
      </c>
      <c r="L373" s="80" t="n">
        <v>15</v>
      </c>
      <c r="M373" s="81" t="n">
        <v>4700</v>
      </c>
      <c r="N373" s="82" t="n">
        <v>0.09541088580576</v>
      </c>
      <c r="O373" s="79" t="n">
        <v>930</v>
      </c>
      <c r="P373" s="79" t="n">
        <v>186</v>
      </c>
      <c r="Q373" s="80" t="n">
        <v>1116</v>
      </c>
      <c r="R373" s="78" t="n">
        <v>1563</v>
      </c>
      <c r="S373" s="25" t="n">
        <f aca="false">+R373/(J373+K373)</f>
        <v>0.333617929562433</v>
      </c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</row>
    <row r="374" s="75" customFormat="true" ht="12.75" hidden="false" customHeight="false" outlineLevel="0" collapsed="false">
      <c r="A374" s="52" t="s">
        <v>21</v>
      </c>
      <c r="B374" s="66" t="s">
        <v>86</v>
      </c>
      <c r="C374" s="76" t="s">
        <v>87</v>
      </c>
      <c r="D374" s="77" t="n">
        <v>52</v>
      </c>
      <c r="E374" s="77" t="n">
        <v>12</v>
      </c>
      <c r="F374" s="77" t="n">
        <v>0</v>
      </c>
      <c r="G374" s="78" t="n">
        <v>64</v>
      </c>
      <c r="H374" s="79" t="n">
        <v>12</v>
      </c>
      <c r="I374" s="79" t="n">
        <v>0</v>
      </c>
      <c r="J374" s="80" t="n">
        <v>12</v>
      </c>
      <c r="K374" s="80" t="n">
        <v>41</v>
      </c>
      <c r="L374" s="80" t="n">
        <v>1</v>
      </c>
      <c r="M374" s="81" t="n">
        <v>54</v>
      </c>
      <c r="N374" s="82" t="n">
        <v>0.22641509433962</v>
      </c>
      <c r="O374" s="79" t="n">
        <v>7</v>
      </c>
      <c r="P374" s="79" t="n">
        <v>0</v>
      </c>
      <c r="Q374" s="80" t="n">
        <v>7</v>
      </c>
      <c r="R374" s="78" t="n">
        <v>19</v>
      </c>
      <c r="S374" s="25" t="n">
        <f aca="false">+R374/(J374+K374)</f>
        <v>0.358490566037736</v>
      </c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</row>
    <row r="375" s="75" customFormat="true" ht="12.75" hidden="false" customHeight="false" outlineLevel="0" collapsed="false">
      <c r="A375" s="52" t="s">
        <v>21</v>
      </c>
      <c r="B375" s="66" t="s">
        <v>88</v>
      </c>
      <c r="C375" s="76" t="s">
        <v>89</v>
      </c>
      <c r="D375" s="77" t="n">
        <v>5940</v>
      </c>
      <c r="E375" s="77" t="n">
        <v>497</v>
      </c>
      <c r="F375" s="77" t="n">
        <v>4</v>
      </c>
      <c r="G375" s="78" t="n">
        <v>6441</v>
      </c>
      <c r="H375" s="79" t="n">
        <v>1334</v>
      </c>
      <c r="I375" s="79" t="n">
        <v>209</v>
      </c>
      <c r="J375" s="80" t="n">
        <v>1543</v>
      </c>
      <c r="K375" s="80" t="n">
        <v>3984</v>
      </c>
      <c r="L375" s="80" t="n">
        <v>10</v>
      </c>
      <c r="M375" s="81" t="n">
        <v>5537</v>
      </c>
      <c r="N375" s="82" t="n">
        <v>0.27917495929075</v>
      </c>
      <c r="O375" s="79" t="n">
        <v>466</v>
      </c>
      <c r="P375" s="79" t="n">
        <v>444</v>
      </c>
      <c r="Q375" s="80" t="n">
        <v>910</v>
      </c>
      <c r="R375" s="78" t="n">
        <v>2453</v>
      </c>
      <c r="S375" s="25" t="n">
        <f aca="false">+R375/(J375+K375)</f>
        <v>0.443821241179663</v>
      </c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</row>
    <row r="376" s="75" customFormat="true" ht="12.75" hidden="false" customHeight="false" outlineLevel="0" collapsed="false">
      <c r="A376" s="52" t="s">
        <v>21</v>
      </c>
      <c r="B376" s="66" t="s">
        <v>90</v>
      </c>
      <c r="C376" s="76" t="s">
        <v>91</v>
      </c>
      <c r="D376" s="77" t="n">
        <v>364</v>
      </c>
      <c r="E376" s="77" t="n">
        <v>21</v>
      </c>
      <c r="F376" s="77" t="n">
        <v>0</v>
      </c>
      <c r="G376" s="78" t="n">
        <v>385</v>
      </c>
      <c r="H376" s="79" t="n">
        <v>156</v>
      </c>
      <c r="I376" s="79" t="n">
        <v>4</v>
      </c>
      <c r="J376" s="80" t="n">
        <v>160</v>
      </c>
      <c r="K376" s="80" t="n">
        <v>222</v>
      </c>
      <c r="L376" s="80" t="n">
        <v>3</v>
      </c>
      <c r="M376" s="81" t="n">
        <v>385</v>
      </c>
      <c r="N376" s="82" t="n">
        <v>0.41884816753927</v>
      </c>
      <c r="O376" s="79" t="n">
        <v>102</v>
      </c>
      <c r="P376" s="79" t="n">
        <v>11</v>
      </c>
      <c r="Q376" s="80" t="n">
        <v>113</v>
      </c>
      <c r="R376" s="78" t="n">
        <v>273</v>
      </c>
      <c r="S376" s="25" t="n">
        <f aca="false">+R376/(J376+K376)</f>
        <v>0.714659685863874</v>
      </c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</row>
    <row r="377" s="75" customFormat="true" ht="12.75" hidden="false" customHeight="false" outlineLevel="0" collapsed="false">
      <c r="A377" s="52" t="s">
        <v>21</v>
      </c>
      <c r="B377" s="66" t="s">
        <v>92</v>
      </c>
      <c r="C377" s="76" t="s">
        <v>93</v>
      </c>
      <c r="D377" s="77" t="n">
        <v>234</v>
      </c>
      <c r="E377" s="77" t="n">
        <v>31</v>
      </c>
      <c r="F377" s="77" t="n">
        <v>0</v>
      </c>
      <c r="G377" s="78" t="n">
        <v>265</v>
      </c>
      <c r="H377" s="79" t="n">
        <v>19</v>
      </c>
      <c r="I377" s="79" t="n">
        <v>5</v>
      </c>
      <c r="J377" s="80" t="n">
        <v>24</v>
      </c>
      <c r="K377" s="80" t="n">
        <v>217</v>
      </c>
      <c r="L377" s="80" t="n">
        <v>3</v>
      </c>
      <c r="M377" s="81" t="n">
        <v>244</v>
      </c>
      <c r="N377" s="82" t="n">
        <v>0.09958506224066</v>
      </c>
      <c r="O377" s="79" t="n">
        <v>8</v>
      </c>
      <c r="P377" s="79" t="n">
        <v>3</v>
      </c>
      <c r="Q377" s="80" t="n">
        <v>11</v>
      </c>
      <c r="R377" s="78" t="n">
        <v>35</v>
      </c>
      <c r="S377" s="25" t="n">
        <f aca="false">+R377/(J377+K377)</f>
        <v>0.145228215767635</v>
      </c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</row>
    <row r="378" s="75" customFormat="true" ht="12.75" hidden="false" customHeight="false" outlineLevel="0" collapsed="false">
      <c r="A378" s="52" t="s">
        <v>21</v>
      </c>
      <c r="B378" s="66" t="s">
        <v>94</v>
      </c>
      <c r="C378" s="76" t="s">
        <v>95</v>
      </c>
      <c r="D378" s="77" t="n">
        <v>1178</v>
      </c>
      <c r="E378" s="77" t="n">
        <v>130</v>
      </c>
      <c r="F378" s="77" t="n">
        <v>0</v>
      </c>
      <c r="G378" s="78" t="n">
        <v>1308</v>
      </c>
      <c r="H378" s="79" t="n">
        <v>342</v>
      </c>
      <c r="I378" s="79" t="n">
        <v>14</v>
      </c>
      <c r="J378" s="80" t="n">
        <v>356</v>
      </c>
      <c r="K378" s="80" t="n">
        <v>1250</v>
      </c>
      <c r="L378" s="80" t="n">
        <v>7</v>
      </c>
      <c r="M378" s="81" t="n">
        <v>1613</v>
      </c>
      <c r="N378" s="82" t="n">
        <v>0.22166874221669</v>
      </c>
      <c r="O378" s="79" t="n">
        <v>159</v>
      </c>
      <c r="P378" s="79" t="n">
        <v>50</v>
      </c>
      <c r="Q378" s="80" t="n">
        <v>209</v>
      </c>
      <c r="R378" s="78" t="n">
        <v>565</v>
      </c>
      <c r="S378" s="25" t="n">
        <f aca="false">+R378/(J378+K378)</f>
        <v>0.351805728518057</v>
      </c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</row>
    <row r="379" s="75" customFormat="true" ht="12.75" hidden="false" customHeight="false" outlineLevel="0" collapsed="false">
      <c r="A379" s="52" t="s">
        <v>21</v>
      </c>
      <c r="B379" s="66" t="s">
        <v>96</v>
      </c>
      <c r="C379" s="76" t="s">
        <v>97</v>
      </c>
      <c r="D379" s="77" t="n">
        <v>356</v>
      </c>
      <c r="E379" s="77" t="n">
        <v>45</v>
      </c>
      <c r="F379" s="77" t="n">
        <v>1</v>
      </c>
      <c r="G379" s="78" t="n">
        <v>402</v>
      </c>
      <c r="H379" s="79" t="n">
        <v>99</v>
      </c>
      <c r="I379" s="79" t="n">
        <v>9</v>
      </c>
      <c r="J379" s="80" t="n">
        <v>108</v>
      </c>
      <c r="K379" s="80" t="n">
        <v>442</v>
      </c>
      <c r="L379" s="80" t="n">
        <v>4</v>
      </c>
      <c r="M379" s="81" t="n">
        <v>554</v>
      </c>
      <c r="N379" s="82" t="n">
        <v>0.19636363636364</v>
      </c>
      <c r="O379" s="79" t="n">
        <v>91</v>
      </c>
      <c r="P379" s="79" t="n">
        <v>19</v>
      </c>
      <c r="Q379" s="80" t="n">
        <v>110</v>
      </c>
      <c r="R379" s="78" t="n">
        <v>218</v>
      </c>
      <c r="S379" s="25" t="n">
        <f aca="false">+R379/(J379+K379)</f>
        <v>0.396363636363636</v>
      </c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</row>
    <row r="380" s="75" customFormat="true" ht="12.75" hidden="false" customHeight="false" outlineLevel="0" collapsed="false">
      <c r="A380" s="52" t="s">
        <v>21</v>
      </c>
      <c r="B380" s="66" t="s">
        <v>98</v>
      </c>
      <c r="C380" s="76" t="s">
        <v>99</v>
      </c>
      <c r="D380" s="77" t="n">
        <v>1653</v>
      </c>
      <c r="E380" s="77" t="n">
        <v>196</v>
      </c>
      <c r="F380" s="77" t="n">
        <v>2</v>
      </c>
      <c r="G380" s="78" t="n">
        <v>1851</v>
      </c>
      <c r="H380" s="79" t="n">
        <v>498</v>
      </c>
      <c r="I380" s="79" t="n">
        <v>1120</v>
      </c>
      <c r="J380" s="80" t="n">
        <v>1618</v>
      </c>
      <c r="K380" s="80" t="n">
        <v>2612</v>
      </c>
      <c r="L380" s="80" t="n">
        <v>5</v>
      </c>
      <c r="M380" s="81" t="n">
        <v>4235</v>
      </c>
      <c r="N380" s="82" t="n">
        <v>0.38250591016548</v>
      </c>
      <c r="O380" s="79" t="n">
        <v>318</v>
      </c>
      <c r="P380" s="79" t="n">
        <v>605</v>
      </c>
      <c r="Q380" s="80" t="n">
        <v>923</v>
      </c>
      <c r="R380" s="78" t="n">
        <v>2541</v>
      </c>
      <c r="S380" s="25" t="n">
        <f aca="false">+R380/(J380+K380)</f>
        <v>0.600709219858156</v>
      </c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</row>
    <row r="381" s="75" customFormat="true" ht="12.75" hidden="false" customHeight="false" outlineLevel="0" collapsed="false">
      <c r="A381" s="52" t="s">
        <v>21</v>
      </c>
      <c r="B381" s="66" t="s">
        <v>100</v>
      </c>
      <c r="C381" s="76" t="s">
        <v>101</v>
      </c>
      <c r="D381" s="77" t="n">
        <v>1738</v>
      </c>
      <c r="E381" s="77" t="n">
        <v>209</v>
      </c>
      <c r="F381" s="77" t="n">
        <v>0</v>
      </c>
      <c r="G381" s="78" t="n">
        <v>1947</v>
      </c>
      <c r="H381" s="79" t="n">
        <v>517</v>
      </c>
      <c r="I381" s="79" t="n">
        <v>417</v>
      </c>
      <c r="J381" s="80" t="n">
        <v>934</v>
      </c>
      <c r="K381" s="80" t="n">
        <v>1359</v>
      </c>
      <c r="L381" s="80" t="n">
        <v>15</v>
      </c>
      <c r="M381" s="81" t="n">
        <v>2308</v>
      </c>
      <c r="N381" s="82" t="n">
        <v>0.40732664631487</v>
      </c>
      <c r="O381" s="79" t="n">
        <v>315</v>
      </c>
      <c r="P381" s="79" t="n">
        <v>207</v>
      </c>
      <c r="Q381" s="80" t="n">
        <v>522</v>
      </c>
      <c r="R381" s="78" t="n">
        <v>1456</v>
      </c>
      <c r="S381" s="25" t="n">
        <f aca="false">+R381/(J381+K381)</f>
        <v>0.634976013955517</v>
      </c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</row>
    <row r="382" s="75" customFormat="true" ht="12.75" hidden="false" customHeight="false" outlineLevel="0" collapsed="false">
      <c r="A382" s="52" t="s">
        <v>21</v>
      </c>
      <c r="B382" s="66" t="s">
        <v>102</v>
      </c>
      <c r="C382" s="76" t="s">
        <v>103</v>
      </c>
      <c r="D382" s="77" t="n">
        <v>85</v>
      </c>
      <c r="E382" s="77" t="n">
        <v>0</v>
      </c>
      <c r="F382" s="77" t="n">
        <v>0</v>
      </c>
      <c r="G382" s="78" t="n">
        <v>85</v>
      </c>
      <c r="H382" s="79" t="n">
        <v>51</v>
      </c>
      <c r="I382" s="79" t="n">
        <v>1</v>
      </c>
      <c r="J382" s="80" t="n">
        <v>52</v>
      </c>
      <c r="K382" s="80" t="n">
        <v>20</v>
      </c>
      <c r="L382" s="80" t="n">
        <v>0</v>
      </c>
      <c r="M382" s="81" t="n">
        <v>72</v>
      </c>
      <c r="N382" s="82" t="n">
        <v>0.72222222222222</v>
      </c>
      <c r="O382" s="79" t="n">
        <v>4</v>
      </c>
      <c r="P382" s="79" t="n">
        <v>0</v>
      </c>
      <c r="Q382" s="80" t="n">
        <v>4</v>
      </c>
      <c r="R382" s="78" t="n">
        <v>56</v>
      </c>
      <c r="S382" s="25" t="n">
        <f aca="false">+R382/(J382+K382)</f>
        <v>0.777777777777778</v>
      </c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</row>
    <row r="383" s="75" customFormat="true" ht="12.75" hidden="false" customHeight="false" outlineLevel="0" collapsed="false">
      <c r="A383" s="52" t="s">
        <v>21</v>
      </c>
      <c r="B383" s="66" t="s">
        <v>104</v>
      </c>
      <c r="C383" s="76" t="s">
        <v>105</v>
      </c>
      <c r="D383" s="77" t="n">
        <v>22</v>
      </c>
      <c r="E383" s="77" t="n">
        <v>1</v>
      </c>
      <c r="F383" s="77" t="n">
        <v>0</v>
      </c>
      <c r="G383" s="78" t="n">
        <v>23</v>
      </c>
      <c r="H383" s="79" t="n">
        <v>3</v>
      </c>
      <c r="I383" s="79" t="n">
        <v>0</v>
      </c>
      <c r="J383" s="80" t="n">
        <v>3</v>
      </c>
      <c r="K383" s="80" t="n">
        <v>17</v>
      </c>
      <c r="L383" s="80" t="n">
        <v>0</v>
      </c>
      <c r="M383" s="81" t="n">
        <v>20</v>
      </c>
      <c r="N383" s="82" t="n">
        <v>0.15</v>
      </c>
      <c r="O383" s="79" t="n">
        <v>2</v>
      </c>
      <c r="P383" s="79" t="n">
        <v>0</v>
      </c>
      <c r="Q383" s="80" t="n">
        <v>2</v>
      </c>
      <c r="R383" s="78" t="n">
        <v>5</v>
      </c>
      <c r="S383" s="25" t="n">
        <f aca="false">+R383/(J383+K383)</f>
        <v>0.25</v>
      </c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</row>
    <row r="384" s="75" customFormat="true" ht="12.75" hidden="false" customHeight="false" outlineLevel="0" collapsed="false">
      <c r="A384" s="52" t="s">
        <v>21</v>
      </c>
      <c r="B384" s="66" t="s">
        <v>106</v>
      </c>
      <c r="C384" s="76" t="s">
        <v>107</v>
      </c>
      <c r="D384" s="77" t="n">
        <v>1105</v>
      </c>
      <c r="E384" s="77" t="n">
        <v>156</v>
      </c>
      <c r="F384" s="77" t="n">
        <v>0</v>
      </c>
      <c r="G384" s="78" t="n">
        <v>1261</v>
      </c>
      <c r="H384" s="79" t="n">
        <v>128</v>
      </c>
      <c r="I384" s="79" t="n">
        <v>36</v>
      </c>
      <c r="J384" s="80" t="n">
        <v>164</v>
      </c>
      <c r="K384" s="80" t="n">
        <v>1430</v>
      </c>
      <c r="L384" s="80" t="n">
        <v>12</v>
      </c>
      <c r="M384" s="81" t="n">
        <v>1606</v>
      </c>
      <c r="N384" s="82" t="n">
        <v>0.10288582183187</v>
      </c>
      <c r="O384" s="79" t="n">
        <v>170</v>
      </c>
      <c r="P384" s="79" t="n">
        <v>46</v>
      </c>
      <c r="Q384" s="80" t="n">
        <v>216</v>
      </c>
      <c r="R384" s="78" t="n">
        <v>380</v>
      </c>
      <c r="S384" s="25" t="n">
        <f aca="false">+R384/(J384+K384)</f>
        <v>0.238393977415307</v>
      </c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</row>
    <row r="385" s="75" customFormat="true" ht="12.75" hidden="false" customHeight="false" outlineLevel="0" collapsed="false">
      <c r="A385" s="52" t="s">
        <v>21</v>
      </c>
      <c r="B385" s="66" t="s">
        <v>108</v>
      </c>
      <c r="C385" s="76" t="s">
        <v>109</v>
      </c>
      <c r="D385" s="77" t="n">
        <v>179</v>
      </c>
      <c r="E385" s="77" t="n">
        <v>21</v>
      </c>
      <c r="F385" s="77" t="n">
        <v>0</v>
      </c>
      <c r="G385" s="78" t="n">
        <v>200</v>
      </c>
      <c r="H385" s="79" t="n">
        <v>45</v>
      </c>
      <c r="I385" s="79" t="n">
        <v>7</v>
      </c>
      <c r="J385" s="80" t="n">
        <v>52</v>
      </c>
      <c r="K385" s="80" t="n">
        <v>238</v>
      </c>
      <c r="L385" s="80" t="n">
        <v>1</v>
      </c>
      <c r="M385" s="81" t="n">
        <v>291</v>
      </c>
      <c r="N385" s="82" t="n">
        <v>0.17931034482759</v>
      </c>
      <c r="O385" s="79" t="n">
        <v>35</v>
      </c>
      <c r="P385" s="79" t="n">
        <v>12</v>
      </c>
      <c r="Q385" s="80" t="n">
        <v>47</v>
      </c>
      <c r="R385" s="78" t="n">
        <v>99</v>
      </c>
      <c r="S385" s="25" t="n">
        <f aca="false">+R385/(J385+K385)</f>
        <v>0.341379310344828</v>
      </c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</row>
    <row r="386" s="75" customFormat="true" ht="12.75" hidden="false" customHeight="false" outlineLevel="0" collapsed="false">
      <c r="A386" s="52" t="s">
        <v>21</v>
      </c>
      <c r="B386" s="66" t="s">
        <v>110</v>
      </c>
      <c r="C386" s="76" t="s">
        <v>111</v>
      </c>
      <c r="D386" s="77" t="n">
        <v>426</v>
      </c>
      <c r="E386" s="77" t="n">
        <v>13</v>
      </c>
      <c r="F386" s="77" t="n">
        <v>0</v>
      </c>
      <c r="G386" s="78" t="n">
        <v>439</v>
      </c>
      <c r="H386" s="79" t="n">
        <v>35</v>
      </c>
      <c r="I386" s="79" t="n">
        <v>4</v>
      </c>
      <c r="J386" s="80" t="n">
        <v>39</v>
      </c>
      <c r="K386" s="80" t="n">
        <v>346</v>
      </c>
      <c r="L386" s="80" t="n">
        <v>6</v>
      </c>
      <c r="M386" s="81" t="n">
        <v>391</v>
      </c>
      <c r="N386" s="82" t="n">
        <v>0.1012987012987</v>
      </c>
      <c r="O386" s="79" t="n">
        <v>5</v>
      </c>
      <c r="P386" s="79" t="n">
        <v>25</v>
      </c>
      <c r="Q386" s="80" t="n">
        <v>30</v>
      </c>
      <c r="R386" s="78" t="n">
        <v>69</v>
      </c>
      <c r="S386" s="25" t="n">
        <f aca="false">+R386/(J386+K386)</f>
        <v>0.179220779220779</v>
      </c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</row>
    <row r="387" s="75" customFormat="true" ht="12.75" hidden="false" customHeight="false" outlineLevel="0" collapsed="false">
      <c r="A387" s="52" t="s">
        <v>21</v>
      </c>
      <c r="B387" s="66" t="s">
        <v>112</v>
      </c>
      <c r="C387" s="76" t="s">
        <v>113</v>
      </c>
      <c r="D387" s="77" t="n">
        <v>9</v>
      </c>
      <c r="E387" s="77" t="n">
        <v>0</v>
      </c>
      <c r="F387" s="77" t="n">
        <v>0</v>
      </c>
      <c r="G387" s="78" t="n">
        <v>9</v>
      </c>
      <c r="H387" s="83"/>
      <c r="I387" s="83"/>
      <c r="J387" s="84"/>
      <c r="K387" s="84"/>
      <c r="L387" s="84"/>
      <c r="M387" s="81" t="n">
        <v>10</v>
      </c>
      <c r="N387" s="85"/>
      <c r="O387" s="83"/>
      <c r="P387" s="83"/>
      <c r="Q387" s="84"/>
      <c r="R387" s="84"/>
      <c r="S387" s="25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</row>
    <row r="388" s="75" customFormat="true" ht="12.75" hidden="false" customHeight="false" outlineLevel="0" collapsed="false">
      <c r="A388" s="52" t="s">
        <v>21</v>
      </c>
      <c r="B388" s="66" t="s">
        <v>114</v>
      </c>
      <c r="C388" s="76" t="s">
        <v>115</v>
      </c>
      <c r="D388" s="77" t="n">
        <f aca="false">D342-SUM(D343:D387)</f>
        <v>16</v>
      </c>
      <c r="E388" s="77" t="n">
        <f aca="false">E342-SUM(E343:E387)</f>
        <v>1</v>
      </c>
      <c r="F388" s="77" t="n">
        <f aca="false">F342-SUM(F343:F387)</f>
        <v>0</v>
      </c>
      <c r="G388" s="78" t="n">
        <f aca="false">G342-SUM(G343:G387)</f>
        <v>17</v>
      </c>
      <c r="H388" s="79" t="n">
        <f aca="false">H342-SUM(H343:H387)</f>
        <v>3</v>
      </c>
      <c r="I388" s="79" t="n">
        <f aca="false">I342-SUM(I343:I387)</f>
        <v>0</v>
      </c>
      <c r="J388" s="80" t="n">
        <f aca="false">J342-SUM(J343:J387)</f>
        <v>3</v>
      </c>
      <c r="K388" s="80" t="n">
        <f aca="false">K342-SUM(K343:K387)</f>
        <v>23</v>
      </c>
      <c r="L388" s="80" t="n">
        <f aca="false">L342-SUM(L343:L387)</f>
        <v>1</v>
      </c>
      <c r="M388" s="81" t="n">
        <f aca="false">M342-SUM(M343:M387)</f>
        <v>17</v>
      </c>
      <c r="N388" s="82" t="n">
        <f aca="false">J388/(J388+K388)</f>
        <v>0.115384615384615</v>
      </c>
      <c r="O388" s="79" t="n">
        <f aca="false">O342-SUM(O343:O387)</f>
        <v>5</v>
      </c>
      <c r="P388" s="79" t="n">
        <f aca="false">P342-SUM(P343:P387)</f>
        <v>1</v>
      </c>
      <c r="Q388" s="80" t="n">
        <f aca="false">Q342-SUM(Q343:Q387)</f>
        <v>6</v>
      </c>
      <c r="R388" s="78" t="n">
        <f aca="false">R342-SUM(R343:R387)</f>
        <v>9</v>
      </c>
      <c r="S388" s="25" t="n">
        <f aca="false">+R388/(J388+K388)</f>
        <v>0.346153846153846</v>
      </c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</row>
    <row r="389" s="60" customFormat="true" ht="19.5" hidden="false" customHeight="true" outlineLevel="0" collapsed="false">
      <c r="A389" s="52" t="s">
        <v>21</v>
      </c>
      <c r="B389" s="52" t="s">
        <v>116</v>
      </c>
      <c r="C389" s="61" t="s">
        <v>117</v>
      </c>
      <c r="D389" s="62" t="n">
        <v>5981</v>
      </c>
      <c r="E389" s="62" t="n">
        <v>1271</v>
      </c>
      <c r="F389" s="62" t="n">
        <v>3</v>
      </c>
      <c r="G389" s="62" t="n">
        <v>7255</v>
      </c>
      <c r="H389" s="63" t="n">
        <v>863</v>
      </c>
      <c r="I389" s="63" t="n">
        <v>695</v>
      </c>
      <c r="J389" s="62" t="n">
        <v>1558</v>
      </c>
      <c r="K389" s="62" t="n">
        <v>5413</v>
      </c>
      <c r="L389" s="62" t="n">
        <v>41</v>
      </c>
      <c r="M389" s="64" t="n">
        <v>7012</v>
      </c>
      <c r="N389" s="65" t="n">
        <v>0.22349734614833</v>
      </c>
      <c r="O389" s="63" t="n">
        <v>174</v>
      </c>
      <c r="P389" s="63" t="n">
        <v>140</v>
      </c>
      <c r="Q389" s="62" t="n">
        <v>314</v>
      </c>
      <c r="R389" s="62" t="n">
        <v>1872</v>
      </c>
      <c r="S389" s="25" t="n">
        <f aca="false">+R389/(J389+K389)</f>
        <v>0.268541098838043</v>
      </c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</row>
    <row r="390" s="75" customFormat="true" ht="12.75" hidden="false" customHeight="false" outlineLevel="0" collapsed="false">
      <c r="A390" s="52" t="s">
        <v>21</v>
      </c>
      <c r="B390" s="66" t="s">
        <v>118</v>
      </c>
      <c r="C390" s="76" t="s">
        <v>119</v>
      </c>
      <c r="D390" s="77" t="n">
        <v>8</v>
      </c>
      <c r="E390" s="77" t="n">
        <v>0</v>
      </c>
      <c r="F390" s="77" t="n">
        <v>0</v>
      </c>
      <c r="G390" s="78" t="n">
        <v>8</v>
      </c>
      <c r="H390" s="79" t="n">
        <v>0</v>
      </c>
      <c r="I390" s="79" t="n">
        <v>2</v>
      </c>
      <c r="J390" s="80" t="n">
        <v>2</v>
      </c>
      <c r="K390" s="80" t="n">
        <v>11</v>
      </c>
      <c r="L390" s="80" t="n">
        <v>0</v>
      </c>
      <c r="M390" s="81" t="n">
        <v>13</v>
      </c>
      <c r="N390" s="82" t="n">
        <v>0.15384615384615</v>
      </c>
      <c r="O390" s="79" t="n">
        <v>0</v>
      </c>
      <c r="P390" s="79" t="n">
        <v>4</v>
      </c>
      <c r="Q390" s="80" t="n">
        <v>4</v>
      </c>
      <c r="R390" s="78" t="n">
        <v>6</v>
      </c>
      <c r="S390" s="25" t="n">
        <f aca="false">+R390/(J390+K390)</f>
        <v>0.461538461538462</v>
      </c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</row>
    <row r="391" s="75" customFormat="true" ht="12.75" hidden="false" customHeight="false" outlineLevel="0" collapsed="false">
      <c r="A391" s="52" t="s">
        <v>21</v>
      </c>
      <c r="B391" s="66" t="s">
        <v>120</v>
      </c>
      <c r="C391" s="76" t="s">
        <v>121</v>
      </c>
      <c r="D391" s="77" t="n">
        <v>9</v>
      </c>
      <c r="E391" s="77" t="n">
        <v>2</v>
      </c>
      <c r="F391" s="77" t="n">
        <v>0</v>
      </c>
      <c r="G391" s="78" t="n">
        <v>11</v>
      </c>
      <c r="H391" s="83"/>
      <c r="I391" s="83"/>
      <c r="J391" s="84"/>
      <c r="K391" s="84"/>
      <c r="L391" s="84"/>
      <c r="M391" s="81" t="n">
        <v>12</v>
      </c>
      <c r="N391" s="85"/>
      <c r="O391" s="83"/>
      <c r="P391" s="83"/>
      <c r="Q391" s="84"/>
      <c r="R391" s="84"/>
      <c r="S391" s="25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</row>
    <row r="392" s="75" customFormat="true" ht="12.75" hidden="false" customHeight="false" outlineLevel="0" collapsed="false">
      <c r="A392" s="52" t="s">
        <v>21</v>
      </c>
      <c r="B392" s="66" t="s">
        <v>122</v>
      </c>
      <c r="C392" s="76" t="s">
        <v>123</v>
      </c>
      <c r="D392" s="77" t="n">
        <v>273</v>
      </c>
      <c r="E392" s="77" t="n">
        <v>10</v>
      </c>
      <c r="F392" s="77" t="n">
        <v>0</v>
      </c>
      <c r="G392" s="78" t="n">
        <v>283</v>
      </c>
      <c r="H392" s="79" t="n">
        <v>16</v>
      </c>
      <c r="I392" s="79" t="n">
        <v>5</v>
      </c>
      <c r="J392" s="80" t="n">
        <v>21</v>
      </c>
      <c r="K392" s="80" t="n">
        <v>221</v>
      </c>
      <c r="L392" s="80" t="n">
        <v>1</v>
      </c>
      <c r="M392" s="81" t="n">
        <v>243</v>
      </c>
      <c r="N392" s="82" t="n">
        <v>0.08677685950413</v>
      </c>
      <c r="O392" s="79" t="n">
        <v>3</v>
      </c>
      <c r="P392" s="79" t="n">
        <v>11</v>
      </c>
      <c r="Q392" s="80" t="n">
        <v>14</v>
      </c>
      <c r="R392" s="78" t="n">
        <v>35</v>
      </c>
      <c r="S392" s="25" t="n">
        <f aca="false">+R392/(J392+K392)</f>
        <v>0.144628099173554</v>
      </c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</row>
    <row r="393" s="75" customFormat="true" ht="12.75" hidden="false" customHeight="false" outlineLevel="0" collapsed="false">
      <c r="A393" s="52" t="s">
        <v>21</v>
      </c>
      <c r="B393" s="66" t="s">
        <v>124</v>
      </c>
      <c r="C393" s="76" t="s">
        <v>125</v>
      </c>
      <c r="D393" s="77" t="n">
        <v>19</v>
      </c>
      <c r="E393" s="77" t="n">
        <v>2</v>
      </c>
      <c r="F393" s="77" t="n">
        <v>0</v>
      </c>
      <c r="G393" s="78" t="n">
        <v>21</v>
      </c>
      <c r="H393" s="79" t="n">
        <v>0</v>
      </c>
      <c r="I393" s="79" t="n">
        <v>0</v>
      </c>
      <c r="J393" s="80" t="n">
        <v>0</v>
      </c>
      <c r="K393" s="80" t="n">
        <v>17</v>
      </c>
      <c r="L393" s="80" t="n">
        <v>0</v>
      </c>
      <c r="M393" s="81" t="n">
        <v>17</v>
      </c>
      <c r="N393" s="82" t="n">
        <v>0</v>
      </c>
      <c r="O393" s="79" t="n">
        <v>0</v>
      </c>
      <c r="P393" s="79" t="n">
        <v>0</v>
      </c>
      <c r="Q393" s="80" t="n">
        <v>0</v>
      </c>
      <c r="R393" s="78" t="n">
        <v>0</v>
      </c>
      <c r="S393" s="25" t="n">
        <f aca="false">+R393/(J393+K393)</f>
        <v>0</v>
      </c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</row>
    <row r="394" s="75" customFormat="true" ht="12.75" hidden="false" customHeight="false" outlineLevel="0" collapsed="false">
      <c r="A394" s="52" t="s">
        <v>21</v>
      </c>
      <c r="B394" s="66" t="s">
        <v>126</v>
      </c>
      <c r="C394" s="76" t="s">
        <v>127</v>
      </c>
      <c r="D394" s="77" t="n">
        <v>1734</v>
      </c>
      <c r="E394" s="77" t="n">
        <v>82</v>
      </c>
      <c r="F394" s="77" t="n">
        <v>0</v>
      </c>
      <c r="G394" s="78" t="n">
        <v>1816</v>
      </c>
      <c r="H394" s="79" t="n">
        <v>138</v>
      </c>
      <c r="I394" s="79" t="n">
        <v>167</v>
      </c>
      <c r="J394" s="80" t="n">
        <v>305</v>
      </c>
      <c r="K394" s="80" t="n">
        <v>1438</v>
      </c>
      <c r="L394" s="80" t="n">
        <v>19</v>
      </c>
      <c r="M394" s="81" t="n">
        <v>1762</v>
      </c>
      <c r="N394" s="82" t="n">
        <v>0.17498565691337</v>
      </c>
      <c r="O394" s="79" t="n">
        <v>33</v>
      </c>
      <c r="P394" s="79" t="n">
        <v>45</v>
      </c>
      <c r="Q394" s="80" t="n">
        <v>78</v>
      </c>
      <c r="R394" s="78" t="n">
        <v>383</v>
      </c>
      <c r="S394" s="25" t="n">
        <f aca="false">+R394/(J394+K394)</f>
        <v>0.219736087205967</v>
      </c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</row>
    <row r="395" s="75" customFormat="true" ht="12.75" hidden="false" customHeight="false" outlineLevel="0" collapsed="false">
      <c r="A395" s="52" t="s">
        <v>21</v>
      </c>
      <c r="B395" s="66" t="s">
        <v>128</v>
      </c>
      <c r="C395" s="76" t="s">
        <v>129</v>
      </c>
      <c r="D395" s="77" t="n">
        <v>273</v>
      </c>
      <c r="E395" s="77" t="n">
        <v>47</v>
      </c>
      <c r="F395" s="77" t="n">
        <v>0</v>
      </c>
      <c r="G395" s="78" t="n">
        <v>320</v>
      </c>
      <c r="H395" s="79" t="n">
        <v>56</v>
      </c>
      <c r="I395" s="79" t="n">
        <v>10</v>
      </c>
      <c r="J395" s="80" t="n">
        <v>66</v>
      </c>
      <c r="K395" s="80" t="n">
        <v>233</v>
      </c>
      <c r="L395" s="80" t="n">
        <v>0</v>
      </c>
      <c r="M395" s="81" t="n">
        <v>299</v>
      </c>
      <c r="N395" s="82" t="n">
        <v>0.22073578595318</v>
      </c>
      <c r="O395" s="79" t="n">
        <v>25</v>
      </c>
      <c r="P395" s="79" t="n">
        <v>5</v>
      </c>
      <c r="Q395" s="80" t="n">
        <v>30</v>
      </c>
      <c r="R395" s="78" t="n">
        <v>96</v>
      </c>
      <c r="S395" s="25" t="n">
        <f aca="false">+R395/(J395+K395)</f>
        <v>0.321070234113712</v>
      </c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</row>
    <row r="396" s="75" customFormat="true" ht="12.75" hidden="false" customHeight="false" outlineLevel="0" collapsed="false">
      <c r="A396" s="52" t="s">
        <v>21</v>
      </c>
      <c r="B396" s="66" t="s">
        <v>130</v>
      </c>
      <c r="C396" s="76" t="s">
        <v>131</v>
      </c>
      <c r="D396" s="77" t="n">
        <v>345</v>
      </c>
      <c r="E396" s="77" t="n">
        <v>30</v>
      </c>
      <c r="F396" s="77" t="n">
        <v>1</v>
      </c>
      <c r="G396" s="78" t="n">
        <v>376</v>
      </c>
      <c r="H396" s="79" t="n">
        <v>28</v>
      </c>
      <c r="I396" s="79" t="n">
        <v>35</v>
      </c>
      <c r="J396" s="80" t="n">
        <v>63</v>
      </c>
      <c r="K396" s="80" t="n">
        <v>286</v>
      </c>
      <c r="L396" s="80" t="n">
        <v>3</v>
      </c>
      <c r="M396" s="81" t="n">
        <v>352</v>
      </c>
      <c r="N396" s="82" t="n">
        <v>0.18051575931232</v>
      </c>
      <c r="O396" s="79" t="n">
        <v>0</v>
      </c>
      <c r="P396" s="79" t="n">
        <v>5</v>
      </c>
      <c r="Q396" s="80" t="n">
        <v>5</v>
      </c>
      <c r="R396" s="78" t="n">
        <v>68</v>
      </c>
      <c r="S396" s="25" t="n">
        <f aca="false">+R396/(J396+K396)</f>
        <v>0.194842406876791</v>
      </c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</row>
    <row r="397" s="75" customFormat="true" ht="12.75" hidden="false" customHeight="false" outlineLevel="0" collapsed="false">
      <c r="A397" s="52" t="s">
        <v>21</v>
      </c>
      <c r="B397" s="66" t="s">
        <v>132</v>
      </c>
      <c r="C397" s="76" t="s">
        <v>133</v>
      </c>
      <c r="D397" s="77" t="n">
        <v>14</v>
      </c>
      <c r="E397" s="77" t="n">
        <v>0</v>
      </c>
      <c r="F397" s="77" t="n">
        <v>0</v>
      </c>
      <c r="G397" s="78" t="n">
        <v>14</v>
      </c>
      <c r="H397" s="83"/>
      <c r="I397" s="83"/>
      <c r="J397" s="84"/>
      <c r="K397" s="84"/>
      <c r="L397" s="84"/>
      <c r="M397" s="81" t="n">
        <v>21</v>
      </c>
      <c r="N397" s="85"/>
      <c r="O397" s="83"/>
      <c r="P397" s="83"/>
      <c r="Q397" s="84"/>
      <c r="R397" s="84"/>
      <c r="S397" s="25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</row>
    <row r="398" s="75" customFormat="true" ht="12.75" hidden="false" customHeight="false" outlineLevel="0" collapsed="false">
      <c r="A398" s="52" t="s">
        <v>21</v>
      </c>
      <c r="B398" s="66" t="s">
        <v>134</v>
      </c>
      <c r="C398" s="76" t="s">
        <v>135</v>
      </c>
      <c r="D398" s="77" t="n">
        <v>12</v>
      </c>
      <c r="E398" s="77" t="n">
        <v>0</v>
      </c>
      <c r="F398" s="77" t="n">
        <v>0</v>
      </c>
      <c r="G398" s="78" t="n">
        <v>12</v>
      </c>
      <c r="H398" s="83"/>
      <c r="I398" s="83"/>
      <c r="J398" s="84"/>
      <c r="K398" s="84"/>
      <c r="L398" s="84"/>
      <c r="M398" s="81" t="n">
        <v>10</v>
      </c>
      <c r="N398" s="85"/>
      <c r="O398" s="83"/>
      <c r="P398" s="83"/>
      <c r="Q398" s="84"/>
      <c r="R398" s="84"/>
      <c r="S398" s="25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</row>
    <row r="399" s="75" customFormat="true" ht="12.75" hidden="false" customHeight="false" outlineLevel="0" collapsed="false">
      <c r="A399" s="52" t="s">
        <v>21</v>
      </c>
      <c r="B399" s="66" t="s">
        <v>136</v>
      </c>
      <c r="C399" s="76" t="s">
        <v>137</v>
      </c>
      <c r="D399" s="77" t="n">
        <v>1871</v>
      </c>
      <c r="E399" s="77" t="n">
        <v>1009</v>
      </c>
      <c r="F399" s="77" t="n">
        <v>0</v>
      </c>
      <c r="G399" s="78" t="n">
        <v>2880</v>
      </c>
      <c r="H399" s="79" t="n">
        <v>298</v>
      </c>
      <c r="I399" s="79" t="n">
        <v>350</v>
      </c>
      <c r="J399" s="80" t="n">
        <v>648</v>
      </c>
      <c r="K399" s="80" t="n">
        <v>2160</v>
      </c>
      <c r="L399" s="80" t="n">
        <v>3</v>
      </c>
      <c r="M399" s="81" t="n">
        <v>2811</v>
      </c>
      <c r="N399" s="82" t="n">
        <v>0.23076923076923</v>
      </c>
      <c r="O399" s="79" t="n">
        <v>27</v>
      </c>
      <c r="P399" s="79" t="n">
        <v>8</v>
      </c>
      <c r="Q399" s="80" t="n">
        <v>35</v>
      </c>
      <c r="R399" s="78" t="n">
        <v>683</v>
      </c>
      <c r="S399" s="25" t="n">
        <f aca="false">+R399/(J399+K399)</f>
        <v>0.243233618233618</v>
      </c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</row>
    <row r="400" s="75" customFormat="true" ht="12.75" hidden="false" customHeight="false" outlineLevel="0" collapsed="false">
      <c r="A400" s="52" t="s">
        <v>21</v>
      </c>
      <c r="B400" s="66" t="s">
        <v>138</v>
      </c>
      <c r="C400" s="76" t="s">
        <v>139</v>
      </c>
      <c r="D400" s="77" t="n">
        <v>12</v>
      </c>
      <c r="E400" s="77" t="n">
        <v>2</v>
      </c>
      <c r="F400" s="77" t="n">
        <v>0</v>
      </c>
      <c r="G400" s="78" t="n">
        <v>14</v>
      </c>
      <c r="H400" s="79" t="n">
        <v>2</v>
      </c>
      <c r="I400" s="79" t="n">
        <v>2</v>
      </c>
      <c r="J400" s="80" t="n">
        <v>4</v>
      </c>
      <c r="K400" s="80" t="n">
        <v>21</v>
      </c>
      <c r="L400" s="80" t="n">
        <v>0</v>
      </c>
      <c r="M400" s="81" t="n">
        <v>25</v>
      </c>
      <c r="N400" s="82" t="n">
        <v>0.16</v>
      </c>
      <c r="O400" s="79" t="n">
        <v>0</v>
      </c>
      <c r="P400" s="79" t="n">
        <v>8</v>
      </c>
      <c r="Q400" s="80" t="n">
        <v>8</v>
      </c>
      <c r="R400" s="78" t="n">
        <v>12</v>
      </c>
      <c r="S400" s="25" t="n">
        <f aca="false">+R400/(J400+K400)</f>
        <v>0.48</v>
      </c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</row>
    <row r="401" s="75" customFormat="true" ht="12.75" hidden="false" customHeight="false" outlineLevel="0" collapsed="false">
      <c r="A401" s="52" t="s">
        <v>21</v>
      </c>
      <c r="B401" s="66" t="s">
        <v>140</v>
      </c>
      <c r="C401" s="76" t="s">
        <v>141</v>
      </c>
      <c r="D401" s="77" t="n">
        <v>26</v>
      </c>
      <c r="E401" s="77" t="n">
        <v>0</v>
      </c>
      <c r="F401" s="77" t="n">
        <v>0</v>
      </c>
      <c r="G401" s="78" t="n">
        <v>26</v>
      </c>
      <c r="H401" s="83"/>
      <c r="I401" s="83"/>
      <c r="J401" s="84"/>
      <c r="K401" s="84"/>
      <c r="L401" s="84"/>
      <c r="M401" s="81" t="n">
        <v>19</v>
      </c>
      <c r="N401" s="85"/>
      <c r="O401" s="83"/>
      <c r="P401" s="83"/>
      <c r="Q401" s="84"/>
      <c r="R401" s="84"/>
      <c r="S401" s="25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</row>
    <row r="402" s="75" customFormat="true" ht="12.75" hidden="false" customHeight="false" outlineLevel="0" collapsed="false">
      <c r="A402" s="52" t="s">
        <v>21</v>
      </c>
      <c r="B402" s="66" t="s">
        <v>142</v>
      </c>
      <c r="C402" s="76" t="s">
        <v>143</v>
      </c>
      <c r="D402" s="77" t="n">
        <v>61</v>
      </c>
      <c r="E402" s="77" t="n">
        <v>1</v>
      </c>
      <c r="F402" s="77" t="n">
        <v>0</v>
      </c>
      <c r="G402" s="78" t="n">
        <v>62</v>
      </c>
      <c r="H402" s="79" t="n">
        <v>16</v>
      </c>
      <c r="I402" s="79" t="n">
        <v>0</v>
      </c>
      <c r="J402" s="80" t="n">
        <v>16</v>
      </c>
      <c r="K402" s="80" t="n">
        <v>39</v>
      </c>
      <c r="L402" s="80" t="n">
        <v>2</v>
      </c>
      <c r="M402" s="81" t="n">
        <v>57</v>
      </c>
      <c r="N402" s="82" t="n">
        <v>0.29090909090909</v>
      </c>
      <c r="O402" s="79" t="n">
        <v>11</v>
      </c>
      <c r="P402" s="79" t="n">
        <v>0</v>
      </c>
      <c r="Q402" s="80" t="n">
        <v>11</v>
      </c>
      <c r="R402" s="78" t="n">
        <v>27</v>
      </c>
      <c r="S402" s="25" t="n">
        <f aca="false">+R402/(J402+K402)</f>
        <v>0.490909090909091</v>
      </c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</row>
    <row r="403" s="75" customFormat="true" ht="12.75" hidden="false" customHeight="false" outlineLevel="0" collapsed="false">
      <c r="A403" s="52" t="s">
        <v>21</v>
      </c>
      <c r="B403" s="66" t="s">
        <v>144</v>
      </c>
      <c r="C403" s="76" t="s">
        <v>145</v>
      </c>
      <c r="D403" s="77" t="n">
        <v>316</v>
      </c>
      <c r="E403" s="77" t="n">
        <v>37</v>
      </c>
      <c r="F403" s="77" t="n">
        <v>1</v>
      </c>
      <c r="G403" s="78" t="n">
        <v>354</v>
      </c>
      <c r="H403" s="79" t="n">
        <v>4</v>
      </c>
      <c r="I403" s="79" t="n">
        <v>44</v>
      </c>
      <c r="J403" s="80" t="n">
        <v>48</v>
      </c>
      <c r="K403" s="80" t="n">
        <v>267</v>
      </c>
      <c r="L403" s="80" t="n">
        <v>7</v>
      </c>
      <c r="M403" s="81" t="n">
        <v>322</v>
      </c>
      <c r="N403" s="82" t="n">
        <v>0.15238095238095</v>
      </c>
      <c r="O403" s="79" t="n">
        <v>8</v>
      </c>
      <c r="P403" s="79" t="n">
        <v>12</v>
      </c>
      <c r="Q403" s="80" t="n">
        <v>20</v>
      </c>
      <c r="R403" s="78" t="n">
        <v>68</v>
      </c>
      <c r="S403" s="25" t="n">
        <f aca="false">+R403/(J403+K403)</f>
        <v>0.215873015873016</v>
      </c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</row>
    <row r="404" s="75" customFormat="true" ht="12.75" hidden="false" customHeight="false" outlineLevel="0" collapsed="false">
      <c r="A404" s="52" t="s">
        <v>21</v>
      </c>
      <c r="B404" s="66" t="s">
        <v>146</v>
      </c>
      <c r="C404" s="76" t="s">
        <v>147</v>
      </c>
      <c r="D404" s="77" t="n">
        <v>25</v>
      </c>
      <c r="E404" s="77" t="n">
        <v>1</v>
      </c>
      <c r="F404" s="77" t="n">
        <v>0</v>
      </c>
      <c r="G404" s="78" t="n">
        <v>26</v>
      </c>
      <c r="H404" s="83"/>
      <c r="I404" s="83"/>
      <c r="J404" s="84"/>
      <c r="K404" s="84"/>
      <c r="L404" s="84"/>
      <c r="M404" s="81" t="n">
        <v>24</v>
      </c>
      <c r="N404" s="85"/>
      <c r="O404" s="83"/>
      <c r="P404" s="83"/>
      <c r="Q404" s="84"/>
      <c r="R404" s="84"/>
      <c r="S404" s="25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</row>
    <row r="405" s="75" customFormat="true" ht="12.75" hidden="false" customHeight="false" outlineLevel="0" collapsed="false">
      <c r="A405" s="52" t="s">
        <v>21</v>
      </c>
      <c r="B405" s="66" t="s">
        <v>148</v>
      </c>
      <c r="C405" s="76" t="s">
        <v>149</v>
      </c>
      <c r="D405" s="77" t="n">
        <v>40</v>
      </c>
      <c r="E405" s="77" t="n">
        <v>3</v>
      </c>
      <c r="F405" s="77" t="n">
        <v>0</v>
      </c>
      <c r="G405" s="78" t="n">
        <v>43</v>
      </c>
      <c r="H405" s="79" t="n">
        <v>4</v>
      </c>
      <c r="I405" s="79" t="n">
        <v>4</v>
      </c>
      <c r="J405" s="80" t="n">
        <v>8</v>
      </c>
      <c r="K405" s="80" t="n">
        <v>50</v>
      </c>
      <c r="L405" s="80" t="n">
        <v>0</v>
      </c>
      <c r="M405" s="81" t="n">
        <v>58</v>
      </c>
      <c r="N405" s="82" t="n">
        <v>0.13793103448276</v>
      </c>
      <c r="O405" s="79" t="n">
        <v>1</v>
      </c>
      <c r="P405" s="79" t="n">
        <v>4</v>
      </c>
      <c r="Q405" s="80" t="n">
        <v>5</v>
      </c>
      <c r="R405" s="78" t="n">
        <v>13</v>
      </c>
      <c r="S405" s="25" t="n">
        <f aca="false">+R405/(J405+K405)</f>
        <v>0.224137931034483</v>
      </c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</row>
    <row r="406" s="75" customFormat="true" ht="12.75" hidden="false" customHeight="false" outlineLevel="0" collapsed="false">
      <c r="A406" s="52" t="s">
        <v>21</v>
      </c>
      <c r="B406" s="66" t="s">
        <v>150</v>
      </c>
      <c r="C406" s="76" t="s">
        <v>151</v>
      </c>
      <c r="D406" s="77" t="n">
        <v>870</v>
      </c>
      <c r="E406" s="77" t="n">
        <v>40</v>
      </c>
      <c r="F406" s="77" t="n">
        <v>1</v>
      </c>
      <c r="G406" s="78" t="n">
        <v>911</v>
      </c>
      <c r="H406" s="79" t="n">
        <v>280</v>
      </c>
      <c r="I406" s="79" t="n">
        <v>62</v>
      </c>
      <c r="J406" s="80" t="n">
        <v>342</v>
      </c>
      <c r="K406" s="80" t="n">
        <v>536</v>
      </c>
      <c r="L406" s="80" t="n">
        <v>3</v>
      </c>
      <c r="M406" s="81" t="n">
        <v>881</v>
      </c>
      <c r="N406" s="82" t="n">
        <v>0.38952164009112</v>
      </c>
      <c r="O406" s="79" t="n">
        <v>62</v>
      </c>
      <c r="P406" s="79" t="n">
        <v>36</v>
      </c>
      <c r="Q406" s="80" t="n">
        <v>98</v>
      </c>
      <c r="R406" s="78" t="n">
        <v>440</v>
      </c>
      <c r="S406" s="25" t="n">
        <f aca="false">+R406/(J406+K406)</f>
        <v>0.501138952164009</v>
      </c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</row>
    <row r="407" s="75" customFormat="true" ht="12.75" hidden="false" customHeight="false" outlineLevel="0" collapsed="false">
      <c r="A407" s="52" t="s">
        <v>21</v>
      </c>
      <c r="B407" s="66" t="s">
        <v>152</v>
      </c>
      <c r="C407" s="76" t="s">
        <v>153</v>
      </c>
      <c r="D407" s="77" t="n">
        <f aca="false">D389-SUM(D390:D406)</f>
        <v>73</v>
      </c>
      <c r="E407" s="77" t="n">
        <f aca="false">E389-SUM(E390:E406)</f>
        <v>5</v>
      </c>
      <c r="F407" s="77" t="n">
        <f aca="false">F389-SUM(F390:F406)</f>
        <v>0</v>
      </c>
      <c r="G407" s="78" t="n">
        <f aca="false">G389-SUM(G390:G406)</f>
        <v>78</v>
      </c>
      <c r="H407" s="79" t="n">
        <f aca="false">H389-SUM(H390:H406)</f>
        <v>21</v>
      </c>
      <c r="I407" s="79" t="n">
        <f aca="false">I389-SUM(I390:I406)</f>
        <v>14</v>
      </c>
      <c r="J407" s="80" t="n">
        <f aca="false">J389-SUM(J390:J406)</f>
        <v>35</v>
      </c>
      <c r="K407" s="80" t="n">
        <f aca="false">K389-SUM(K390:K406)</f>
        <v>134</v>
      </c>
      <c r="L407" s="80" t="n">
        <f aca="false">L389-SUM(L390:L406)</f>
        <v>3</v>
      </c>
      <c r="M407" s="81" t="n">
        <f aca="false">M389-SUM(M390:M406)</f>
        <v>86</v>
      </c>
      <c r="N407" s="82" t="n">
        <f aca="false">J407/(J407+K407)</f>
        <v>0.207100591715976</v>
      </c>
      <c r="O407" s="79" t="n">
        <f aca="false">O389-SUM(O390:O406)</f>
        <v>4</v>
      </c>
      <c r="P407" s="79" t="n">
        <f aca="false">P389-SUM(P390:P406)</f>
        <v>2</v>
      </c>
      <c r="Q407" s="80" t="n">
        <f aca="false">Q389-SUM(Q390:Q406)</f>
        <v>6</v>
      </c>
      <c r="R407" s="78" t="n">
        <f aca="false">R389-SUM(R390:R406)</f>
        <v>41</v>
      </c>
      <c r="S407" s="25" t="n">
        <f aca="false">+R407/(J407+K407)</f>
        <v>0.242603550295858</v>
      </c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</row>
    <row r="408" s="60" customFormat="true" ht="19.5" hidden="false" customHeight="true" outlineLevel="0" collapsed="false">
      <c r="A408" s="52" t="s">
        <v>21</v>
      </c>
      <c r="B408" s="66" t="s">
        <v>154</v>
      </c>
      <c r="C408" s="61" t="s">
        <v>155</v>
      </c>
      <c r="D408" s="62" t="n">
        <v>36159</v>
      </c>
      <c r="E408" s="62" t="n">
        <v>3538</v>
      </c>
      <c r="F408" s="62" t="n">
        <v>16</v>
      </c>
      <c r="G408" s="62" t="n">
        <v>39713</v>
      </c>
      <c r="H408" s="63" t="n">
        <v>15874</v>
      </c>
      <c r="I408" s="63" t="n">
        <v>2577</v>
      </c>
      <c r="J408" s="62" t="n">
        <v>18451</v>
      </c>
      <c r="K408" s="62" t="n">
        <v>19478</v>
      </c>
      <c r="L408" s="62" t="n">
        <v>214</v>
      </c>
      <c r="M408" s="64" t="n">
        <v>38143</v>
      </c>
      <c r="N408" s="65" t="n">
        <v>0.486461546573862</v>
      </c>
      <c r="O408" s="63" t="n">
        <v>4144</v>
      </c>
      <c r="P408" s="63" t="n">
        <v>1292</v>
      </c>
      <c r="Q408" s="62" t="n">
        <v>5436</v>
      </c>
      <c r="R408" s="62" t="n">
        <v>23887</v>
      </c>
      <c r="S408" s="25" t="n">
        <f aca="false">+R408/(J408+K408)</f>
        <v>0.629781961032455</v>
      </c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</row>
    <row r="409" s="75" customFormat="true" ht="12.75" hidden="false" customHeight="false" outlineLevel="0" collapsed="false">
      <c r="A409" s="52" t="s">
        <v>21</v>
      </c>
      <c r="B409" s="66" t="s">
        <v>156</v>
      </c>
      <c r="C409" s="76" t="s">
        <v>157</v>
      </c>
      <c r="D409" s="77" t="n">
        <v>17103</v>
      </c>
      <c r="E409" s="77" t="n">
        <v>836</v>
      </c>
      <c r="F409" s="77" t="n">
        <v>11</v>
      </c>
      <c r="G409" s="78" t="n">
        <v>17950</v>
      </c>
      <c r="H409" s="79" t="n">
        <v>11610</v>
      </c>
      <c r="I409" s="79" t="n">
        <v>73</v>
      </c>
      <c r="J409" s="80" t="n">
        <v>11683</v>
      </c>
      <c r="K409" s="80" t="n">
        <v>5235</v>
      </c>
      <c r="L409" s="80" t="n">
        <v>149</v>
      </c>
      <c r="M409" s="81" t="n">
        <v>17067</v>
      </c>
      <c r="N409" s="82" t="n">
        <v>0.69056626078733</v>
      </c>
      <c r="O409" s="79" t="n">
        <v>1533</v>
      </c>
      <c r="P409" s="79" t="n">
        <v>524</v>
      </c>
      <c r="Q409" s="80" t="n">
        <v>2057</v>
      </c>
      <c r="R409" s="78" t="n">
        <v>13740</v>
      </c>
      <c r="S409" s="25" t="n">
        <f aca="false">+R409/(J409+K409)</f>
        <v>0.81215273673011</v>
      </c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</row>
    <row r="410" s="75" customFormat="true" ht="12.75" hidden="false" customHeight="false" outlineLevel="0" collapsed="false">
      <c r="A410" s="52" t="s">
        <v>21</v>
      </c>
      <c r="B410" s="66" t="s">
        <v>158</v>
      </c>
      <c r="C410" s="76" t="s">
        <v>159</v>
      </c>
      <c r="D410" s="77" t="n">
        <v>8611</v>
      </c>
      <c r="E410" s="77" t="n">
        <v>656</v>
      </c>
      <c r="F410" s="77" t="n">
        <v>2</v>
      </c>
      <c r="G410" s="78" t="n">
        <v>9269</v>
      </c>
      <c r="H410" s="79" t="n">
        <v>351</v>
      </c>
      <c r="I410" s="79" t="n">
        <v>116</v>
      </c>
      <c r="J410" s="80" t="n">
        <v>467</v>
      </c>
      <c r="K410" s="80" t="n">
        <v>7450</v>
      </c>
      <c r="L410" s="80" t="n">
        <v>3</v>
      </c>
      <c r="M410" s="81" t="n">
        <v>7920</v>
      </c>
      <c r="N410" s="82" t="n">
        <v>0.05898699002147</v>
      </c>
      <c r="O410" s="79" t="n">
        <v>542</v>
      </c>
      <c r="P410" s="79" t="n">
        <v>294</v>
      </c>
      <c r="Q410" s="80" t="n">
        <v>836</v>
      </c>
      <c r="R410" s="78" t="n">
        <v>1303</v>
      </c>
      <c r="S410" s="25" t="n">
        <f aca="false">+R410/(J410+K410)</f>
        <v>0.164582543892889</v>
      </c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</row>
    <row r="411" s="75" customFormat="true" ht="12.75" hidden="false" customHeight="false" outlineLevel="0" collapsed="false">
      <c r="A411" s="52" t="s">
        <v>21</v>
      </c>
      <c r="B411" s="66" t="s">
        <v>160</v>
      </c>
      <c r="C411" s="76" t="s">
        <v>161</v>
      </c>
      <c r="D411" s="77" t="n">
        <v>44</v>
      </c>
      <c r="E411" s="77" t="n">
        <v>3</v>
      </c>
      <c r="F411" s="77" t="n">
        <v>0</v>
      </c>
      <c r="G411" s="78" t="n">
        <v>47</v>
      </c>
      <c r="H411" s="79" t="n">
        <v>20</v>
      </c>
      <c r="I411" s="79" t="n">
        <v>0</v>
      </c>
      <c r="J411" s="80" t="n">
        <v>20</v>
      </c>
      <c r="K411" s="80" t="n">
        <v>12</v>
      </c>
      <c r="L411" s="80" t="n">
        <v>1</v>
      </c>
      <c r="M411" s="81" t="n">
        <v>33</v>
      </c>
      <c r="N411" s="82" t="n">
        <v>0.625</v>
      </c>
      <c r="O411" s="79" t="n">
        <v>6</v>
      </c>
      <c r="P411" s="79" t="n">
        <v>0</v>
      </c>
      <c r="Q411" s="80" t="n">
        <v>6</v>
      </c>
      <c r="R411" s="78" t="n">
        <v>26</v>
      </c>
      <c r="S411" s="25" t="n">
        <f aca="false">+R411/(J411+K411)</f>
        <v>0.8125</v>
      </c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</row>
    <row r="412" s="75" customFormat="true" ht="12.75" hidden="false" customHeight="false" outlineLevel="0" collapsed="false">
      <c r="A412" s="52" t="s">
        <v>21</v>
      </c>
      <c r="B412" s="66" t="s">
        <v>162</v>
      </c>
      <c r="C412" s="76" t="s">
        <v>163</v>
      </c>
      <c r="D412" s="77" t="n">
        <v>42</v>
      </c>
      <c r="E412" s="77" t="n">
        <v>7</v>
      </c>
      <c r="F412" s="77" t="n">
        <v>0</v>
      </c>
      <c r="G412" s="78" t="n">
        <v>49</v>
      </c>
      <c r="H412" s="79" t="n">
        <v>4</v>
      </c>
      <c r="I412" s="79" t="n">
        <v>0</v>
      </c>
      <c r="J412" s="80" t="n">
        <v>4</v>
      </c>
      <c r="K412" s="80" t="n">
        <v>26</v>
      </c>
      <c r="L412" s="80" t="n">
        <v>0</v>
      </c>
      <c r="M412" s="81" t="n">
        <v>30</v>
      </c>
      <c r="N412" s="82" t="n">
        <v>0.13333333333333</v>
      </c>
      <c r="O412" s="79" t="n">
        <v>1</v>
      </c>
      <c r="P412" s="79" t="n">
        <v>0</v>
      </c>
      <c r="Q412" s="80" t="n">
        <v>1</v>
      </c>
      <c r="R412" s="78" t="n">
        <v>5</v>
      </c>
      <c r="S412" s="25" t="n">
        <f aca="false">+R412/(J412+K412)</f>
        <v>0.166666666666667</v>
      </c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</row>
    <row r="413" s="75" customFormat="true" ht="12.75" hidden="false" customHeight="false" outlineLevel="0" collapsed="false">
      <c r="A413" s="52" t="s">
        <v>21</v>
      </c>
      <c r="B413" s="66" t="s">
        <v>164</v>
      </c>
      <c r="C413" s="76" t="s">
        <v>165</v>
      </c>
      <c r="D413" s="77" t="n">
        <v>1223</v>
      </c>
      <c r="E413" s="77" t="n">
        <v>21</v>
      </c>
      <c r="F413" s="77" t="n">
        <v>1</v>
      </c>
      <c r="G413" s="78" t="n">
        <v>1245</v>
      </c>
      <c r="H413" s="79" t="n">
        <v>1159</v>
      </c>
      <c r="I413" s="79" t="n">
        <v>0</v>
      </c>
      <c r="J413" s="80" t="n">
        <v>1159</v>
      </c>
      <c r="K413" s="80" t="n">
        <v>53</v>
      </c>
      <c r="L413" s="80" t="n">
        <v>2</v>
      </c>
      <c r="M413" s="81" t="n">
        <v>1214</v>
      </c>
      <c r="N413" s="82" t="n">
        <v>0.95627062706271</v>
      </c>
      <c r="O413" s="79" t="n">
        <v>3</v>
      </c>
      <c r="P413" s="79" t="n">
        <v>2</v>
      </c>
      <c r="Q413" s="80" t="n">
        <v>5</v>
      </c>
      <c r="R413" s="78" t="n">
        <v>1164</v>
      </c>
      <c r="S413" s="25" t="n">
        <f aca="false">+R413/(J413+K413)</f>
        <v>0.96039603960396</v>
      </c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</row>
    <row r="414" s="75" customFormat="true" ht="12.75" hidden="false" customHeight="false" outlineLevel="0" collapsed="false">
      <c r="A414" s="52" t="s">
        <v>21</v>
      </c>
      <c r="B414" s="66" t="s">
        <v>166</v>
      </c>
      <c r="C414" s="76" t="s">
        <v>167</v>
      </c>
      <c r="D414" s="77" t="n">
        <v>331</v>
      </c>
      <c r="E414" s="77" t="n">
        <v>46</v>
      </c>
      <c r="F414" s="77" t="n">
        <v>0</v>
      </c>
      <c r="G414" s="78" t="n">
        <v>377</v>
      </c>
      <c r="H414" s="79" t="n">
        <v>11</v>
      </c>
      <c r="I414" s="79" t="n">
        <v>5</v>
      </c>
      <c r="J414" s="80" t="n">
        <v>16</v>
      </c>
      <c r="K414" s="80" t="n">
        <v>279</v>
      </c>
      <c r="L414" s="80" t="n">
        <v>2</v>
      </c>
      <c r="M414" s="81" t="n">
        <v>297</v>
      </c>
      <c r="N414" s="82" t="n">
        <v>0.05423728813559</v>
      </c>
      <c r="O414" s="79" t="n">
        <v>1</v>
      </c>
      <c r="P414" s="79" t="n">
        <v>2</v>
      </c>
      <c r="Q414" s="80" t="n">
        <v>3</v>
      </c>
      <c r="R414" s="78" t="n">
        <v>19</v>
      </c>
      <c r="S414" s="25" t="n">
        <f aca="false">+R414/(J414+K414)</f>
        <v>0.0644067796610169</v>
      </c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</row>
    <row r="415" s="75" customFormat="true" ht="12.75" hidden="false" customHeight="false" outlineLevel="0" collapsed="false">
      <c r="A415" s="52" t="s">
        <v>21</v>
      </c>
      <c r="B415" s="66" t="s">
        <v>168</v>
      </c>
      <c r="C415" s="76" t="s">
        <v>169</v>
      </c>
      <c r="D415" s="77" t="n">
        <v>8</v>
      </c>
      <c r="E415" s="77" t="n">
        <v>0</v>
      </c>
      <c r="F415" s="77" t="n">
        <v>0</v>
      </c>
      <c r="G415" s="78" t="n">
        <v>8</v>
      </c>
      <c r="H415" s="83"/>
      <c r="I415" s="83"/>
      <c r="J415" s="84"/>
      <c r="K415" s="84"/>
      <c r="L415" s="84"/>
      <c r="M415" s="86"/>
      <c r="N415" s="85"/>
      <c r="O415" s="83"/>
      <c r="P415" s="83"/>
      <c r="Q415" s="84"/>
      <c r="R415" s="84"/>
      <c r="S415" s="25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</row>
    <row r="416" s="75" customFormat="true" ht="12.75" hidden="false" customHeight="false" outlineLevel="0" collapsed="false">
      <c r="A416" s="52" t="s">
        <v>21</v>
      </c>
      <c r="B416" s="66" t="s">
        <v>170</v>
      </c>
      <c r="C416" s="76" t="s">
        <v>171</v>
      </c>
      <c r="D416" s="77" t="n">
        <v>320</v>
      </c>
      <c r="E416" s="77" t="n">
        <v>81</v>
      </c>
      <c r="F416" s="77" t="n">
        <v>0</v>
      </c>
      <c r="G416" s="78" t="n">
        <v>401</v>
      </c>
      <c r="H416" s="79" t="n">
        <v>161</v>
      </c>
      <c r="I416" s="79" t="n">
        <v>62</v>
      </c>
      <c r="J416" s="80" t="n">
        <v>223</v>
      </c>
      <c r="K416" s="80" t="n">
        <v>285</v>
      </c>
      <c r="L416" s="80" t="n">
        <v>10</v>
      </c>
      <c r="M416" s="81" t="n">
        <v>518</v>
      </c>
      <c r="N416" s="82" t="n">
        <v>0.43897637795276</v>
      </c>
      <c r="O416" s="79" t="n">
        <v>217</v>
      </c>
      <c r="P416" s="79" t="n">
        <v>205</v>
      </c>
      <c r="Q416" s="80" t="n">
        <v>422</v>
      </c>
      <c r="R416" s="78" t="n">
        <v>645</v>
      </c>
      <c r="S416" s="25" t="n">
        <f aca="false">+R416/(J416+K416)</f>
        <v>1.26968503937008</v>
      </c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</row>
    <row r="417" s="75" customFormat="true" ht="12.75" hidden="false" customHeight="false" outlineLevel="0" collapsed="false">
      <c r="A417" s="52" t="s">
        <v>21</v>
      </c>
      <c r="B417" s="66" t="s">
        <v>172</v>
      </c>
      <c r="C417" s="76" t="s">
        <v>173</v>
      </c>
      <c r="D417" s="77" t="n">
        <v>356</v>
      </c>
      <c r="E417" s="77" t="n">
        <v>72</v>
      </c>
      <c r="F417" s="77" t="n">
        <v>0</v>
      </c>
      <c r="G417" s="78" t="n">
        <v>428</v>
      </c>
      <c r="H417" s="79" t="n">
        <v>149</v>
      </c>
      <c r="I417" s="79" t="n">
        <v>1</v>
      </c>
      <c r="J417" s="80" t="n">
        <v>150</v>
      </c>
      <c r="K417" s="80" t="n">
        <v>204</v>
      </c>
      <c r="L417" s="80" t="n">
        <v>1</v>
      </c>
      <c r="M417" s="81" t="n">
        <v>355</v>
      </c>
      <c r="N417" s="82" t="n">
        <v>0.42372881355932</v>
      </c>
      <c r="O417" s="79" t="n">
        <v>153</v>
      </c>
      <c r="P417" s="79" t="n">
        <v>11</v>
      </c>
      <c r="Q417" s="80" t="n">
        <v>164</v>
      </c>
      <c r="R417" s="78" t="n">
        <v>314</v>
      </c>
      <c r="S417" s="25" t="n">
        <f aca="false">+R417/(J417+K417)</f>
        <v>0.887005649717514</v>
      </c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</row>
    <row r="418" s="75" customFormat="true" ht="12.75" hidden="false" customHeight="false" outlineLevel="0" collapsed="false">
      <c r="A418" s="52" t="s">
        <v>21</v>
      </c>
      <c r="B418" s="66" t="s">
        <v>174</v>
      </c>
      <c r="C418" s="76" t="s">
        <v>175</v>
      </c>
      <c r="D418" s="77" t="n">
        <v>20</v>
      </c>
      <c r="E418" s="77" t="n">
        <v>4</v>
      </c>
      <c r="F418" s="77" t="n">
        <v>0</v>
      </c>
      <c r="G418" s="78" t="n">
        <v>24</v>
      </c>
      <c r="H418" s="79" t="n">
        <v>2</v>
      </c>
      <c r="I418" s="79" t="n">
        <v>0</v>
      </c>
      <c r="J418" s="80" t="n">
        <v>2</v>
      </c>
      <c r="K418" s="80" t="n">
        <v>10</v>
      </c>
      <c r="L418" s="80" t="n">
        <v>1</v>
      </c>
      <c r="M418" s="81" t="n">
        <v>13</v>
      </c>
      <c r="N418" s="82" t="n">
        <v>0.16666666666667</v>
      </c>
      <c r="O418" s="79" t="n">
        <v>1</v>
      </c>
      <c r="P418" s="79" t="n">
        <v>3</v>
      </c>
      <c r="Q418" s="80" t="n">
        <v>4</v>
      </c>
      <c r="R418" s="78" t="n">
        <v>6</v>
      </c>
      <c r="S418" s="25" t="n">
        <f aca="false">+R418/(J418+K418)</f>
        <v>0.5</v>
      </c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</row>
    <row r="419" s="75" customFormat="true" ht="12.75" hidden="false" customHeight="false" outlineLevel="0" collapsed="false">
      <c r="A419" s="52" t="s">
        <v>21</v>
      </c>
      <c r="B419" s="66" t="s">
        <v>176</v>
      </c>
      <c r="C419" s="76" t="s">
        <v>177</v>
      </c>
      <c r="D419" s="77" t="n">
        <v>142</v>
      </c>
      <c r="E419" s="77" t="n">
        <v>55</v>
      </c>
      <c r="F419" s="77" t="n">
        <v>0</v>
      </c>
      <c r="G419" s="78" t="n">
        <v>197</v>
      </c>
      <c r="H419" s="79" t="n">
        <v>16</v>
      </c>
      <c r="I419" s="79" t="n">
        <v>4</v>
      </c>
      <c r="J419" s="80" t="n">
        <v>20</v>
      </c>
      <c r="K419" s="80" t="n">
        <v>130</v>
      </c>
      <c r="L419" s="80" t="n">
        <v>3</v>
      </c>
      <c r="M419" s="81" t="n">
        <v>153</v>
      </c>
      <c r="N419" s="82" t="n">
        <v>0.13333333333333</v>
      </c>
      <c r="O419" s="79" t="n">
        <v>13</v>
      </c>
      <c r="P419" s="79" t="n">
        <v>9</v>
      </c>
      <c r="Q419" s="80" t="n">
        <v>22</v>
      </c>
      <c r="R419" s="78" t="n">
        <v>42</v>
      </c>
      <c r="S419" s="25" t="n">
        <f aca="false">+R419/(J419+K419)</f>
        <v>0.28</v>
      </c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</row>
    <row r="420" s="75" customFormat="true" ht="12.75" hidden="false" customHeight="false" outlineLevel="0" collapsed="false">
      <c r="A420" s="52" t="s">
        <v>21</v>
      </c>
      <c r="B420" s="66" t="s">
        <v>178</v>
      </c>
      <c r="C420" s="76" t="s">
        <v>179</v>
      </c>
      <c r="D420" s="77" t="n">
        <v>41</v>
      </c>
      <c r="E420" s="77" t="n">
        <v>8</v>
      </c>
      <c r="F420" s="77" t="n">
        <v>0</v>
      </c>
      <c r="G420" s="78" t="n">
        <v>49</v>
      </c>
      <c r="H420" s="79" t="n">
        <v>3</v>
      </c>
      <c r="I420" s="79" t="n">
        <v>2</v>
      </c>
      <c r="J420" s="80" t="n">
        <v>5</v>
      </c>
      <c r="K420" s="80" t="n">
        <v>23</v>
      </c>
      <c r="L420" s="80" t="n">
        <v>0</v>
      </c>
      <c r="M420" s="81" t="n">
        <v>28</v>
      </c>
      <c r="N420" s="82" t="n">
        <v>0.17857142857143</v>
      </c>
      <c r="O420" s="79" t="n">
        <v>26</v>
      </c>
      <c r="P420" s="79" t="n">
        <v>5</v>
      </c>
      <c r="Q420" s="80" t="n">
        <v>31</v>
      </c>
      <c r="R420" s="78" t="n">
        <v>36</v>
      </c>
      <c r="S420" s="25" t="n">
        <f aca="false">+R420/(J420+K420)</f>
        <v>1.28571428571429</v>
      </c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</row>
    <row r="421" s="75" customFormat="true" ht="12.75" hidden="false" customHeight="false" outlineLevel="0" collapsed="false">
      <c r="A421" s="52" t="s">
        <v>21</v>
      </c>
      <c r="B421" s="66" t="s">
        <v>180</v>
      </c>
      <c r="C421" s="76" t="s">
        <v>181</v>
      </c>
      <c r="D421" s="77" t="n">
        <v>104</v>
      </c>
      <c r="E421" s="77" t="n">
        <v>5</v>
      </c>
      <c r="F421" s="77" t="n">
        <v>0</v>
      </c>
      <c r="G421" s="78" t="n">
        <v>109</v>
      </c>
      <c r="H421" s="79" t="n">
        <v>60</v>
      </c>
      <c r="I421" s="79" t="n">
        <v>0</v>
      </c>
      <c r="J421" s="80" t="n">
        <v>60</v>
      </c>
      <c r="K421" s="80" t="n">
        <v>70</v>
      </c>
      <c r="L421" s="80" t="n">
        <v>0</v>
      </c>
      <c r="M421" s="81" t="n">
        <v>130</v>
      </c>
      <c r="N421" s="82" t="n">
        <v>0.46153846153846</v>
      </c>
      <c r="O421" s="79" t="n">
        <v>99</v>
      </c>
      <c r="P421" s="79" t="n">
        <v>0</v>
      </c>
      <c r="Q421" s="80" t="n">
        <v>99</v>
      </c>
      <c r="R421" s="78" t="n">
        <v>159</v>
      </c>
      <c r="S421" s="25" t="n">
        <f aca="false">+R421/(J421+K421)</f>
        <v>1.22307692307692</v>
      </c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</row>
    <row r="422" s="75" customFormat="true" ht="12.75" hidden="false" customHeight="false" outlineLevel="0" collapsed="false">
      <c r="A422" s="52" t="s">
        <v>21</v>
      </c>
      <c r="B422" s="66" t="s">
        <v>182</v>
      </c>
      <c r="C422" s="76" t="s">
        <v>183</v>
      </c>
      <c r="D422" s="77" t="n">
        <v>202</v>
      </c>
      <c r="E422" s="77" t="n">
        <v>29</v>
      </c>
      <c r="F422" s="77" t="n">
        <v>0</v>
      </c>
      <c r="G422" s="78" t="n">
        <v>231</v>
      </c>
      <c r="H422" s="79" t="n">
        <v>45</v>
      </c>
      <c r="I422" s="79" t="n">
        <v>20</v>
      </c>
      <c r="J422" s="80" t="n">
        <v>65</v>
      </c>
      <c r="K422" s="80" t="n">
        <v>202</v>
      </c>
      <c r="L422" s="80" t="n">
        <v>5</v>
      </c>
      <c r="M422" s="81" t="n">
        <v>272</v>
      </c>
      <c r="N422" s="82" t="n">
        <v>0.2434456928839</v>
      </c>
      <c r="O422" s="79" t="n">
        <v>13</v>
      </c>
      <c r="P422" s="79" t="n">
        <v>7</v>
      </c>
      <c r="Q422" s="80" t="n">
        <v>20</v>
      </c>
      <c r="R422" s="78" t="n">
        <v>85</v>
      </c>
      <c r="S422" s="25" t="n">
        <f aca="false">+R422/(J422+K422)</f>
        <v>0.318352059925094</v>
      </c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</row>
    <row r="423" s="75" customFormat="true" ht="12.75" hidden="false" customHeight="false" outlineLevel="0" collapsed="false">
      <c r="A423" s="52" t="s">
        <v>21</v>
      </c>
      <c r="B423" s="66" t="s">
        <v>184</v>
      </c>
      <c r="C423" s="76" t="s">
        <v>185</v>
      </c>
      <c r="D423" s="77" t="n">
        <v>87</v>
      </c>
      <c r="E423" s="77" t="n">
        <v>17</v>
      </c>
      <c r="F423" s="77" t="n">
        <v>0</v>
      </c>
      <c r="G423" s="78" t="n">
        <v>104</v>
      </c>
      <c r="H423" s="79" t="n">
        <v>10</v>
      </c>
      <c r="I423" s="79" t="n">
        <v>9</v>
      </c>
      <c r="J423" s="80" t="n">
        <v>19</v>
      </c>
      <c r="K423" s="80" t="n">
        <v>61</v>
      </c>
      <c r="L423" s="80" t="n">
        <v>0</v>
      </c>
      <c r="M423" s="81" t="n">
        <v>80</v>
      </c>
      <c r="N423" s="82" t="n">
        <v>0.2375</v>
      </c>
      <c r="O423" s="79" t="n">
        <v>1</v>
      </c>
      <c r="P423" s="79" t="n">
        <v>5</v>
      </c>
      <c r="Q423" s="80" t="n">
        <v>6</v>
      </c>
      <c r="R423" s="78" t="n">
        <v>25</v>
      </c>
      <c r="S423" s="25" t="n">
        <f aca="false">+R423/(J423+K423)</f>
        <v>0.3125</v>
      </c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</row>
    <row r="424" s="75" customFormat="true" ht="12.75" hidden="false" customHeight="false" outlineLevel="0" collapsed="false">
      <c r="A424" s="52" t="s">
        <v>21</v>
      </c>
      <c r="B424" s="66" t="s">
        <v>186</v>
      </c>
      <c r="C424" s="76" t="s">
        <v>187</v>
      </c>
      <c r="D424" s="77" t="n">
        <v>138</v>
      </c>
      <c r="E424" s="77" t="n">
        <v>8</v>
      </c>
      <c r="F424" s="77" t="n">
        <v>0</v>
      </c>
      <c r="G424" s="78" t="n">
        <v>146</v>
      </c>
      <c r="H424" s="79" t="n">
        <v>4</v>
      </c>
      <c r="I424" s="79" t="n">
        <v>4</v>
      </c>
      <c r="J424" s="80" t="n">
        <v>8</v>
      </c>
      <c r="K424" s="80" t="n">
        <v>129</v>
      </c>
      <c r="L424" s="80" t="n">
        <v>0</v>
      </c>
      <c r="M424" s="81" t="n">
        <v>137</v>
      </c>
      <c r="N424" s="82" t="n">
        <v>0.05839416058394</v>
      </c>
      <c r="O424" s="79" t="n">
        <v>5</v>
      </c>
      <c r="P424" s="79" t="n">
        <v>8</v>
      </c>
      <c r="Q424" s="80" t="n">
        <v>13</v>
      </c>
      <c r="R424" s="78" t="n">
        <v>21</v>
      </c>
      <c r="S424" s="25" t="n">
        <f aca="false">+R424/(J424+K424)</f>
        <v>0.153284671532847</v>
      </c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</row>
    <row r="425" s="75" customFormat="true" ht="12.75" hidden="false" customHeight="false" outlineLevel="0" collapsed="false">
      <c r="A425" s="52" t="s">
        <v>21</v>
      </c>
      <c r="B425" s="66" t="s">
        <v>188</v>
      </c>
      <c r="C425" s="76" t="s">
        <v>189</v>
      </c>
      <c r="D425" s="77" t="n">
        <v>32</v>
      </c>
      <c r="E425" s="77" t="n">
        <v>5</v>
      </c>
      <c r="F425" s="77" t="n">
        <v>0</v>
      </c>
      <c r="G425" s="78" t="n">
        <v>37</v>
      </c>
      <c r="H425" s="83"/>
      <c r="I425" s="83"/>
      <c r="J425" s="84"/>
      <c r="K425" s="84"/>
      <c r="L425" s="84"/>
      <c r="M425" s="81" t="n">
        <v>22</v>
      </c>
      <c r="N425" s="85"/>
      <c r="O425" s="83"/>
      <c r="P425" s="83"/>
      <c r="Q425" s="84"/>
      <c r="R425" s="84"/>
      <c r="S425" s="25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</row>
    <row r="426" s="75" customFormat="true" ht="12.75" hidden="false" customHeight="false" outlineLevel="0" collapsed="false">
      <c r="A426" s="52" t="s">
        <v>21</v>
      </c>
      <c r="B426" s="66" t="s">
        <v>190</v>
      </c>
      <c r="C426" s="76" t="s">
        <v>191</v>
      </c>
      <c r="D426" s="77" t="n">
        <v>2069</v>
      </c>
      <c r="E426" s="77" t="n">
        <v>873</v>
      </c>
      <c r="F426" s="77" t="n">
        <v>1</v>
      </c>
      <c r="G426" s="78" t="n">
        <v>2943</v>
      </c>
      <c r="H426" s="79" t="n">
        <v>184</v>
      </c>
      <c r="I426" s="79" t="n">
        <v>49</v>
      </c>
      <c r="J426" s="80" t="n">
        <v>233</v>
      </c>
      <c r="K426" s="80" t="n">
        <v>3159</v>
      </c>
      <c r="L426" s="80" t="n">
        <v>17</v>
      </c>
      <c r="M426" s="81" t="n">
        <v>3409</v>
      </c>
      <c r="N426" s="82" t="n">
        <v>0.06869103773585</v>
      </c>
      <c r="O426" s="79" t="n">
        <v>136</v>
      </c>
      <c r="P426" s="79" t="n">
        <v>21</v>
      </c>
      <c r="Q426" s="80" t="n">
        <v>157</v>
      </c>
      <c r="R426" s="78" t="n">
        <v>390</v>
      </c>
      <c r="S426" s="25" t="n">
        <f aca="false">+R426/(J426+K426)</f>
        <v>0.11497641509434</v>
      </c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</row>
    <row r="427" s="75" customFormat="true" ht="12.75" hidden="false" customHeight="false" outlineLevel="0" collapsed="false">
      <c r="A427" s="52" t="s">
        <v>21</v>
      </c>
      <c r="B427" s="66" t="s">
        <v>192</v>
      </c>
      <c r="C427" s="76" t="s">
        <v>193</v>
      </c>
      <c r="D427" s="77" t="n">
        <v>201</v>
      </c>
      <c r="E427" s="77" t="n">
        <v>15</v>
      </c>
      <c r="F427" s="77" t="n">
        <v>0</v>
      </c>
      <c r="G427" s="78" t="n">
        <v>216</v>
      </c>
      <c r="H427" s="79" t="n">
        <v>123</v>
      </c>
      <c r="I427" s="79" t="n">
        <v>3</v>
      </c>
      <c r="J427" s="80" t="n">
        <v>126</v>
      </c>
      <c r="K427" s="80" t="n">
        <v>97</v>
      </c>
      <c r="L427" s="80" t="n">
        <v>0</v>
      </c>
      <c r="M427" s="81" t="n">
        <v>223</v>
      </c>
      <c r="N427" s="82" t="n">
        <v>0.56502242152466</v>
      </c>
      <c r="O427" s="79" t="n">
        <v>26</v>
      </c>
      <c r="P427" s="79" t="n">
        <v>11</v>
      </c>
      <c r="Q427" s="80" t="n">
        <v>37</v>
      </c>
      <c r="R427" s="78" t="n">
        <v>163</v>
      </c>
      <c r="S427" s="25" t="n">
        <f aca="false">+R427/(J427+K427)</f>
        <v>0.730941704035874</v>
      </c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</row>
    <row r="428" s="75" customFormat="true" ht="12.75" hidden="false" customHeight="false" outlineLevel="0" collapsed="false">
      <c r="A428" s="52" t="s">
        <v>21</v>
      </c>
      <c r="B428" s="66" t="s">
        <v>194</v>
      </c>
      <c r="C428" s="76" t="s">
        <v>195</v>
      </c>
      <c r="D428" s="77" t="n">
        <v>1656</v>
      </c>
      <c r="E428" s="77" t="n">
        <v>599</v>
      </c>
      <c r="F428" s="77" t="n">
        <v>0</v>
      </c>
      <c r="G428" s="78" t="n">
        <v>2255</v>
      </c>
      <c r="H428" s="79" t="n">
        <v>253</v>
      </c>
      <c r="I428" s="79" t="n">
        <v>34</v>
      </c>
      <c r="J428" s="80" t="n">
        <v>287</v>
      </c>
      <c r="K428" s="80" t="n">
        <v>1444</v>
      </c>
      <c r="L428" s="80" t="n">
        <v>2</v>
      </c>
      <c r="M428" s="81" t="n">
        <v>1733</v>
      </c>
      <c r="N428" s="82" t="n">
        <v>0.16580011554015</v>
      </c>
      <c r="O428" s="79" t="n">
        <v>385</v>
      </c>
      <c r="P428" s="79" t="n">
        <v>35</v>
      </c>
      <c r="Q428" s="80" t="n">
        <v>420</v>
      </c>
      <c r="R428" s="78" t="n">
        <v>707</v>
      </c>
      <c r="S428" s="25" t="n">
        <f aca="false">+R428/(J428+K428)</f>
        <v>0.40843443096476</v>
      </c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</row>
    <row r="429" s="75" customFormat="true" ht="12.75" hidden="false" customHeight="false" outlineLevel="0" collapsed="false">
      <c r="A429" s="52" t="s">
        <v>21</v>
      </c>
      <c r="B429" s="66" t="s">
        <v>196</v>
      </c>
      <c r="C429" s="76" t="s">
        <v>197</v>
      </c>
      <c r="D429" s="77" t="n">
        <v>3122</v>
      </c>
      <c r="E429" s="77" t="n">
        <v>163</v>
      </c>
      <c r="F429" s="77" t="n">
        <v>1</v>
      </c>
      <c r="G429" s="78" t="n">
        <v>3286</v>
      </c>
      <c r="H429" s="79" t="n">
        <v>1610</v>
      </c>
      <c r="I429" s="79" t="n">
        <v>2116</v>
      </c>
      <c r="J429" s="80" t="n">
        <v>3726</v>
      </c>
      <c r="K429" s="80" t="n">
        <v>423</v>
      </c>
      <c r="L429" s="80" t="n">
        <v>8</v>
      </c>
      <c r="M429" s="81" t="n">
        <v>4157</v>
      </c>
      <c r="N429" s="82" t="n">
        <v>0.89804772234273</v>
      </c>
      <c r="O429" s="79" t="n">
        <v>952</v>
      </c>
      <c r="P429" s="79" t="n">
        <v>104</v>
      </c>
      <c r="Q429" s="80" t="n">
        <v>1056</v>
      </c>
      <c r="R429" s="78" t="n">
        <v>4782</v>
      </c>
      <c r="S429" s="25" t="n">
        <f aca="false">+R429/(J429+K429)</f>
        <v>1.15256688358641</v>
      </c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</row>
    <row r="430" s="75" customFormat="true" ht="12.75" hidden="false" customHeight="false" outlineLevel="0" collapsed="false">
      <c r="A430" s="52" t="s">
        <v>21</v>
      </c>
      <c r="B430" s="66" t="s">
        <v>198</v>
      </c>
      <c r="C430" s="76" t="s">
        <v>199</v>
      </c>
      <c r="D430" s="77" t="n">
        <v>40</v>
      </c>
      <c r="E430" s="77" t="n">
        <v>6</v>
      </c>
      <c r="F430" s="77" t="n">
        <v>0</v>
      </c>
      <c r="G430" s="78" t="n">
        <v>46</v>
      </c>
      <c r="H430" s="79" t="n">
        <v>14</v>
      </c>
      <c r="I430" s="79" t="n">
        <v>3</v>
      </c>
      <c r="J430" s="80" t="n">
        <v>17</v>
      </c>
      <c r="K430" s="80" t="n">
        <v>63</v>
      </c>
      <c r="L430" s="80" t="n">
        <v>1</v>
      </c>
      <c r="M430" s="81" t="n">
        <v>81</v>
      </c>
      <c r="N430" s="82" t="n">
        <v>0.2125</v>
      </c>
      <c r="O430" s="79" t="n">
        <v>17</v>
      </c>
      <c r="P430" s="79" t="n">
        <v>0</v>
      </c>
      <c r="Q430" s="80" t="n">
        <v>17</v>
      </c>
      <c r="R430" s="78" t="n">
        <v>34</v>
      </c>
      <c r="S430" s="25" t="n">
        <f aca="false">+R430/(J430+K430)</f>
        <v>0.425</v>
      </c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</row>
    <row r="431" s="75" customFormat="true" ht="12.75" hidden="false" customHeight="false" outlineLevel="0" collapsed="false">
      <c r="A431" s="52" t="s">
        <v>21</v>
      </c>
      <c r="B431" s="66" t="s">
        <v>200</v>
      </c>
      <c r="C431" s="76" t="s">
        <v>201</v>
      </c>
      <c r="D431" s="77" t="n">
        <v>26</v>
      </c>
      <c r="E431" s="77" t="n">
        <v>4</v>
      </c>
      <c r="F431" s="77" t="n">
        <v>0</v>
      </c>
      <c r="G431" s="78" t="n">
        <v>30</v>
      </c>
      <c r="H431" s="83"/>
      <c r="I431" s="83"/>
      <c r="J431" s="84"/>
      <c r="K431" s="84"/>
      <c r="L431" s="84"/>
      <c r="M431" s="81" t="n">
        <v>26</v>
      </c>
      <c r="N431" s="85"/>
      <c r="O431" s="83"/>
      <c r="P431" s="83"/>
      <c r="Q431" s="84"/>
      <c r="R431" s="84"/>
      <c r="S431" s="25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</row>
    <row r="432" s="75" customFormat="true" ht="12.75" hidden="false" customHeight="false" outlineLevel="0" collapsed="false">
      <c r="A432" s="52" t="s">
        <v>21</v>
      </c>
      <c r="B432" s="66" t="s">
        <v>202</v>
      </c>
      <c r="C432" s="76" t="s">
        <v>203</v>
      </c>
      <c r="D432" s="77" t="n">
        <v>179</v>
      </c>
      <c r="E432" s="77" t="n">
        <v>16</v>
      </c>
      <c r="F432" s="77" t="n">
        <v>0</v>
      </c>
      <c r="G432" s="78" t="n">
        <v>195</v>
      </c>
      <c r="H432" s="79" t="n">
        <v>58</v>
      </c>
      <c r="I432" s="79" t="n">
        <v>72</v>
      </c>
      <c r="J432" s="80" t="n">
        <v>130</v>
      </c>
      <c r="K432" s="80" t="n">
        <v>54</v>
      </c>
      <c r="L432" s="80" t="n">
        <v>4</v>
      </c>
      <c r="M432" s="81" t="n">
        <v>188</v>
      </c>
      <c r="N432" s="82" t="n">
        <v>0.70652173913043</v>
      </c>
      <c r="O432" s="79" t="n">
        <v>11</v>
      </c>
      <c r="P432" s="79" t="n">
        <v>39</v>
      </c>
      <c r="Q432" s="80" t="n">
        <v>50</v>
      </c>
      <c r="R432" s="78" t="n">
        <v>180</v>
      </c>
      <c r="S432" s="25" t="n">
        <f aca="false">+R432/(J432+K432)</f>
        <v>0.978260869565217</v>
      </c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</row>
    <row r="433" s="75" customFormat="true" ht="12.75" hidden="false" customHeight="false" outlineLevel="0" collapsed="false">
      <c r="A433" s="52" t="s">
        <v>21</v>
      </c>
      <c r="B433" s="52" t="s">
        <v>204</v>
      </c>
      <c r="C433" s="76" t="s">
        <v>205</v>
      </c>
      <c r="D433" s="77" t="n">
        <f aca="false">D408-SUM(D409:D432)</f>
        <v>62</v>
      </c>
      <c r="E433" s="77" t="n">
        <f aca="false">E408-SUM(E409:E432)</f>
        <v>9</v>
      </c>
      <c r="F433" s="77" t="n">
        <f aca="false">F408-SUM(F409:F432)</f>
        <v>0</v>
      </c>
      <c r="G433" s="78" t="n">
        <f aca="false">G408-SUM(G409:G432)</f>
        <v>71</v>
      </c>
      <c r="H433" s="79" t="n">
        <f aca="false">H408-SUM(H409:H432)</f>
        <v>27</v>
      </c>
      <c r="I433" s="79" t="n">
        <f aca="false">I408-SUM(I409:I432)</f>
        <v>4</v>
      </c>
      <c r="J433" s="80" t="n">
        <f aca="false">J408-SUM(J409:J432)</f>
        <v>31</v>
      </c>
      <c r="K433" s="80" t="n">
        <f aca="false">K408-SUM(K409:K432)</f>
        <v>69</v>
      </c>
      <c r="L433" s="80" t="n">
        <f aca="false">L408-SUM(L409:L432)</f>
        <v>5</v>
      </c>
      <c r="M433" s="81" t="n">
        <f aca="false">M408-SUM(M409:M432)</f>
        <v>57</v>
      </c>
      <c r="N433" s="82" t="n">
        <f aca="false">J433/(J433+K433)</f>
        <v>0.31</v>
      </c>
      <c r="O433" s="79" t="n">
        <f aca="false">O408-SUM(O409:O432)</f>
        <v>3</v>
      </c>
      <c r="P433" s="79" t="n">
        <f aca="false">P408-SUM(P409:P432)</f>
        <v>7</v>
      </c>
      <c r="Q433" s="80" t="n">
        <f aca="false">Q408-SUM(Q409:Q432)</f>
        <v>10</v>
      </c>
      <c r="R433" s="78" t="n">
        <f aca="false">R408-SUM(R409:R432)</f>
        <v>41</v>
      </c>
      <c r="S433" s="25" t="n">
        <f aca="false">+R433/(J433+K433)</f>
        <v>0.41</v>
      </c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</row>
    <row r="434" s="60" customFormat="true" ht="19.5" hidden="false" customHeight="true" outlineLevel="0" collapsed="false">
      <c r="A434" s="52" t="s">
        <v>21</v>
      </c>
      <c r="B434" s="66" t="s">
        <v>206</v>
      </c>
      <c r="C434" s="61" t="s">
        <v>207</v>
      </c>
      <c r="D434" s="62" t="n">
        <v>30932</v>
      </c>
      <c r="E434" s="62" t="n">
        <v>5496</v>
      </c>
      <c r="F434" s="62" t="n">
        <v>19</v>
      </c>
      <c r="G434" s="62" t="n">
        <v>36447</v>
      </c>
      <c r="H434" s="63" t="n">
        <v>2344</v>
      </c>
      <c r="I434" s="63" t="n">
        <v>1651</v>
      </c>
      <c r="J434" s="62" t="n">
        <v>3995</v>
      </c>
      <c r="K434" s="62" t="n">
        <v>27938</v>
      </c>
      <c r="L434" s="62" t="n">
        <v>938</v>
      </c>
      <c r="M434" s="64" t="n">
        <v>32871</v>
      </c>
      <c r="N434" s="65" t="n">
        <v>0.12510569003852</v>
      </c>
      <c r="O434" s="63" t="n">
        <v>2034</v>
      </c>
      <c r="P434" s="63" t="n">
        <v>707</v>
      </c>
      <c r="Q434" s="62" t="n">
        <v>2741</v>
      </c>
      <c r="R434" s="62" t="n">
        <v>6736</v>
      </c>
      <c r="S434" s="25" t="n">
        <f aca="false">+R434/(J434+K434)</f>
        <v>0.210941659098738</v>
      </c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</row>
    <row r="435" s="75" customFormat="true" ht="12.75" hidden="false" customHeight="false" outlineLevel="0" collapsed="false">
      <c r="A435" s="52" t="s">
        <v>21</v>
      </c>
      <c r="B435" s="66" t="s">
        <v>208</v>
      </c>
      <c r="C435" s="67" t="s">
        <v>209</v>
      </c>
      <c r="D435" s="68" t="n">
        <v>5330</v>
      </c>
      <c r="E435" s="68" t="n">
        <v>1011</v>
      </c>
      <c r="F435" s="68" t="n">
        <v>4</v>
      </c>
      <c r="G435" s="69" t="n">
        <v>6345</v>
      </c>
      <c r="H435" s="79" t="n">
        <v>155</v>
      </c>
      <c r="I435" s="70" t="n">
        <v>543</v>
      </c>
      <c r="J435" s="71" t="n">
        <v>698</v>
      </c>
      <c r="K435" s="71" t="n">
        <v>6502</v>
      </c>
      <c r="L435" s="71" t="n">
        <v>129</v>
      </c>
      <c r="M435" s="72" t="n">
        <v>7329</v>
      </c>
      <c r="N435" s="73" t="n">
        <v>0.09694444444444</v>
      </c>
      <c r="O435" s="70" t="n">
        <v>47</v>
      </c>
      <c r="P435" s="70" t="n">
        <v>186</v>
      </c>
      <c r="Q435" s="71" t="n">
        <v>233</v>
      </c>
      <c r="R435" s="69" t="n">
        <v>931</v>
      </c>
      <c r="S435" s="25" t="n">
        <f aca="false">+R435/(J435+K435)</f>
        <v>0.129305555555556</v>
      </c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</row>
    <row r="436" s="75" customFormat="true" ht="12.75" hidden="false" customHeight="false" outlineLevel="0" collapsed="false">
      <c r="A436" s="52" t="s">
        <v>21</v>
      </c>
      <c r="B436" s="66" t="s">
        <v>210</v>
      </c>
      <c r="C436" s="76" t="s">
        <v>211</v>
      </c>
      <c r="D436" s="77" t="n">
        <v>2108</v>
      </c>
      <c r="E436" s="77" t="n">
        <v>269</v>
      </c>
      <c r="F436" s="77" t="n">
        <v>1</v>
      </c>
      <c r="G436" s="78" t="n">
        <v>2378</v>
      </c>
      <c r="H436" s="79" t="n">
        <v>25</v>
      </c>
      <c r="I436" s="79" t="n">
        <v>73</v>
      </c>
      <c r="J436" s="80" t="n">
        <v>98</v>
      </c>
      <c r="K436" s="80" t="n">
        <v>1884</v>
      </c>
      <c r="L436" s="80" t="n">
        <v>36</v>
      </c>
      <c r="M436" s="81" t="n">
        <v>2018</v>
      </c>
      <c r="N436" s="82" t="n">
        <v>0.04944500504541</v>
      </c>
      <c r="O436" s="79" t="n">
        <v>31</v>
      </c>
      <c r="P436" s="79" t="n">
        <v>36</v>
      </c>
      <c r="Q436" s="80" t="n">
        <v>67</v>
      </c>
      <c r="R436" s="78" t="n">
        <v>165</v>
      </c>
      <c r="S436" s="25" t="n">
        <f aca="false">+R436/(J436+K436)</f>
        <v>0.0832492431886983</v>
      </c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</row>
    <row r="437" s="75" customFormat="true" ht="12.75" hidden="false" customHeight="false" outlineLevel="0" collapsed="false">
      <c r="A437" s="52" t="s">
        <v>21</v>
      </c>
      <c r="B437" s="66" t="s">
        <v>212</v>
      </c>
      <c r="C437" s="76" t="s">
        <v>213</v>
      </c>
      <c r="D437" s="77" t="n">
        <v>505</v>
      </c>
      <c r="E437" s="77" t="n">
        <v>124</v>
      </c>
      <c r="F437" s="77" t="n">
        <v>0</v>
      </c>
      <c r="G437" s="78" t="n">
        <v>629</v>
      </c>
      <c r="H437" s="79" t="n">
        <v>46</v>
      </c>
      <c r="I437" s="79" t="n">
        <v>6</v>
      </c>
      <c r="J437" s="80" t="n">
        <v>52</v>
      </c>
      <c r="K437" s="80" t="n">
        <v>421</v>
      </c>
      <c r="L437" s="80" t="n">
        <v>12</v>
      </c>
      <c r="M437" s="81" t="n">
        <v>485</v>
      </c>
      <c r="N437" s="82" t="n">
        <v>0.10993657505285</v>
      </c>
      <c r="O437" s="79" t="n">
        <v>43</v>
      </c>
      <c r="P437" s="79" t="n">
        <v>8</v>
      </c>
      <c r="Q437" s="80" t="n">
        <v>51</v>
      </c>
      <c r="R437" s="78" t="n">
        <v>103</v>
      </c>
      <c r="S437" s="25" t="n">
        <f aca="false">+R437/(J437+K437)</f>
        <v>0.217758985200846</v>
      </c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</row>
    <row r="438" s="75" customFormat="true" ht="12.75" hidden="false" customHeight="false" outlineLevel="0" collapsed="false">
      <c r="A438" s="52" t="s">
        <v>21</v>
      </c>
      <c r="B438" s="66" t="s">
        <v>214</v>
      </c>
      <c r="C438" s="76" t="s">
        <v>215</v>
      </c>
      <c r="D438" s="77" t="n">
        <v>182</v>
      </c>
      <c r="E438" s="77" t="n">
        <v>32</v>
      </c>
      <c r="F438" s="77" t="n">
        <v>0</v>
      </c>
      <c r="G438" s="78" t="n">
        <v>214</v>
      </c>
      <c r="H438" s="79" t="n">
        <v>66</v>
      </c>
      <c r="I438" s="79" t="n">
        <v>5</v>
      </c>
      <c r="J438" s="80" t="n">
        <v>71</v>
      </c>
      <c r="K438" s="80" t="n">
        <v>108</v>
      </c>
      <c r="L438" s="80" t="n">
        <v>2</v>
      </c>
      <c r="M438" s="81" t="n">
        <v>181</v>
      </c>
      <c r="N438" s="82" t="n">
        <v>0.39664804469274</v>
      </c>
      <c r="O438" s="79" t="n">
        <v>28</v>
      </c>
      <c r="P438" s="79" t="n">
        <v>1</v>
      </c>
      <c r="Q438" s="80" t="n">
        <v>29</v>
      </c>
      <c r="R438" s="78" t="n">
        <v>100</v>
      </c>
      <c r="S438" s="25" t="n">
        <f aca="false">+R438/(J438+K438)</f>
        <v>0.558659217877095</v>
      </c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</row>
    <row r="439" s="75" customFormat="true" ht="12.75" hidden="false" customHeight="false" outlineLevel="0" collapsed="false">
      <c r="A439" s="52" t="s">
        <v>21</v>
      </c>
      <c r="B439" s="66" t="s">
        <v>216</v>
      </c>
      <c r="C439" s="76" t="s">
        <v>217</v>
      </c>
      <c r="D439" s="77" t="n">
        <v>308</v>
      </c>
      <c r="E439" s="77" t="n">
        <v>119</v>
      </c>
      <c r="F439" s="77" t="n">
        <v>0</v>
      </c>
      <c r="G439" s="78" t="n">
        <v>427</v>
      </c>
      <c r="H439" s="79" t="n">
        <v>16</v>
      </c>
      <c r="I439" s="79" t="n">
        <v>7</v>
      </c>
      <c r="J439" s="80" t="n">
        <v>23</v>
      </c>
      <c r="K439" s="80" t="n">
        <v>466</v>
      </c>
      <c r="L439" s="80" t="n">
        <v>8</v>
      </c>
      <c r="M439" s="81" t="n">
        <v>497</v>
      </c>
      <c r="N439" s="82" t="n">
        <v>0.04703476482618</v>
      </c>
      <c r="O439" s="79" t="n">
        <v>19</v>
      </c>
      <c r="P439" s="79" t="n">
        <v>10</v>
      </c>
      <c r="Q439" s="80" t="n">
        <v>29</v>
      </c>
      <c r="R439" s="78" t="n">
        <v>52</v>
      </c>
      <c r="S439" s="25" t="n">
        <f aca="false">+R439/(J439+K439)</f>
        <v>0.106339468302658</v>
      </c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</row>
    <row r="440" s="75" customFormat="true" ht="12.75" hidden="false" customHeight="false" outlineLevel="0" collapsed="false">
      <c r="A440" s="52" t="s">
        <v>21</v>
      </c>
      <c r="B440" s="66" t="s">
        <v>218</v>
      </c>
      <c r="C440" s="76" t="s">
        <v>219</v>
      </c>
      <c r="D440" s="77" t="n">
        <v>8099</v>
      </c>
      <c r="E440" s="77" t="n">
        <v>723</v>
      </c>
      <c r="F440" s="77" t="n">
        <v>2</v>
      </c>
      <c r="G440" s="78" t="n">
        <v>8824</v>
      </c>
      <c r="H440" s="79" t="n">
        <v>163</v>
      </c>
      <c r="I440" s="79" t="n">
        <v>214</v>
      </c>
      <c r="J440" s="80" t="n">
        <v>377</v>
      </c>
      <c r="K440" s="80" t="n">
        <v>7261</v>
      </c>
      <c r="L440" s="80" t="n">
        <v>129</v>
      </c>
      <c r="M440" s="81" t="n">
        <v>7767</v>
      </c>
      <c r="N440" s="82" t="n">
        <v>0.04935847080388</v>
      </c>
      <c r="O440" s="79" t="n">
        <v>52</v>
      </c>
      <c r="P440" s="79" t="n">
        <v>64</v>
      </c>
      <c r="Q440" s="80" t="n">
        <v>116</v>
      </c>
      <c r="R440" s="78" t="n">
        <v>493</v>
      </c>
      <c r="S440" s="25" t="n">
        <f aca="false">+R440/(J440+K440)</f>
        <v>0.0645456925896832</v>
      </c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</row>
    <row r="441" s="75" customFormat="true" ht="12.75" hidden="false" customHeight="false" outlineLevel="0" collapsed="false">
      <c r="A441" s="52" t="s">
        <v>21</v>
      </c>
      <c r="B441" s="66" t="s">
        <v>220</v>
      </c>
      <c r="C441" s="76" t="s">
        <v>221</v>
      </c>
      <c r="D441" s="77" t="n">
        <v>1062</v>
      </c>
      <c r="E441" s="77" t="n">
        <v>254</v>
      </c>
      <c r="F441" s="77" t="n">
        <v>1</v>
      </c>
      <c r="G441" s="78" t="n">
        <v>1317</v>
      </c>
      <c r="H441" s="79" t="n">
        <v>64</v>
      </c>
      <c r="I441" s="79" t="n">
        <v>64</v>
      </c>
      <c r="J441" s="80" t="n">
        <v>128</v>
      </c>
      <c r="K441" s="80" t="n">
        <v>1070</v>
      </c>
      <c r="L441" s="80" t="n">
        <v>15</v>
      </c>
      <c r="M441" s="81" t="n">
        <v>1213</v>
      </c>
      <c r="N441" s="82" t="n">
        <v>0.10684474123539</v>
      </c>
      <c r="O441" s="79" t="n">
        <v>58</v>
      </c>
      <c r="P441" s="79" t="n">
        <v>67</v>
      </c>
      <c r="Q441" s="80" t="n">
        <v>125</v>
      </c>
      <c r="R441" s="78" t="n">
        <v>253</v>
      </c>
      <c r="S441" s="25" t="n">
        <f aca="false">+R441/(J441+K441)</f>
        <v>0.21118530884808</v>
      </c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</row>
    <row r="442" s="75" customFormat="true" ht="12.75" hidden="false" customHeight="false" outlineLevel="0" collapsed="false">
      <c r="A442" s="52" t="s">
        <v>21</v>
      </c>
      <c r="B442" s="66" t="s">
        <v>222</v>
      </c>
      <c r="C442" s="76" t="s">
        <v>223</v>
      </c>
      <c r="D442" s="77" t="n">
        <v>424</v>
      </c>
      <c r="E442" s="77" t="n">
        <v>94</v>
      </c>
      <c r="F442" s="77" t="n">
        <v>0</v>
      </c>
      <c r="G442" s="78" t="n">
        <v>518</v>
      </c>
      <c r="H442" s="79" t="n">
        <v>10</v>
      </c>
      <c r="I442" s="79" t="n">
        <v>20</v>
      </c>
      <c r="J442" s="80" t="n">
        <v>30</v>
      </c>
      <c r="K442" s="80" t="n">
        <v>491</v>
      </c>
      <c r="L442" s="80" t="n">
        <v>35</v>
      </c>
      <c r="M442" s="81" t="n">
        <v>556</v>
      </c>
      <c r="N442" s="82" t="n">
        <v>0.05758157389635</v>
      </c>
      <c r="O442" s="79" t="n">
        <v>0</v>
      </c>
      <c r="P442" s="79" t="n">
        <v>13</v>
      </c>
      <c r="Q442" s="80" t="n">
        <v>13</v>
      </c>
      <c r="R442" s="78" t="n">
        <v>43</v>
      </c>
      <c r="S442" s="25" t="n">
        <f aca="false">+R442/(J442+K442)</f>
        <v>0.0825335892514395</v>
      </c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</row>
    <row r="443" s="75" customFormat="true" ht="12.75" hidden="false" customHeight="false" outlineLevel="0" collapsed="false">
      <c r="A443" s="52" t="s">
        <v>21</v>
      </c>
      <c r="B443" s="66" t="s">
        <v>224</v>
      </c>
      <c r="C443" s="76" t="s">
        <v>225</v>
      </c>
      <c r="D443" s="77" t="n">
        <v>651</v>
      </c>
      <c r="E443" s="77" t="n">
        <v>110</v>
      </c>
      <c r="F443" s="77" t="n">
        <v>0</v>
      </c>
      <c r="G443" s="78" t="n">
        <v>761</v>
      </c>
      <c r="H443" s="79" t="n">
        <v>4</v>
      </c>
      <c r="I443" s="79" t="n">
        <v>9</v>
      </c>
      <c r="J443" s="80" t="n">
        <v>13</v>
      </c>
      <c r="K443" s="80" t="n">
        <v>883</v>
      </c>
      <c r="L443" s="80" t="n">
        <v>14</v>
      </c>
      <c r="M443" s="81" t="n">
        <v>910</v>
      </c>
      <c r="N443" s="82" t="n">
        <v>0.01450892857143</v>
      </c>
      <c r="O443" s="79" t="n">
        <v>4</v>
      </c>
      <c r="P443" s="79" t="n">
        <v>2</v>
      </c>
      <c r="Q443" s="80" t="n">
        <v>6</v>
      </c>
      <c r="R443" s="78" t="n">
        <v>19</v>
      </c>
      <c r="S443" s="25" t="n">
        <f aca="false">+R443/(J443+K443)</f>
        <v>0.0212053571428571</v>
      </c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</row>
    <row r="444" s="75" customFormat="true" ht="12.75" hidden="false" customHeight="false" outlineLevel="0" collapsed="false">
      <c r="A444" s="52" t="s">
        <v>21</v>
      </c>
      <c r="B444" s="66" t="s">
        <v>226</v>
      </c>
      <c r="C444" s="76" t="s">
        <v>227</v>
      </c>
      <c r="D444" s="77" t="n">
        <v>30</v>
      </c>
      <c r="E444" s="77" t="n">
        <v>14</v>
      </c>
      <c r="F444" s="77" t="n">
        <v>0</v>
      </c>
      <c r="G444" s="78" t="n">
        <v>44</v>
      </c>
      <c r="H444" s="79" t="n">
        <v>2</v>
      </c>
      <c r="I444" s="79" t="n">
        <v>2</v>
      </c>
      <c r="J444" s="80" t="n">
        <v>4</v>
      </c>
      <c r="K444" s="80" t="n">
        <v>66</v>
      </c>
      <c r="L444" s="80" t="n">
        <v>0</v>
      </c>
      <c r="M444" s="81" t="n">
        <v>70</v>
      </c>
      <c r="N444" s="82" t="n">
        <v>0.05714285714286</v>
      </c>
      <c r="O444" s="79" t="n">
        <v>0</v>
      </c>
      <c r="P444" s="79" t="n">
        <v>5</v>
      </c>
      <c r="Q444" s="80" t="n">
        <v>5</v>
      </c>
      <c r="R444" s="78" t="n">
        <v>9</v>
      </c>
      <c r="S444" s="25" t="n">
        <f aca="false">+R444/(J444+K444)</f>
        <v>0.128571428571429</v>
      </c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</row>
    <row r="445" s="75" customFormat="true" ht="12.75" hidden="false" customHeight="false" outlineLevel="0" collapsed="false">
      <c r="A445" s="52" t="s">
        <v>21</v>
      </c>
      <c r="B445" s="66" t="s">
        <v>228</v>
      </c>
      <c r="C445" s="76" t="s">
        <v>229</v>
      </c>
      <c r="D445" s="77" t="n">
        <v>1804</v>
      </c>
      <c r="E445" s="77" t="n">
        <v>812</v>
      </c>
      <c r="F445" s="77" t="n">
        <v>1</v>
      </c>
      <c r="G445" s="78" t="n">
        <v>2617</v>
      </c>
      <c r="H445" s="79" t="n">
        <v>501</v>
      </c>
      <c r="I445" s="79" t="n">
        <v>43</v>
      </c>
      <c r="J445" s="80" t="n">
        <v>544</v>
      </c>
      <c r="K445" s="80" t="n">
        <v>1042</v>
      </c>
      <c r="L445" s="80" t="n">
        <v>45</v>
      </c>
      <c r="M445" s="81" t="n">
        <v>1631</v>
      </c>
      <c r="N445" s="82" t="n">
        <v>0.34300126103405</v>
      </c>
      <c r="O445" s="79" t="n">
        <v>467</v>
      </c>
      <c r="P445" s="79" t="n">
        <v>253</v>
      </c>
      <c r="Q445" s="80" t="n">
        <v>720</v>
      </c>
      <c r="R445" s="78" t="n">
        <v>1264</v>
      </c>
      <c r="S445" s="25" t="n">
        <f aca="false">+R445/(J445+K445)</f>
        <v>0.796973518284994</v>
      </c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</row>
    <row r="446" s="75" customFormat="true" ht="12.75" hidden="false" customHeight="false" outlineLevel="0" collapsed="false">
      <c r="A446" s="52" t="s">
        <v>21</v>
      </c>
      <c r="B446" s="66" t="s">
        <v>230</v>
      </c>
      <c r="C446" s="76" t="s">
        <v>231</v>
      </c>
      <c r="D446" s="77" t="n">
        <v>522</v>
      </c>
      <c r="E446" s="77" t="n">
        <v>210</v>
      </c>
      <c r="F446" s="77" t="n">
        <v>0</v>
      </c>
      <c r="G446" s="78" t="n">
        <v>732</v>
      </c>
      <c r="H446" s="79" t="n">
        <v>46</v>
      </c>
      <c r="I446" s="79" t="n">
        <v>30</v>
      </c>
      <c r="J446" s="80" t="n">
        <v>76</v>
      </c>
      <c r="K446" s="80" t="n">
        <v>736</v>
      </c>
      <c r="L446" s="80" t="n">
        <v>46</v>
      </c>
      <c r="M446" s="81" t="n">
        <v>858</v>
      </c>
      <c r="N446" s="82" t="n">
        <v>0.0935960591133</v>
      </c>
      <c r="O446" s="79" t="n">
        <v>26</v>
      </c>
      <c r="P446" s="79" t="n">
        <v>7</v>
      </c>
      <c r="Q446" s="80" t="n">
        <v>33</v>
      </c>
      <c r="R446" s="78" t="n">
        <v>109</v>
      </c>
      <c r="S446" s="25" t="n">
        <f aca="false">+R446/(J446+K446)</f>
        <v>0.13423645320197</v>
      </c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</row>
    <row r="447" s="75" customFormat="true" ht="12.75" hidden="false" customHeight="false" outlineLevel="0" collapsed="false">
      <c r="A447" s="52" t="s">
        <v>21</v>
      </c>
      <c r="B447" s="66" t="s">
        <v>232</v>
      </c>
      <c r="C447" s="76" t="s">
        <v>233</v>
      </c>
      <c r="D447" s="77" t="n">
        <v>8463</v>
      </c>
      <c r="E447" s="77" t="n">
        <v>1237</v>
      </c>
      <c r="F447" s="77" t="n">
        <v>4</v>
      </c>
      <c r="G447" s="78" t="n">
        <v>9704</v>
      </c>
      <c r="H447" s="79" t="n">
        <v>1160</v>
      </c>
      <c r="I447" s="79" t="n">
        <v>42</v>
      </c>
      <c r="J447" s="80" t="n">
        <v>1202</v>
      </c>
      <c r="K447" s="80" t="n">
        <v>6803</v>
      </c>
      <c r="L447" s="80" t="n">
        <v>17</v>
      </c>
      <c r="M447" s="81" t="n">
        <v>8022</v>
      </c>
      <c r="N447" s="82" t="n">
        <v>0.15015615240475</v>
      </c>
      <c r="O447" s="79" t="n">
        <v>1252</v>
      </c>
      <c r="P447" s="79" t="n">
        <v>35</v>
      </c>
      <c r="Q447" s="80" t="n">
        <v>1287</v>
      </c>
      <c r="R447" s="78" t="n">
        <v>2489</v>
      </c>
      <c r="S447" s="25" t="n">
        <f aca="false">+R447/(J447+K447)</f>
        <v>0.310930668332292</v>
      </c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</row>
    <row r="448" s="75" customFormat="true" ht="12.75" hidden="false" customHeight="false" outlineLevel="0" collapsed="false">
      <c r="A448" s="52" t="s">
        <v>21</v>
      </c>
      <c r="B448" s="52" t="s">
        <v>234</v>
      </c>
      <c r="C448" s="76" t="s">
        <v>235</v>
      </c>
      <c r="D448" s="77" t="n">
        <v>1397</v>
      </c>
      <c r="E448" s="77" t="n">
        <v>479</v>
      </c>
      <c r="F448" s="77" t="n">
        <v>6</v>
      </c>
      <c r="G448" s="78" t="n">
        <v>1882</v>
      </c>
      <c r="H448" s="79" t="n">
        <v>86</v>
      </c>
      <c r="I448" s="79" t="n">
        <v>592</v>
      </c>
      <c r="J448" s="80" t="n">
        <v>678</v>
      </c>
      <c r="K448" s="80" t="n">
        <v>146</v>
      </c>
      <c r="L448" s="80" t="n">
        <v>448</v>
      </c>
      <c r="M448" s="81" t="n">
        <v>1272</v>
      </c>
      <c r="N448" s="82" t="n">
        <v>0.82281553398058</v>
      </c>
      <c r="O448" s="79" t="n">
        <v>7</v>
      </c>
      <c r="P448" s="79" t="n">
        <v>19</v>
      </c>
      <c r="Q448" s="80" t="n">
        <v>26</v>
      </c>
      <c r="R448" s="78" t="n">
        <v>704</v>
      </c>
      <c r="S448" s="25" t="n">
        <f aca="false">+R448/(J448+K448)</f>
        <v>0.854368932038835</v>
      </c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</row>
    <row r="449" s="75" customFormat="true" ht="12.75" hidden="false" customHeight="false" outlineLevel="0" collapsed="false">
      <c r="A449" s="52" t="s">
        <v>21</v>
      </c>
      <c r="B449" s="66" t="s">
        <v>236</v>
      </c>
      <c r="C449" s="76" t="s">
        <v>237</v>
      </c>
      <c r="D449" s="77" t="n">
        <f aca="false">D434-SUM(D435:D448)</f>
        <v>47</v>
      </c>
      <c r="E449" s="77" t="n">
        <f aca="false">E434-SUM(E435:E448)</f>
        <v>8</v>
      </c>
      <c r="F449" s="77" t="n">
        <f aca="false">F434-SUM(F435:F448)</f>
        <v>0</v>
      </c>
      <c r="G449" s="78" t="n">
        <f aca="false">G434-SUM(G435:G448)</f>
        <v>55</v>
      </c>
      <c r="H449" s="79" t="n">
        <f aca="false">H434-SUM(H435:H448)</f>
        <v>0</v>
      </c>
      <c r="I449" s="79" t="n">
        <f aca="false">I434-SUM(I435:I448)</f>
        <v>1</v>
      </c>
      <c r="J449" s="80" t="n">
        <f aca="false">J434-SUM(J435:J448)</f>
        <v>1</v>
      </c>
      <c r="K449" s="80" t="n">
        <f aca="false">K434-SUM(K435:K448)</f>
        <v>59</v>
      </c>
      <c r="L449" s="80" t="n">
        <f aca="false">L434-SUM(L435:L448)</f>
        <v>2</v>
      </c>
      <c r="M449" s="81" t="n">
        <f aca="false">M434-SUM(M435:M448)</f>
        <v>62</v>
      </c>
      <c r="N449" s="82" t="n">
        <f aca="false">J449/(J449+K449)</f>
        <v>0.0166666666666667</v>
      </c>
      <c r="O449" s="79" t="n">
        <f aca="false">O434-SUM(O435:O448)</f>
        <v>0</v>
      </c>
      <c r="P449" s="79" t="n">
        <f aca="false">P434-SUM(P435:P448)</f>
        <v>1</v>
      </c>
      <c r="Q449" s="80" t="n">
        <f aca="false">Q434-SUM(Q435:Q448)</f>
        <v>1</v>
      </c>
      <c r="R449" s="78" t="n">
        <f aca="false">R434-SUM(R435:R448)</f>
        <v>2</v>
      </c>
      <c r="S449" s="25" t="n">
        <f aca="false">+R449/(J449+K449)</f>
        <v>0.0333333333333333</v>
      </c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</row>
    <row r="450" s="60" customFormat="true" ht="19.5" hidden="false" customHeight="true" outlineLevel="0" collapsed="false">
      <c r="A450" s="52" t="s">
        <v>21</v>
      </c>
      <c r="B450" s="66" t="s">
        <v>238</v>
      </c>
      <c r="C450" s="61" t="s">
        <v>239</v>
      </c>
      <c r="D450" s="62" t="n">
        <v>0</v>
      </c>
      <c r="E450" s="62" t="n">
        <v>0</v>
      </c>
      <c r="F450" s="62" t="n">
        <v>0</v>
      </c>
      <c r="G450" s="62" t="n">
        <v>0</v>
      </c>
      <c r="H450" s="63" t="n">
        <v>1</v>
      </c>
      <c r="I450" s="63" t="n">
        <v>0</v>
      </c>
      <c r="J450" s="62" t="n">
        <v>1</v>
      </c>
      <c r="K450" s="62" t="n">
        <v>0</v>
      </c>
      <c r="L450" s="62" t="n">
        <v>0</v>
      </c>
      <c r="M450" s="64" t="n">
        <v>1</v>
      </c>
      <c r="N450" s="65" t="n">
        <v>1</v>
      </c>
      <c r="O450" s="63" t="n">
        <v>0</v>
      </c>
      <c r="P450" s="63" t="n">
        <v>0</v>
      </c>
      <c r="Q450" s="62" t="n">
        <v>0</v>
      </c>
      <c r="R450" s="62" t="n">
        <v>1</v>
      </c>
      <c r="S450" s="25" t="n">
        <f aca="false">+R450/(J450+K450)</f>
        <v>1</v>
      </c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</row>
    <row r="451" s="75" customFormat="true" ht="12.75" hidden="false" customHeight="false" outlineLevel="0" collapsed="false">
      <c r="A451" s="52" t="s">
        <v>21</v>
      </c>
      <c r="B451" s="52" t="s">
        <v>240</v>
      </c>
      <c r="C451" s="61" t="s">
        <v>241</v>
      </c>
      <c r="D451" s="62" t="n">
        <v>504</v>
      </c>
      <c r="E451" s="62" t="n">
        <v>0</v>
      </c>
      <c r="F451" s="62" t="n">
        <v>0</v>
      </c>
      <c r="G451" s="62" t="n">
        <v>504</v>
      </c>
      <c r="H451" s="63" t="n">
        <v>109</v>
      </c>
      <c r="I451" s="63" t="n">
        <v>0</v>
      </c>
      <c r="J451" s="62" t="n">
        <v>109</v>
      </c>
      <c r="K451" s="62" t="n">
        <v>217</v>
      </c>
      <c r="L451" s="62" t="n">
        <v>1</v>
      </c>
      <c r="M451" s="64" t="n">
        <v>327</v>
      </c>
      <c r="N451" s="65" t="n">
        <v>0.33435582822086</v>
      </c>
      <c r="O451" s="63" t="n">
        <v>0</v>
      </c>
      <c r="P451" s="63" t="n">
        <v>0</v>
      </c>
      <c r="Q451" s="63" t="n">
        <v>0</v>
      </c>
      <c r="R451" s="62" t="n">
        <v>109</v>
      </c>
      <c r="S451" s="25" t="n">
        <f aca="false">+R451/(J451+K451)</f>
        <v>0.334355828220859</v>
      </c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</row>
    <row r="452" s="88" customFormat="true" ht="12" hidden="false" customHeight="true" outlineLevel="0" collapsed="false">
      <c r="A452" s="52" t="s">
        <v>21</v>
      </c>
      <c r="B452" s="66" t="s">
        <v>242</v>
      </c>
      <c r="C452" s="76" t="s">
        <v>243</v>
      </c>
      <c r="D452" s="77" t="n">
        <v>503</v>
      </c>
      <c r="E452" s="77" t="n">
        <v>0</v>
      </c>
      <c r="F452" s="77" t="n">
        <v>0</v>
      </c>
      <c r="G452" s="78" t="n">
        <v>503</v>
      </c>
      <c r="H452" s="79" t="n">
        <v>108</v>
      </c>
      <c r="I452" s="79" t="n">
        <v>0</v>
      </c>
      <c r="J452" s="80" t="n">
        <v>108</v>
      </c>
      <c r="K452" s="80" t="n">
        <v>216</v>
      </c>
      <c r="L452" s="80" t="n">
        <v>1</v>
      </c>
      <c r="M452" s="81" t="n">
        <v>325</v>
      </c>
      <c r="N452" s="82" t="n">
        <v>0.33333333333333</v>
      </c>
      <c r="O452" s="79" t="n">
        <v>0</v>
      </c>
      <c r="P452" s="79" t="n">
        <v>0</v>
      </c>
      <c r="Q452" s="79" t="n">
        <v>0</v>
      </c>
      <c r="R452" s="78" t="n">
        <v>108</v>
      </c>
      <c r="S452" s="25" t="n">
        <f aca="false">+R452/(J452+K452)</f>
        <v>0.333333333333333</v>
      </c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</row>
    <row r="453" s="88" customFormat="true" ht="12" hidden="false" customHeight="true" outlineLevel="0" collapsed="false">
      <c r="A453" s="52" t="s">
        <v>21</v>
      </c>
      <c r="B453" s="66" t="s">
        <v>244</v>
      </c>
      <c r="C453" s="76" t="s">
        <v>245</v>
      </c>
      <c r="D453" s="77" t="n">
        <v>1</v>
      </c>
      <c r="E453" s="77" t="n">
        <v>0</v>
      </c>
      <c r="F453" s="77" t="n">
        <v>0</v>
      </c>
      <c r="G453" s="78" t="n">
        <v>1</v>
      </c>
      <c r="H453" s="79" t="n">
        <v>1</v>
      </c>
      <c r="I453" s="79" t="n">
        <v>0</v>
      </c>
      <c r="J453" s="80" t="n">
        <v>1</v>
      </c>
      <c r="K453" s="80" t="n">
        <v>1</v>
      </c>
      <c r="L453" s="80" t="n">
        <v>0</v>
      </c>
      <c r="M453" s="81" t="n">
        <v>2</v>
      </c>
      <c r="N453" s="82" t="n">
        <v>0.5</v>
      </c>
      <c r="O453" s="79" t="n">
        <v>0</v>
      </c>
      <c r="P453" s="79" t="n">
        <v>0</v>
      </c>
      <c r="Q453" s="80" t="n">
        <v>0</v>
      </c>
      <c r="R453" s="78" t="n">
        <v>1</v>
      </c>
      <c r="S453" s="25" t="n">
        <f aca="false">+R453/(J453+K453)</f>
        <v>0.5</v>
      </c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</row>
    <row r="454" s="60" customFormat="true" ht="20.25" hidden="true" customHeight="true" outlineLevel="0" collapsed="false">
      <c r="A454" s="2" t="s">
        <v>249</v>
      </c>
      <c r="B454" s="52" t="s">
        <v>20</v>
      </c>
      <c r="C454" s="89" t="s">
        <v>21</v>
      </c>
      <c r="D454" s="90" t="n">
        <v>980</v>
      </c>
      <c r="E454" s="90" t="n">
        <v>22</v>
      </c>
      <c r="F454" s="90" t="n">
        <v>1</v>
      </c>
      <c r="G454" s="90" t="n">
        <v>1003</v>
      </c>
      <c r="H454" s="91" t="n">
        <v>651</v>
      </c>
      <c r="I454" s="91" t="n">
        <v>119</v>
      </c>
      <c r="J454" s="90" t="n">
        <v>770</v>
      </c>
      <c r="K454" s="90" t="n">
        <v>163</v>
      </c>
      <c r="L454" s="90" t="n">
        <v>17</v>
      </c>
      <c r="M454" s="23" t="n">
        <v>950</v>
      </c>
      <c r="N454" s="24" t="n">
        <v>0.8252947481</v>
      </c>
      <c r="O454" s="92" t="n">
        <v>63</v>
      </c>
      <c r="P454" s="92" t="n">
        <v>57</v>
      </c>
      <c r="Q454" s="93" t="n">
        <v>120</v>
      </c>
      <c r="R454" s="93" t="n">
        <v>890</v>
      </c>
      <c r="S454" s="25" t="n">
        <f aca="false">+R454/(J454+K454)</f>
        <v>0.953912111468382</v>
      </c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MJ454" s="2"/>
    </row>
    <row r="455" s="60" customFormat="true" ht="20.25" hidden="true" customHeight="true" outlineLevel="0" collapsed="false">
      <c r="A455" s="2" t="s">
        <v>249</v>
      </c>
      <c r="B455" s="52" t="s">
        <v>22</v>
      </c>
      <c r="C455" s="94" t="s">
        <v>23</v>
      </c>
      <c r="D455" s="95" t="n">
        <v>312</v>
      </c>
      <c r="E455" s="95" t="n">
        <v>7</v>
      </c>
      <c r="F455" s="95" t="n">
        <v>1</v>
      </c>
      <c r="G455" s="95" t="n">
        <v>320</v>
      </c>
      <c r="H455" s="96" t="n">
        <v>128</v>
      </c>
      <c r="I455" s="96" t="n">
        <v>99</v>
      </c>
      <c r="J455" s="95" t="n">
        <v>227</v>
      </c>
      <c r="K455" s="95" t="n">
        <v>114</v>
      </c>
      <c r="L455" s="95" t="n">
        <v>5</v>
      </c>
      <c r="M455" s="30" t="n">
        <v>346</v>
      </c>
      <c r="N455" s="31" t="n">
        <v>0.6656891496</v>
      </c>
      <c r="O455" s="96" t="n">
        <v>33</v>
      </c>
      <c r="P455" s="96" t="n">
        <v>49</v>
      </c>
      <c r="Q455" s="95" t="n">
        <v>82</v>
      </c>
      <c r="R455" s="95" t="n">
        <v>309</v>
      </c>
      <c r="S455" s="25" t="n">
        <f aca="false">+R455/(J455+K455)</f>
        <v>0.906158357771261</v>
      </c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MJ455" s="2"/>
    </row>
    <row r="456" s="75" customFormat="true" ht="12.75" hidden="true" customHeight="false" outlineLevel="0" collapsed="false">
      <c r="A456" s="2" t="s">
        <v>249</v>
      </c>
      <c r="B456" s="66" t="s">
        <v>28</v>
      </c>
      <c r="C456" s="76" t="s">
        <v>29</v>
      </c>
      <c r="D456" s="97" t="n">
        <v>7</v>
      </c>
      <c r="E456" s="97" t="n">
        <v>0</v>
      </c>
      <c r="F456" s="97" t="n">
        <v>0</v>
      </c>
      <c r="G456" s="98" t="n">
        <v>7</v>
      </c>
      <c r="H456" s="99" t="n">
        <v>2</v>
      </c>
      <c r="I456" s="99" t="n">
        <v>3</v>
      </c>
      <c r="J456" s="100" t="n">
        <v>5</v>
      </c>
      <c r="K456" s="100" t="n">
        <v>8</v>
      </c>
      <c r="L456" s="100" t="n">
        <v>1</v>
      </c>
      <c r="M456" s="37" t="n">
        <v>14</v>
      </c>
      <c r="N456" s="38" t="n">
        <v>0.3846153846</v>
      </c>
      <c r="O456" s="99" t="n">
        <v>1</v>
      </c>
      <c r="P456" s="99" t="n">
        <v>7</v>
      </c>
      <c r="Q456" s="100" t="n">
        <v>8</v>
      </c>
      <c r="R456" s="98" t="n">
        <v>13</v>
      </c>
      <c r="S456" s="25" t="n">
        <f aca="false">+R456/(J456+K456)</f>
        <v>1</v>
      </c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MJ456" s="2"/>
    </row>
    <row r="457" s="75" customFormat="true" ht="12.75" hidden="true" customHeight="false" outlineLevel="0" collapsed="false">
      <c r="A457" s="2" t="s">
        <v>249</v>
      </c>
      <c r="B457" s="66" t="s">
        <v>32</v>
      </c>
      <c r="C457" s="76" t="s">
        <v>33</v>
      </c>
      <c r="D457" s="101"/>
      <c r="E457" s="101"/>
      <c r="F457" s="101"/>
      <c r="G457" s="101"/>
      <c r="H457" s="99" t="n">
        <v>1</v>
      </c>
      <c r="I457" s="99" t="n">
        <v>2</v>
      </c>
      <c r="J457" s="100" t="n">
        <v>3</v>
      </c>
      <c r="K457" s="100" t="n">
        <v>0</v>
      </c>
      <c r="L457" s="100" t="n">
        <v>0</v>
      </c>
      <c r="M457" s="37" t="n">
        <v>3</v>
      </c>
      <c r="N457" s="38" t="n">
        <v>1</v>
      </c>
      <c r="O457" s="99" t="n">
        <v>2</v>
      </c>
      <c r="P457" s="99" t="n">
        <v>1</v>
      </c>
      <c r="Q457" s="100" t="n">
        <v>3</v>
      </c>
      <c r="R457" s="98" t="n">
        <v>6</v>
      </c>
      <c r="S457" s="25" t="n">
        <f aca="false">+R457/(J457+K457)</f>
        <v>2</v>
      </c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MJ457" s="2"/>
    </row>
    <row r="458" s="75" customFormat="true" ht="12.75" hidden="true" customHeight="false" outlineLevel="0" collapsed="false">
      <c r="A458" s="2" t="s">
        <v>249</v>
      </c>
      <c r="B458" s="66" t="s">
        <v>34</v>
      </c>
      <c r="C458" s="76" t="s">
        <v>35</v>
      </c>
      <c r="D458" s="101"/>
      <c r="E458" s="101"/>
      <c r="F458" s="101"/>
      <c r="G458" s="101"/>
      <c r="H458" s="99" t="n">
        <v>1</v>
      </c>
      <c r="I458" s="99" t="n">
        <v>0</v>
      </c>
      <c r="J458" s="100" t="n">
        <v>1</v>
      </c>
      <c r="K458" s="100" t="n">
        <v>0</v>
      </c>
      <c r="L458" s="100" t="n">
        <v>0</v>
      </c>
      <c r="M458" s="37" t="n">
        <v>1</v>
      </c>
      <c r="N458" s="38" t="n">
        <v>1</v>
      </c>
      <c r="O458" s="99" t="n">
        <v>1</v>
      </c>
      <c r="P458" s="99" t="n">
        <v>6</v>
      </c>
      <c r="Q458" s="100" t="n">
        <v>7</v>
      </c>
      <c r="R458" s="98" t="n">
        <v>8</v>
      </c>
      <c r="S458" s="25" t="n">
        <f aca="false">+R458/(J458+K458)</f>
        <v>8</v>
      </c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MJ458" s="2"/>
    </row>
    <row r="459" s="75" customFormat="true" ht="12.75" hidden="true" customHeight="false" outlineLevel="0" collapsed="false">
      <c r="A459" s="2" t="s">
        <v>249</v>
      </c>
      <c r="B459" s="66" t="s">
        <v>44</v>
      </c>
      <c r="C459" s="76" t="s">
        <v>45</v>
      </c>
      <c r="D459" s="97" t="n">
        <v>43</v>
      </c>
      <c r="E459" s="97" t="n">
        <v>0</v>
      </c>
      <c r="F459" s="97" t="n">
        <v>0</v>
      </c>
      <c r="G459" s="98" t="n">
        <v>43</v>
      </c>
      <c r="H459" s="99" t="n">
        <v>26</v>
      </c>
      <c r="I459" s="99" t="n">
        <v>11</v>
      </c>
      <c r="J459" s="100" t="n">
        <v>37</v>
      </c>
      <c r="K459" s="100" t="n">
        <v>12</v>
      </c>
      <c r="L459" s="100" t="n">
        <v>0</v>
      </c>
      <c r="M459" s="37" t="n">
        <v>49</v>
      </c>
      <c r="N459" s="38" t="n">
        <v>0.7551020408</v>
      </c>
      <c r="O459" s="99" t="n">
        <v>2</v>
      </c>
      <c r="P459" s="99" t="n">
        <v>2</v>
      </c>
      <c r="Q459" s="100" t="n">
        <v>4</v>
      </c>
      <c r="R459" s="98" t="n">
        <v>41</v>
      </c>
      <c r="S459" s="25" t="n">
        <f aca="false">+R459/(J459+K459)</f>
        <v>0.836734693877551</v>
      </c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MJ459" s="2"/>
    </row>
    <row r="460" s="75" customFormat="true" ht="12.75" hidden="true" customHeight="false" outlineLevel="0" collapsed="false">
      <c r="A460" s="2" t="s">
        <v>249</v>
      </c>
      <c r="B460" s="66" t="s">
        <v>50</v>
      </c>
      <c r="C460" s="76" t="s">
        <v>51</v>
      </c>
      <c r="D460" s="97" t="n">
        <v>8</v>
      </c>
      <c r="E460" s="97" t="n">
        <v>2</v>
      </c>
      <c r="F460" s="97" t="n">
        <v>0</v>
      </c>
      <c r="G460" s="98" t="n">
        <v>10</v>
      </c>
      <c r="H460" s="99" t="n">
        <v>5</v>
      </c>
      <c r="I460" s="99" t="n">
        <v>0</v>
      </c>
      <c r="J460" s="100" t="n">
        <v>5</v>
      </c>
      <c r="K460" s="100" t="n">
        <v>3</v>
      </c>
      <c r="L460" s="100" t="n">
        <v>0</v>
      </c>
      <c r="M460" s="37" t="n">
        <v>8</v>
      </c>
      <c r="N460" s="38" t="n">
        <v>0.625</v>
      </c>
      <c r="O460" s="99" t="n">
        <v>0</v>
      </c>
      <c r="P460" s="99" t="n">
        <v>1</v>
      </c>
      <c r="Q460" s="100" t="n">
        <v>1</v>
      </c>
      <c r="R460" s="98" t="n">
        <v>6</v>
      </c>
      <c r="S460" s="25" t="n">
        <f aca="false">+R460/(J460+K460)</f>
        <v>0.75</v>
      </c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MJ460" s="2"/>
    </row>
    <row r="461" s="75" customFormat="true" ht="12.75" hidden="true" customHeight="false" outlineLevel="0" collapsed="false">
      <c r="A461" s="2" t="s">
        <v>249</v>
      </c>
      <c r="B461" s="66" t="s">
        <v>52</v>
      </c>
      <c r="C461" s="76" t="s">
        <v>53</v>
      </c>
      <c r="D461" s="97" t="n">
        <v>8</v>
      </c>
      <c r="E461" s="97" t="n">
        <v>0</v>
      </c>
      <c r="F461" s="97" t="n">
        <v>0</v>
      </c>
      <c r="G461" s="98" t="n">
        <v>8</v>
      </c>
      <c r="H461" s="99" t="n">
        <v>3</v>
      </c>
      <c r="I461" s="99" t="n">
        <v>2</v>
      </c>
      <c r="J461" s="100" t="n">
        <v>5</v>
      </c>
      <c r="K461" s="100" t="n">
        <v>1</v>
      </c>
      <c r="L461" s="100" t="n">
        <v>0</v>
      </c>
      <c r="M461" s="37" t="n">
        <v>6</v>
      </c>
      <c r="N461" s="38" t="n">
        <v>0.8333333333</v>
      </c>
      <c r="O461" s="99" t="n">
        <v>1</v>
      </c>
      <c r="P461" s="99" t="n">
        <v>0</v>
      </c>
      <c r="Q461" s="100" t="n">
        <v>1</v>
      </c>
      <c r="R461" s="98" t="n">
        <v>6</v>
      </c>
      <c r="S461" s="25" t="n">
        <f aca="false">+R461/(J461+K461)</f>
        <v>1</v>
      </c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MJ461" s="2"/>
    </row>
    <row r="462" s="75" customFormat="true" ht="12.75" hidden="true" customHeight="false" outlineLevel="0" collapsed="false">
      <c r="A462" s="2" t="s">
        <v>249</v>
      </c>
      <c r="B462" s="66" t="s">
        <v>60</v>
      </c>
      <c r="C462" s="76" t="s">
        <v>61</v>
      </c>
      <c r="D462" s="97" t="n">
        <v>49</v>
      </c>
      <c r="E462" s="97" t="n">
        <v>0</v>
      </c>
      <c r="F462" s="97" t="n">
        <v>0</v>
      </c>
      <c r="G462" s="98" t="n">
        <v>49</v>
      </c>
      <c r="H462" s="99" t="n">
        <v>25</v>
      </c>
      <c r="I462" s="99" t="n">
        <v>11</v>
      </c>
      <c r="J462" s="100" t="n">
        <v>36</v>
      </c>
      <c r="K462" s="100" t="n">
        <v>23</v>
      </c>
      <c r="L462" s="100" t="n">
        <v>2</v>
      </c>
      <c r="M462" s="37" t="n">
        <v>61</v>
      </c>
      <c r="N462" s="38" t="n">
        <v>0.6101694915</v>
      </c>
      <c r="O462" s="99" t="n">
        <v>4</v>
      </c>
      <c r="P462" s="99" t="n">
        <v>5</v>
      </c>
      <c r="Q462" s="100" t="n">
        <v>9</v>
      </c>
      <c r="R462" s="98" t="n">
        <v>45</v>
      </c>
      <c r="S462" s="25" t="n">
        <f aca="false">+R462/(J462+K462)</f>
        <v>0.76271186440678</v>
      </c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MJ462" s="2"/>
    </row>
    <row r="463" s="75" customFormat="true" ht="12.75" hidden="true" customHeight="false" outlineLevel="0" collapsed="false">
      <c r="A463" s="2" t="s">
        <v>249</v>
      </c>
      <c r="B463" s="66" t="s">
        <v>74</v>
      </c>
      <c r="C463" s="76" t="s">
        <v>75</v>
      </c>
      <c r="D463" s="97" t="n">
        <v>20</v>
      </c>
      <c r="E463" s="97" t="n">
        <v>0</v>
      </c>
      <c r="F463" s="97" t="n">
        <v>0</v>
      </c>
      <c r="G463" s="98" t="n">
        <v>20</v>
      </c>
      <c r="H463" s="99" t="n">
        <v>5</v>
      </c>
      <c r="I463" s="99" t="n">
        <v>6</v>
      </c>
      <c r="J463" s="100" t="n">
        <v>11</v>
      </c>
      <c r="K463" s="100" t="n">
        <v>6</v>
      </c>
      <c r="L463" s="100" t="n">
        <v>0</v>
      </c>
      <c r="M463" s="37" t="n">
        <v>17</v>
      </c>
      <c r="N463" s="38" t="n">
        <v>0.6470588235</v>
      </c>
      <c r="O463" s="99" t="n">
        <v>0</v>
      </c>
      <c r="P463" s="99" t="n">
        <v>2</v>
      </c>
      <c r="Q463" s="100" t="n">
        <v>2</v>
      </c>
      <c r="R463" s="98" t="n">
        <v>13</v>
      </c>
      <c r="S463" s="25" t="n">
        <f aca="false">+R463/(J463+K463)</f>
        <v>0.764705882352941</v>
      </c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MJ463" s="2"/>
    </row>
    <row r="464" s="75" customFormat="true" ht="12.75" hidden="true" customHeight="false" outlineLevel="0" collapsed="false">
      <c r="A464" s="2" t="s">
        <v>249</v>
      </c>
      <c r="B464" s="66" t="s">
        <v>84</v>
      </c>
      <c r="C464" s="76" t="s">
        <v>85</v>
      </c>
      <c r="D464" s="101"/>
      <c r="E464" s="101"/>
      <c r="F464" s="101"/>
      <c r="G464" s="101"/>
      <c r="H464" s="99" t="n">
        <v>2</v>
      </c>
      <c r="I464" s="99" t="n">
        <v>1</v>
      </c>
      <c r="J464" s="100" t="n">
        <v>3</v>
      </c>
      <c r="K464" s="100" t="n">
        <v>10</v>
      </c>
      <c r="L464" s="100" t="n">
        <v>0</v>
      </c>
      <c r="M464" s="37" t="n">
        <v>13</v>
      </c>
      <c r="N464" s="38" t="n">
        <v>0.2307692308</v>
      </c>
      <c r="O464" s="99" t="n">
        <v>3</v>
      </c>
      <c r="P464" s="99" t="n">
        <v>4</v>
      </c>
      <c r="Q464" s="100" t="n">
        <v>7</v>
      </c>
      <c r="R464" s="98" t="n">
        <v>10</v>
      </c>
      <c r="S464" s="25" t="n">
        <f aca="false">+R464/(J464+K464)</f>
        <v>0.769230769230769</v>
      </c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MJ464" s="2"/>
    </row>
    <row r="465" s="75" customFormat="true" ht="12.75" hidden="true" customHeight="false" outlineLevel="0" collapsed="false">
      <c r="A465" s="2" t="s">
        <v>249</v>
      </c>
      <c r="B465" s="66" t="s">
        <v>88</v>
      </c>
      <c r="C465" s="76" t="s">
        <v>89</v>
      </c>
      <c r="D465" s="97" t="n">
        <v>30</v>
      </c>
      <c r="E465" s="97" t="n">
        <v>0</v>
      </c>
      <c r="F465" s="97" t="n">
        <v>0</v>
      </c>
      <c r="G465" s="98" t="n">
        <v>30</v>
      </c>
      <c r="H465" s="99" t="n">
        <v>17</v>
      </c>
      <c r="I465" s="99" t="n">
        <v>11</v>
      </c>
      <c r="J465" s="100" t="n">
        <v>28</v>
      </c>
      <c r="K465" s="100" t="n">
        <v>12</v>
      </c>
      <c r="L465" s="100" t="n">
        <v>0</v>
      </c>
      <c r="M465" s="37" t="n">
        <v>40</v>
      </c>
      <c r="N465" s="38" t="n">
        <v>0.7</v>
      </c>
      <c r="O465" s="99" t="n">
        <v>9</v>
      </c>
      <c r="P465" s="99" t="n">
        <v>7</v>
      </c>
      <c r="Q465" s="100" t="n">
        <v>16</v>
      </c>
      <c r="R465" s="98" t="n">
        <v>44</v>
      </c>
      <c r="S465" s="25" t="n">
        <f aca="false">+R465/(J465+K465)</f>
        <v>1.1</v>
      </c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MJ465" s="2"/>
    </row>
    <row r="466" s="75" customFormat="true" ht="12.75" hidden="true" customHeight="false" outlineLevel="0" collapsed="false">
      <c r="A466" s="2" t="s">
        <v>249</v>
      </c>
      <c r="B466" s="66" t="s">
        <v>94</v>
      </c>
      <c r="C466" s="76" t="s">
        <v>95</v>
      </c>
      <c r="D466" s="97" t="n">
        <v>9</v>
      </c>
      <c r="E466" s="97" t="n">
        <v>0</v>
      </c>
      <c r="F466" s="97" t="n">
        <v>0</v>
      </c>
      <c r="G466" s="98" t="n">
        <v>9</v>
      </c>
      <c r="H466" s="99" t="n">
        <v>5</v>
      </c>
      <c r="I466" s="99" t="n">
        <v>4</v>
      </c>
      <c r="J466" s="100" t="n">
        <v>9</v>
      </c>
      <c r="K466" s="100" t="n">
        <v>1</v>
      </c>
      <c r="L466" s="100" t="n">
        <v>0</v>
      </c>
      <c r="M466" s="37" t="n">
        <v>10</v>
      </c>
      <c r="N466" s="38" t="n">
        <v>0.9</v>
      </c>
      <c r="O466" s="99" t="n">
        <v>0</v>
      </c>
      <c r="P466" s="99" t="n">
        <v>0</v>
      </c>
      <c r="Q466" s="100" t="n">
        <v>0</v>
      </c>
      <c r="R466" s="98" t="n">
        <v>9</v>
      </c>
      <c r="S466" s="25" t="n">
        <f aca="false">+R466/(J466+K466)</f>
        <v>0.9</v>
      </c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MJ466" s="2"/>
    </row>
    <row r="467" s="75" customFormat="true" ht="12.75" hidden="true" customHeight="false" outlineLevel="0" collapsed="false">
      <c r="A467" s="2" t="s">
        <v>249</v>
      </c>
      <c r="B467" s="66" t="s">
        <v>98</v>
      </c>
      <c r="C467" s="76" t="s">
        <v>99</v>
      </c>
      <c r="D467" s="97" t="n">
        <v>43</v>
      </c>
      <c r="E467" s="97" t="n">
        <v>0</v>
      </c>
      <c r="F467" s="97" t="n">
        <v>1</v>
      </c>
      <c r="G467" s="98" t="n">
        <v>44</v>
      </c>
      <c r="H467" s="99" t="n">
        <v>8</v>
      </c>
      <c r="I467" s="99" t="n">
        <v>25</v>
      </c>
      <c r="J467" s="100" t="n">
        <v>33</v>
      </c>
      <c r="K467" s="100" t="n">
        <v>9</v>
      </c>
      <c r="L467" s="100" t="n">
        <v>1</v>
      </c>
      <c r="M467" s="37" t="n">
        <v>43</v>
      </c>
      <c r="N467" s="38" t="n">
        <v>0.7857142857</v>
      </c>
      <c r="O467" s="99" t="n">
        <v>1</v>
      </c>
      <c r="P467" s="99" t="n">
        <v>4</v>
      </c>
      <c r="Q467" s="100" t="n">
        <v>5</v>
      </c>
      <c r="R467" s="98" t="n">
        <v>38</v>
      </c>
      <c r="S467" s="25" t="n">
        <f aca="false">+R467/(J467+K467)</f>
        <v>0.904761904761905</v>
      </c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MJ467" s="2"/>
    </row>
    <row r="468" s="75" customFormat="true" ht="12.75" hidden="true" customHeight="false" outlineLevel="0" collapsed="false">
      <c r="A468" s="2" t="s">
        <v>249</v>
      </c>
      <c r="B468" s="66" t="s">
        <v>100</v>
      </c>
      <c r="C468" s="76" t="s">
        <v>101</v>
      </c>
      <c r="D468" s="97" t="n">
        <v>38</v>
      </c>
      <c r="E468" s="97" t="n">
        <v>1</v>
      </c>
      <c r="F468" s="97" t="n">
        <v>0</v>
      </c>
      <c r="G468" s="98" t="n">
        <v>39</v>
      </c>
      <c r="H468" s="99" t="n">
        <v>8</v>
      </c>
      <c r="I468" s="99" t="n">
        <v>15</v>
      </c>
      <c r="J468" s="100" t="n">
        <v>23</v>
      </c>
      <c r="K468" s="100" t="n">
        <v>11</v>
      </c>
      <c r="L468" s="100" t="n">
        <v>1</v>
      </c>
      <c r="M468" s="37" t="n">
        <v>35</v>
      </c>
      <c r="N468" s="38" t="n">
        <v>0.6764705882</v>
      </c>
      <c r="O468" s="99" t="n">
        <v>4</v>
      </c>
      <c r="P468" s="99" t="n">
        <v>4</v>
      </c>
      <c r="Q468" s="100" t="n">
        <v>8</v>
      </c>
      <c r="R468" s="98" t="n">
        <v>31</v>
      </c>
      <c r="S468" s="25" t="n">
        <f aca="false">+R468/(J468+K468)</f>
        <v>0.911764705882353</v>
      </c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MJ468" s="2"/>
    </row>
    <row r="469" s="75" customFormat="true" ht="12.75" hidden="true" customHeight="false" outlineLevel="0" collapsed="false">
      <c r="A469" s="2" t="s">
        <v>249</v>
      </c>
      <c r="B469" s="66" t="s">
        <v>106</v>
      </c>
      <c r="C469" s="76" t="s">
        <v>107</v>
      </c>
      <c r="D469" s="97" t="n">
        <v>10</v>
      </c>
      <c r="E469" s="97" t="n">
        <v>0</v>
      </c>
      <c r="F469" s="97" t="n">
        <v>0</v>
      </c>
      <c r="G469" s="98" t="n">
        <v>10</v>
      </c>
      <c r="H469" s="102"/>
      <c r="I469" s="102"/>
      <c r="J469" s="101"/>
      <c r="K469" s="101"/>
      <c r="L469" s="101"/>
      <c r="M469" s="37" t="n">
        <v>7</v>
      </c>
      <c r="N469" s="42"/>
      <c r="O469" s="102"/>
      <c r="P469" s="102"/>
      <c r="Q469" s="101"/>
      <c r="R469" s="101"/>
      <c r="S469" s="25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MJ469" s="2"/>
    </row>
    <row r="470" s="75" customFormat="true" ht="12.75" hidden="true" customHeight="false" outlineLevel="0" collapsed="false">
      <c r="A470" s="2" t="s">
        <v>249</v>
      </c>
      <c r="B470" s="66" t="s">
        <v>114</v>
      </c>
      <c r="C470" s="76" t="s">
        <v>115</v>
      </c>
      <c r="D470" s="97" t="n">
        <f aca="false">D455-SUM(D456:D469)</f>
        <v>47</v>
      </c>
      <c r="E470" s="97" t="n">
        <f aca="false">E455-SUM(E456:E469)</f>
        <v>4</v>
      </c>
      <c r="F470" s="97" t="n">
        <f aca="false">F455-SUM(F456:F469)</f>
        <v>0</v>
      </c>
      <c r="G470" s="98" t="n">
        <f aca="false">G455-SUM(G456:G469)</f>
        <v>51</v>
      </c>
      <c r="H470" s="99" t="n">
        <f aca="false">H455-SUM(H456:H469)</f>
        <v>20</v>
      </c>
      <c r="I470" s="99" t="n">
        <f aca="false">I455-SUM(I456:I469)</f>
        <v>8</v>
      </c>
      <c r="J470" s="100" t="n">
        <f aca="false">J455-SUM(J456:J469)</f>
        <v>28</v>
      </c>
      <c r="K470" s="100" t="n">
        <f aca="false">K455-SUM(K456:K469)</f>
        <v>18</v>
      </c>
      <c r="L470" s="100" t="n">
        <f aca="false">L455-SUM(L456:L469)</f>
        <v>0</v>
      </c>
      <c r="M470" s="37" t="n">
        <f aca="false">M455-SUM(M456:M469)</f>
        <v>39</v>
      </c>
      <c r="N470" s="38" t="n">
        <f aca="false">J470/(J470+K470)</f>
        <v>0.608695652173913</v>
      </c>
      <c r="O470" s="99" t="n">
        <f aca="false">O455-SUM(O456:O469)</f>
        <v>5</v>
      </c>
      <c r="P470" s="99" t="n">
        <f aca="false">P455-SUM(P456:P469)</f>
        <v>6</v>
      </c>
      <c r="Q470" s="100" t="n">
        <f aca="false">Q455-SUM(Q456:Q469)</f>
        <v>11</v>
      </c>
      <c r="R470" s="98" t="n">
        <f aca="false">R455-SUM(R456:R469)</f>
        <v>39</v>
      </c>
      <c r="S470" s="25" t="n">
        <f aca="false">+R470/(J470+K470)</f>
        <v>0.847826086956522</v>
      </c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MJ470" s="2"/>
    </row>
    <row r="471" s="60" customFormat="true" ht="20.25" hidden="true" customHeight="true" outlineLevel="0" collapsed="false">
      <c r="A471" s="2" t="s">
        <v>249</v>
      </c>
      <c r="B471" s="52" t="s">
        <v>116</v>
      </c>
      <c r="C471" s="94" t="s">
        <v>117</v>
      </c>
      <c r="D471" s="95" t="n">
        <v>7</v>
      </c>
      <c r="E471" s="95" t="n">
        <v>1</v>
      </c>
      <c r="F471" s="95" t="n">
        <v>0</v>
      </c>
      <c r="G471" s="95" t="n">
        <v>8</v>
      </c>
      <c r="H471" s="96" t="n">
        <v>1</v>
      </c>
      <c r="I471" s="96" t="n">
        <v>2</v>
      </c>
      <c r="J471" s="95" t="n">
        <v>3</v>
      </c>
      <c r="K471" s="95" t="n">
        <v>1</v>
      </c>
      <c r="L471" s="95" t="n">
        <v>1</v>
      </c>
      <c r="M471" s="30" t="n">
        <v>5</v>
      </c>
      <c r="N471" s="31" t="n">
        <v>0.75</v>
      </c>
      <c r="O471" s="96" t="n">
        <v>1</v>
      </c>
      <c r="P471" s="96" t="n">
        <v>2</v>
      </c>
      <c r="Q471" s="95" t="n">
        <v>3</v>
      </c>
      <c r="R471" s="95" t="n">
        <v>6</v>
      </c>
      <c r="S471" s="25" t="n">
        <f aca="false">+R471/(J471+K471)</f>
        <v>1.5</v>
      </c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MJ471" s="2"/>
    </row>
    <row r="472" s="60" customFormat="true" ht="20.25" hidden="true" customHeight="true" outlineLevel="0" collapsed="false">
      <c r="A472" s="2" t="s">
        <v>249</v>
      </c>
      <c r="B472" s="52" t="s">
        <v>154</v>
      </c>
      <c r="C472" s="94" t="s">
        <v>155</v>
      </c>
      <c r="D472" s="95" t="n">
        <v>630</v>
      </c>
      <c r="E472" s="95" t="n">
        <v>4</v>
      </c>
      <c r="F472" s="95" t="n">
        <v>0</v>
      </c>
      <c r="G472" s="95" t="n">
        <v>634</v>
      </c>
      <c r="H472" s="96" t="n">
        <v>517</v>
      </c>
      <c r="I472" s="96" t="n">
        <v>17</v>
      </c>
      <c r="J472" s="95" t="n">
        <v>534</v>
      </c>
      <c r="K472" s="95" t="n">
        <v>33</v>
      </c>
      <c r="L472" s="95" t="n">
        <v>9</v>
      </c>
      <c r="M472" s="30" t="n">
        <v>576</v>
      </c>
      <c r="N472" s="31" t="n">
        <v>0.9417989418</v>
      </c>
      <c r="O472" s="96" t="n">
        <v>28</v>
      </c>
      <c r="P472" s="96" t="n">
        <v>6</v>
      </c>
      <c r="Q472" s="95" t="n">
        <v>34</v>
      </c>
      <c r="R472" s="95" t="n">
        <v>568</v>
      </c>
      <c r="S472" s="25" t="n">
        <f aca="false">+R472/(J472+K472)</f>
        <v>1.00176366843034</v>
      </c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MJ472" s="2"/>
    </row>
    <row r="473" s="75" customFormat="true" ht="12.75" hidden="true" customHeight="false" outlineLevel="0" collapsed="false">
      <c r="A473" s="2" t="s">
        <v>249</v>
      </c>
      <c r="B473" s="66" t="s">
        <v>156</v>
      </c>
      <c r="C473" s="76" t="s">
        <v>157</v>
      </c>
      <c r="D473" s="97" t="n">
        <v>595</v>
      </c>
      <c r="E473" s="97" t="n">
        <v>3</v>
      </c>
      <c r="F473" s="97" t="n">
        <v>0</v>
      </c>
      <c r="G473" s="98" t="n">
        <v>598</v>
      </c>
      <c r="H473" s="99" t="n">
        <v>501</v>
      </c>
      <c r="I473" s="99" t="n">
        <v>2</v>
      </c>
      <c r="J473" s="100" t="n">
        <v>503</v>
      </c>
      <c r="K473" s="100" t="n">
        <v>23</v>
      </c>
      <c r="L473" s="100" t="n">
        <v>8</v>
      </c>
      <c r="M473" s="37" t="n">
        <v>534</v>
      </c>
      <c r="N473" s="38" t="n">
        <v>0.9562737643</v>
      </c>
      <c r="O473" s="99" t="n">
        <v>24</v>
      </c>
      <c r="P473" s="99" t="n">
        <v>4</v>
      </c>
      <c r="Q473" s="100" t="n">
        <v>28</v>
      </c>
      <c r="R473" s="103" t="n">
        <v>531</v>
      </c>
      <c r="S473" s="25" t="n">
        <f aca="false">+R473/(J473+K473)</f>
        <v>1.00950570342205</v>
      </c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MJ473" s="2"/>
    </row>
    <row r="474" s="75" customFormat="true" ht="12.75" hidden="true" customHeight="false" outlineLevel="0" collapsed="false">
      <c r="A474" s="2" t="s">
        <v>249</v>
      </c>
      <c r="B474" s="66" t="s">
        <v>158</v>
      </c>
      <c r="C474" s="76" t="s">
        <v>159</v>
      </c>
      <c r="D474" s="97" t="n">
        <v>7</v>
      </c>
      <c r="E474" s="97" t="n">
        <v>0</v>
      </c>
      <c r="F474" s="97" t="n">
        <v>0</v>
      </c>
      <c r="G474" s="98" t="n">
        <v>7</v>
      </c>
      <c r="H474" s="99" t="n">
        <v>3</v>
      </c>
      <c r="I474" s="99" t="n">
        <v>4</v>
      </c>
      <c r="J474" s="100" t="n">
        <v>7</v>
      </c>
      <c r="K474" s="100" t="n">
        <v>2</v>
      </c>
      <c r="L474" s="100" t="n">
        <v>0</v>
      </c>
      <c r="M474" s="37" t="n">
        <v>9</v>
      </c>
      <c r="N474" s="38" t="n">
        <v>0.7777777778</v>
      </c>
      <c r="O474" s="99" t="n">
        <v>0</v>
      </c>
      <c r="P474" s="99" t="n">
        <v>0</v>
      </c>
      <c r="Q474" s="100" t="n">
        <v>0</v>
      </c>
      <c r="R474" s="98" t="n">
        <v>7</v>
      </c>
      <c r="S474" s="25" t="n">
        <f aca="false">+R474/(J474+K474)</f>
        <v>0.777777777777778</v>
      </c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MJ474" s="2"/>
    </row>
    <row r="475" s="75" customFormat="true" ht="12.75" hidden="true" customHeight="false" outlineLevel="0" collapsed="false">
      <c r="A475" s="2" t="s">
        <v>249</v>
      </c>
      <c r="B475" s="66" t="s">
        <v>190</v>
      </c>
      <c r="C475" s="76" t="s">
        <v>191</v>
      </c>
      <c r="D475" s="97" t="n">
        <v>8</v>
      </c>
      <c r="E475" s="97" t="n">
        <v>0</v>
      </c>
      <c r="F475" s="97" t="n">
        <v>0</v>
      </c>
      <c r="G475" s="98" t="n">
        <v>8</v>
      </c>
      <c r="H475" s="99" t="n">
        <v>4</v>
      </c>
      <c r="I475" s="99" t="n">
        <v>5</v>
      </c>
      <c r="J475" s="100" t="n">
        <v>9</v>
      </c>
      <c r="K475" s="100" t="n">
        <v>5</v>
      </c>
      <c r="L475" s="100" t="n">
        <v>0</v>
      </c>
      <c r="M475" s="37" t="n">
        <v>14</v>
      </c>
      <c r="N475" s="38" t="n">
        <v>0.6428571429</v>
      </c>
      <c r="O475" s="99" t="n">
        <v>1</v>
      </c>
      <c r="P475" s="99" t="n">
        <v>0</v>
      </c>
      <c r="Q475" s="100" t="n">
        <v>1</v>
      </c>
      <c r="R475" s="98" t="n">
        <v>10</v>
      </c>
      <c r="S475" s="25" t="n">
        <f aca="false">+R475/(J475+K475)</f>
        <v>0.714285714285714</v>
      </c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MJ475" s="2"/>
    </row>
    <row r="476" s="75" customFormat="true" ht="12.75" hidden="true" customHeight="false" outlineLevel="0" collapsed="false">
      <c r="A476" s="2" t="s">
        <v>249</v>
      </c>
      <c r="B476" s="66" t="s">
        <v>196</v>
      </c>
      <c r="C476" s="76" t="s">
        <v>197</v>
      </c>
      <c r="D476" s="97" t="n">
        <v>9</v>
      </c>
      <c r="E476" s="97" t="n">
        <v>0</v>
      </c>
      <c r="F476" s="97" t="n">
        <v>0</v>
      </c>
      <c r="G476" s="98" t="n">
        <v>9</v>
      </c>
      <c r="H476" s="99" t="n">
        <v>4</v>
      </c>
      <c r="I476" s="99" t="n">
        <v>2</v>
      </c>
      <c r="J476" s="100" t="n">
        <v>6</v>
      </c>
      <c r="K476" s="100" t="n">
        <v>0</v>
      </c>
      <c r="L476" s="100" t="n">
        <v>0</v>
      </c>
      <c r="M476" s="37" t="n">
        <v>6</v>
      </c>
      <c r="N476" s="38" t="n">
        <v>1</v>
      </c>
      <c r="O476" s="99" t="n">
        <v>0</v>
      </c>
      <c r="P476" s="99" t="n">
        <v>0</v>
      </c>
      <c r="Q476" s="100" t="n">
        <v>0</v>
      </c>
      <c r="R476" s="98" t="n">
        <v>6</v>
      </c>
      <c r="S476" s="25" t="n">
        <f aca="false">+R476/(J476+K476)</f>
        <v>1</v>
      </c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MJ476" s="2"/>
    </row>
    <row r="477" s="75" customFormat="true" ht="12.75" hidden="true" customHeight="false" outlineLevel="0" collapsed="false">
      <c r="A477" s="2" t="s">
        <v>249</v>
      </c>
      <c r="B477" s="66" t="s">
        <v>204</v>
      </c>
      <c r="C477" s="76" t="s">
        <v>205</v>
      </c>
      <c r="D477" s="97" t="n">
        <f aca="false">D472-SUM(D473:D476)</f>
        <v>11</v>
      </c>
      <c r="E477" s="97" t="n">
        <f aca="false">E472-SUM(E473:E476)</f>
        <v>1</v>
      </c>
      <c r="F477" s="97" t="n">
        <f aca="false">F472-SUM(F473:F476)</f>
        <v>0</v>
      </c>
      <c r="G477" s="98" t="n">
        <f aca="false">G472-SUM(G473:G476)</f>
        <v>12</v>
      </c>
      <c r="H477" s="99" t="n">
        <f aca="false">H472-SUM(H473:H476)</f>
        <v>5</v>
      </c>
      <c r="I477" s="99" t="n">
        <f aca="false">I472-SUM(I473:I476)</f>
        <v>4</v>
      </c>
      <c r="J477" s="100" t="n">
        <f aca="false">J472-SUM(J473:J476)</f>
        <v>9</v>
      </c>
      <c r="K477" s="100" t="n">
        <f aca="false">K472-SUM(K473:K476)</f>
        <v>3</v>
      </c>
      <c r="L477" s="100" t="n">
        <f aca="false">L472-SUM(L473:L476)</f>
        <v>1</v>
      </c>
      <c r="M477" s="37" t="n">
        <f aca="false">M472-SUM(M473:M476)</f>
        <v>13</v>
      </c>
      <c r="N477" s="38" t="n">
        <f aca="false">J477/(J477+K477)</f>
        <v>0.75</v>
      </c>
      <c r="O477" s="99" t="n">
        <f aca="false">O472-SUM(O473:O476)</f>
        <v>3</v>
      </c>
      <c r="P477" s="99" t="n">
        <f aca="false">P472-SUM(P473:P476)</f>
        <v>2</v>
      </c>
      <c r="Q477" s="100" t="n">
        <f aca="false">Q472-SUM(Q473:Q476)</f>
        <v>5</v>
      </c>
      <c r="R477" s="98" t="n">
        <f aca="false">R472-SUM(R473:R476)</f>
        <v>14</v>
      </c>
      <c r="S477" s="25" t="n">
        <f aca="false">+R477/(J477+K477)</f>
        <v>1.16666666666667</v>
      </c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MJ477" s="2"/>
    </row>
    <row r="478" s="60" customFormat="true" ht="20.25" hidden="true" customHeight="true" outlineLevel="0" collapsed="false">
      <c r="A478" s="2" t="s">
        <v>249</v>
      </c>
      <c r="B478" s="52" t="s">
        <v>206</v>
      </c>
      <c r="C478" s="94" t="s">
        <v>207</v>
      </c>
      <c r="D478" s="95" t="n">
        <v>29</v>
      </c>
      <c r="E478" s="95" t="n">
        <v>10</v>
      </c>
      <c r="F478" s="95" t="n">
        <v>0</v>
      </c>
      <c r="G478" s="95" t="n">
        <v>39</v>
      </c>
      <c r="H478" s="96" t="n">
        <v>4</v>
      </c>
      <c r="I478" s="96" t="n">
        <v>1</v>
      </c>
      <c r="J478" s="95" t="n">
        <v>5</v>
      </c>
      <c r="K478" s="95" t="n">
        <v>13</v>
      </c>
      <c r="L478" s="95" t="n">
        <v>2</v>
      </c>
      <c r="M478" s="30" t="n">
        <v>20</v>
      </c>
      <c r="N478" s="31" t="n">
        <v>0.2777777778</v>
      </c>
      <c r="O478" s="96" t="n">
        <v>1</v>
      </c>
      <c r="P478" s="96" t="n">
        <v>0</v>
      </c>
      <c r="Q478" s="95" t="n">
        <v>1</v>
      </c>
      <c r="R478" s="95" t="n">
        <v>6</v>
      </c>
      <c r="S478" s="25" t="n">
        <f aca="false">+R478/(J478+K478)</f>
        <v>0.333333333333333</v>
      </c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MJ478" s="2"/>
    </row>
    <row r="479" s="75" customFormat="true" ht="12.75" hidden="true" customHeight="false" outlineLevel="0" collapsed="false">
      <c r="A479" s="2" t="s">
        <v>249</v>
      </c>
      <c r="B479" s="66" t="s">
        <v>208</v>
      </c>
      <c r="C479" s="76" t="s">
        <v>209</v>
      </c>
      <c r="D479" s="97" t="n">
        <v>9</v>
      </c>
      <c r="E479" s="97" t="n">
        <v>4</v>
      </c>
      <c r="F479" s="97" t="n">
        <v>0</v>
      </c>
      <c r="G479" s="98" t="n">
        <v>13</v>
      </c>
      <c r="H479" s="102"/>
      <c r="I479" s="102"/>
      <c r="J479" s="101"/>
      <c r="K479" s="101"/>
      <c r="L479" s="101"/>
      <c r="M479" s="37" t="n">
        <v>5</v>
      </c>
      <c r="N479" s="42"/>
      <c r="O479" s="102"/>
      <c r="P479" s="102"/>
      <c r="Q479" s="101"/>
      <c r="R479" s="104"/>
      <c r="S479" s="25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MJ479" s="2"/>
    </row>
    <row r="480" s="75" customFormat="true" ht="12.75" hidden="true" customHeight="false" outlineLevel="0" collapsed="false">
      <c r="A480" s="2" t="s">
        <v>249</v>
      </c>
      <c r="B480" s="66" t="s">
        <v>218</v>
      </c>
      <c r="C480" s="76" t="s">
        <v>219</v>
      </c>
      <c r="D480" s="97" t="n">
        <v>5</v>
      </c>
      <c r="E480" s="97" t="n">
        <v>1</v>
      </c>
      <c r="F480" s="97" t="n">
        <v>0</v>
      </c>
      <c r="G480" s="98" t="n">
        <v>6</v>
      </c>
      <c r="H480" s="99" t="n">
        <v>0</v>
      </c>
      <c r="I480" s="99" t="n">
        <v>0</v>
      </c>
      <c r="J480" s="100" t="n">
        <v>0</v>
      </c>
      <c r="K480" s="100" t="n">
        <v>2</v>
      </c>
      <c r="L480" s="100" t="n">
        <v>2</v>
      </c>
      <c r="M480" s="37" t="n">
        <v>4</v>
      </c>
      <c r="N480" s="38" t="n">
        <v>0</v>
      </c>
      <c r="O480" s="99" t="n">
        <v>0</v>
      </c>
      <c r="P480" s="99" t="n">
        <v>0</v>
      </c>
      <c r="Q480" s="100" t="n">
        <v>0</v>
      </c>
      <c r="R480" s="103" t="n">
        <v>0</v>
      </c>
      <c r="S480" s="25" t="n">
        <f aca="false">+R480/(J480+K480)</f>
        <v>0</v>
      </c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MJ480" s="2"/>
    </row>
    <row r="481" s="75" customFormat="true" ht="12.75" hidden="true" customHeight="false" outlineLevel="0" collapsed="false">
      <c r="A481" s="2" t="s">
        <v>249</v>
      </c>
      <c r="B481" s="66" t="s">
        <v>232</v>
      </c>
      <c r="C481" s="76" t="s">
        <v>233</v>
      </c>
      <c r="D481" s="97" t="n">
        <v>6</v>
      </c>
      <c r="E481" s="97" t="n">
        <v>1</v>
      </c>
      <c r="F481" s="97" t="n">
        <v>0</v>
      </c>
      <c r="G481" s="98" t="n">
        <v>7</v>
      </c>
      <c r="H481" s="99" t="n">
        <v>4</v>
      </c>
      <c r="I481" s="99" t="n">
        <v>0</v>
      </c>
      <c r="J481" s="100" t="n">
        <v>4</v>
      </c>
      <c r="K481" s="100" t="n">
        <v>2</v>
      </c>
      <c r="L481" s="100" t="n">
        <v>0</v>
      </c>
      <c r="M481" s="37" t="n">
        <v>6</v>
      </c>
      <c r="N481" s="38" t="n">
        <v>0.6666666667</v>
      </c>
      <c r="O481" s="99" t="n">
        <v>1</v>
      </c>
      <c r="P481" s="99" t="n">
        <v>0</v>
      </c>
      <c r="Q481" s="100" t="n">
        <v>1</v>
      </c>
      <c r="R481" s="98" t="n">
        <v>5</v>
      </c>
      <c r="S481" s="25" t="n">
        <f aca="false">+R481/(J481+K481)</f>
        <v>0.833333333333333</v>
      </c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MJ481" s="2"/>
    </row>
    <row r="482" s="75" customFormat="true" ht="12.75" hidden="true" customHeight="false" outlineLevel="0" collapsed="false">
      <c r="A482" s="2" t="s">
        <v>249</v>
      </c>
      <c r="B482" s="66" t="s">
        <v>236</v>
      </c>
      <c r="C482" s="76" t="s">
        <v>237</v>
      </c>
      <c r="D482" s="97" t="n">
        <f aca="false">D478-SUM(D479:D481)</f>
        <v>9</v>
      </c>
      <c r="E482" s="97" t="n">
        <f aca="false">E478-SUM(E479:E481)</f>
        <v>4</v>
      </c>
      <c r="F482" s="97" t="n">
        <f aca="false">F478-SUM(F479:F481)</f>
        <v>0</v>
      </c>
      <c r="G482" s="98" t="n">
        <f aca="false">G478-SUM(G479:G481)</f>
        <v>13</v>
      </c>
      <c r="H482" s="99" t="n">
        <f aca="false">H478-SUM(H479:H481)</f>
        <v>0</v>
      </c>
      <c r="I482" s="99" t="n">
        <f aca="false">I478-SUM(I479:I481)</f>
        <v>1</v>
      </c>
      <c r="J482" s="100" t="n">
        <f aca="false">J478-SUM(J479:J481)</f>
        <v>1</v>
      </c>
      <c r="K482" s="100" t="n">
        <f aca="false">K478-SUM(K479:K481)</f>
        <v>9</v>
      </c>
      <c r="L482" s="100" t="n">
        <f aca="false">L478-SUM(L479:L481)</f>
        <v>0</v>
      </c>
      <c r="M482" s="37" t="n">
        <f aca="false">M478-SUM(M479:M481)</f>
        <v>5</v>
      </c>
      <c r="N482" s="38" t="n">
        <f aca="false">J482/(J482+K482)</f>
        <v>0.1</v>
      </c>
      <c r="O482" s="99" t="n">
        <f aca="false">O478-SUM(O479:O481)</f>
        <v>0</v>
      </c>
      <c r="P482" s="99" t="n">
        <f aca="false">P478-SUM(P479:P481)</f>
        <v>0</v>
      </c>
      <c r="Q482" s="100" t="n">
        <f aca="false">Q478-SUM(Q479:Q481)</f>
        <v>0</v>
      </c>
      <c r="R482" s="98" t="n">
        <f aca="false">R478-SUM(R479:R481)</f>
        <v>1</v>
      </c>
      <c r="S482" s="25" t="n">
        <f aca="false">+R482/(J482+K482)</f>
        <v>0.1</v>
      </c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MJ482" s="2"/>
    </row>
    <row r="483" s="60" customFormat="true" ht="20.25" hidden="true" customHeight="true" outlineLevel="0" collapsed="false">
      <c r="A483" s="2" t="s">
        <v>249</v>
      </c>
      <c r="B483" s="52" t="s">
        <v>240</v>
      </c>
      <c r="C483" s="94" t="s">
        <v>250</v>
      </c>
      <c r="D483" s="95" t="n">
        <v>2</v>
      </c>
      <c r="E483" s="95" t="n">
        <v>0</v>
      </c>
      <c r="F483" s="95" t="n">
        <v>0</v>
      </c>
      <c r="G483" s="95" t="n">
        <v>2</v>
      </c>
      <c r="H483" s="96" t="n">
        <v>1</v>
      </c>
      <c r="I483" s="96" t="n">
        <v>0</v>
      </c>
      <c r="J483" s="95" t="n">
        <v>1</v>
      </c>
      <c r="K483" s="95" t="n">
        <v>2</v>
      </c>
      <c r="L483" s="95" t="n">
        <v>0</v>
      </c>
      <c r="M483" s="30" t="n">
        <v>3</v>
      </c>
      <c r="N483" s="31" t="n">
        <v>0.3333333333</v>
      </c>
      <c r="O483" s="96" t="n">
        <v>0</v>
      </c>
      <c r="P483" s="96" t="n">
        <v>0</v>
      </c>
      <c r="Q483" s="95" t="n">
        <v>0</v>
      </c>
      <c r="R483" s="95" t="n">
        <v>1</v>
      </c>
      <c r="S483" s="25" t="n">
        <f aca="false">+R483/(J483+K483)</f>
        <v>0.333333333333333</v>
      </c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MJ483" s="2"/>
    </row>
    <row r="484" s="1" customFormat="true" ht="12.8" hidden="true" customHeight="false" outlineLevel="0" collapsed="false">
      <c r="A484" s="2" t="s">
        <v>251</v>
      </c>
      <c r="B484" s="2" t="s">
        <v>20</v>
      </c>
      <c r="C484" s="2" t="s">
        <v>21</v>
      </c>
      <c r="D484" s="2" t="n">
        <v>13454</v>
      </c>
      <c r="E484" s="2" t="n">
        <v>1930</v>
      </c>
      <c r="F484" s="2" t="n">
        <v>4</v>
      </c>
      <c r="G484" s="2" t="n">
        <v>15388</v>
      </c>
      <c r="H484" s="2" t="n">
        <v>4727</v>
      </c>
      <c r="I484" s="2" t="n">
        <v>1702</v>
      </c>
      <c r="J484" s="2" t="n">
        <v>6429</v>
      </c>
      <c r="K484" s="2" t="n">
        <v>8901</v>
      </c>
      <c r="L484" s="2" t="n">
        <v>163</v>
      </c>
      <c r="M484" s="2" t="n">
        <v>15493</v>
      </c>
      <c r="N484" s="3" t="n">
        <v>0.419373776908023</v>
      </c>
      <c r="O484" s="2" t="n">
        <v>1198</v>
      </c>
      <c r="P484" s="2" t="n">
        <v>688</v>
      </c>
      <c r="Q484" s="2" t="n">
        <v>1886</v>
      </c>
      <c r="R484" s="2" t="n">
        <v>8315</v>
      </c>
      <c r="S484" s="25" t="n">
        <f aca="false">+R484/(J484+K484)</f>
        <v>0.542400521852577</v>
      </c>
    </row>
    <row r="485" s="1" customFormat="true" ht="12.8" hidden="true" customHeight="false" outlineLevel="0" collapsed="false">
      <c r="A485" s="2" t="s">
        <v>251</v>
      </c>
      <c r="B485" s="2" t="s">
        <v>22</v>
      </c>
      <c r="C485" s="2" t="s">
        <v>23</v>
      </c>
      <c r="D485" s="1" t="n">
        <v>5289</v>
      </c>
      <c r="E485" s="1" t="n">
        <v>799</v>
      </c>
      <c r="F485" s="1" t="n">
        <v>1</v>
      </c>
      <c r="G485" s="1" t="n">
        <v>6089</v>
      </c>
      <c r="H485" s="1" t="n">
        <v>2104</v>
      </c>
      <c r="I485" s="1" t="n">
        <v>575</v>
      </c>
      <c r="J485" s="1" t="n">
        <v>2679</v>
      </c>
      <c r="K485" s="1" t="n">
        <v>4088</v>
      </c>
      <c r="L485" s="1" t="n">
        <v>14</v>
      </c>
      <c r="M485" s="2" t="n">
        <v>6781</v>
      </c>
      <c r="N485" s="3" t="n">
        <v>0.395891827988769</v>
      </c>
      <c r="O485" s="1" t="n">
        <v>503</v>
      </c>
      <c r="P485" s="1" t="n">
        <v>422</v>
      </c>
      <c r="Q485" s="1" t="n">
        <v>925</v>
      </c>
      <c r="R485" s="1" t="n">
        <v>3604</v>
      </c>
      <c r="S485" s="25" t="n">
        <f aca="false">+R485/(J485+K485)</f>
        <v>0.532584601743756</v>
      </c>
    </row>
    <row r="486" s="1" customFormat="true" ht="12.8" hidden="true" customHeight="false" outlineLevel="0" collapsed="false">
      <c r="A486" s="2" t="s">
        <v>251</v>
      </c>
      <c r="B486" s="2" t="s">
        <v>24</v>
      </c>
      <c r="C486" s="2" t="s">
        <v>25</v>
      </c>
      <c r="D486" s="1" t="n">
        <v>7</v>
      </c>
      <c r="E486" s="1" t="n">
        <v>1</v>
      </c>
      <c r="F486" s="1" t="n">
        <v>0</v>
      </c>
      <c r="G486" s="1" t="n">
        <v>8</v>
      </c>
      <c r="H486" s="1" t="n">
        <v>7</v>
      </c>
      <c r="I486" s="1" t="n">
        <v>0</v>
      </c>
      <c r="J486" s="1" t="n">
        <v>7</v>
      </c>
      <c r="K486" s="1" t="n">
        <v>1</v>
      </c>
      <c r="L486" s="1" t="n">
        <v>0</v>
      </c>
      <c r="M486" s="2" t="n">
        <v>8</v>
      </c>
      <c r="N486" s="3" t="n">
        <v>0.875</v>
      </c>
      <c r="O486" s="1" t="n">
        <v>0</v>
      </c>
      <c r="P486" s="1" t="n">
        <v>2</v>
      </c>
      <c r="Q486" s="1" t="n">
        <v>2</v>
      </c>
      <c r="R486" s="1" t="n">
        <v>9</v>
      </c>
      <c r="S486" s="25" t="n">
        <f aca="false">+R486/(J486+K486)</f>
        <v>1.125</v>
      </c>
    </row>
    <row r="487" s="1" customFormat="true" ht="12.8" hidden="true" customHeight="false" outlineLevel="0" collapsed="false">
      <c r="A487" s="2" t="s">
        <v>251</v>
      </c>
      <c r="B487" s="2" t="s">
        <v>26</v>
      </c>
      <c r="C487" s="2" t="s">
        <v>27</v>
      </c>
      <c r="D487" s="1" t="n">
        <v>101</v>
      </c>
      <c r="E487" s="1" t="n">
        <v>6</v>
      </c>
      <c r="F487" s="1" t="n">
        <v>0</v>
      </c>
      <c r="G487" s="1" t="n">
        <v>107</v>
      </c>
      <c r="H487" s="1" t="n">
        <v>9</v>
      </c>
      <c r="I487" s="1" t="n">
        <v>15</v>
      </c>
      <c r="J487" s="1" t="n">
        <v>24</v>
      </c>
      <c r="K487" s="1" t="n">
        <v>64</v>
      </c>
      <c r="L487" s="1" t="n">
        <v>2</v>
      </c>
      <c r="M487" s="2" t="n">
        <v>90</v>
      </c>
      <c r="N487" s="3" t="n">
        <v>0.272727272727273</v>
      </c>
      <c r="O487" s="1" t="n">
        <v>2</v>
      </c>
      <c r="P487" s="1" t="n">
        <v>4</v>
      </c>
      <c r="Q487" s="1" t="n">
        <v>6</v>
      </c>
      <c r="R487" s="1" t="n">
        <v>30</v>
      </c>
      <c r="S487" s="25" t="n">
        <f aca="false">+R487/(J487+K487)</f>
        <v>0.340909090909091</v>
      </c>
    </row>
    <row r="488" s="1" customFormat="true" ht="12.8" hidden="true" customHeight="false" outlineLevel="0" collapsed="false">
      <c r="A488" s="2" t="s">
        <v>251</v>
      </c>
      <c r="B488" s="2" t="s">
        <v>28</v>
      </c>
      <c r="C488" s="2" t="s">
        <v>29</v>
      </c>
      <c r="D488" s="1" t="n">
        <v>112</v>
      </c>
      <c r="E488" s="1" t="n">
        <v>34</v>
      </c>
      <c r="F488" s="1" t="n">
        <v>0</v>
      </c>
      <c r="G488" s="1" t="n">
        <v>146</v>
      </c>
      <c r="H488" s="1" t="n">
        <v>30</v>
      </c>
      <c r="I488" s="1" t="n">
        <v>20</v>
      </c>
      <c r="J488" s="1" t="n">
        <v>50</v>
      </c>
      <c r="K488" s="1" t="n">
        <v>160</v>
      </c>
      <c r="L488" s="1" t="n">
        <v>1</v>
      </c>
      <c r="M488" s="2" t="n">
        <v>211</v>
      </c>
      <c r="N488" s="3" t="n">
        <v>0.238095238095238</v>
      </c>
      <c r="O488" s="1" t="n">
        <v>12</v>
      </c>
      <c r="P488" s="1" t="n">
        <v>39</v>
      </c>
      <c r="Q488" s="1" t="n">
        <v>51</v>
      </c>
      <c r="R488" s="1" t="n">
        <v>101</v>
      </c>
      <c r="S488" s="25" t="n">
        <f aca="false">+R488/(J488+K488)</f>
        <v>0.480952380952381</v>
      </c>
    </row>
    <row r="489" s="1" customFormat="true" ht="12.8" hidden="true" customHeight="false" outlineLevel="0" collapsed="false">
      <c r="A489" s="2" t="s">
        <v>251</v>
      </c>
      <c r="B489" s="2" t="s">
        <v>30</v>
      </c>
      <c r="C489" s="2" t="s">
        <v>31</v>
      </c>
      <c r="D489" s="1" t="n">
        <v>19</v>
      </c>
      <c r="E489" s="1" t="n">
        <v>2</v>
      </c>
      <c r="F489" s="1" t="n">
        <v>0</v>
      </c>
      <c r="G489" s="1" t="n">
        <v>21</v>
      </c>
      <c r="H489" s="1" t="n">
        <v>6</v>
      </c>
      <c r="I489" s="1" t="n">
        <v>2</v>
      </c>
      <c r="J489" s="1" t="n">
        <v>8</v>
      </c>
      <c r="K489" s="1" t="n">
        <v>19</v>
      </c>
      <c r="L489" s="1" t="n">
        <v>1</v>
      </c>
      <c r="M489" s="2" t="n">
        <v>28</v>
      </c>
      <c r="N489" s="3" t="n">
        <v>0.296296296296296</v>
      </c>
      <c r="O489" s="1" t="n">
        <v>4</v>
      </c>
      <c r="P489" s="1" t="n">
        <v>1</v>
      </c>
      <c r="Q489" s="1" t="n">
        <v>5</v>
      </c>
      <c r="R489" s="1" t="n">
        <v>13</v>
      </c>
      <c r="S489" s="25" t="n">
        <f aca="false">+R489/(J489+K489)</f>
        <v>0.481481481481481</v>
      </c>
    </row>
    <row r="490" s="1" customFormat="true" ht="12.8" hidden="true" customHeight="false" outlineLevel="0" collapsed="false">
      <c r="A490" s="2" t="s">
        <v>251</v>
      </c>
      <c r="B490" s="2" t="s">
        <v>32</v>
      </c>
      <c r="C490" s="2" t="s">
        <v>33</v>
      </c>
      <c r="D490" s="1" t="n">
        <v>28</v>
      </c>
      <c r="E490" s="1" t="n">
        <v>5</v>
      </c>
      <c r="F490" s="1" t="n">
        <v>0</v>
      </c>
      <c r="G490" s="1" t="n">
        <v>33</v>
      </c>
      <c r="H490" s="1" t="n">
        <v>5</v>
      </c>
      <c r="I490" s="1" t="n">
        <v>7</v>
      </c>
      <c r="J490" s="1" t="n">
        <v>12</v>
      </c>
      <c r="K490" s="1" t="n">
        <v>37</v>
      </c>
      <c r="L490" s="1" t="n">
        <v>0</v>
      </c>
      <c r="M490" s="2" t="n">
        <v>49</v>
      </c>
      <c r="N490" s="3" t="n">
        <v>0.244897959183673</v>
      </c>
      <c r="O490" s="1" t="n">
        <v>0</v>
      </c>
      <c r="P490" s="1" t="n">
        <v>7</v>
      </c>
      <c r="Q490" s="1" t="n">
        <v>7</v>
      </c>
      <c r="R490" s="1" t="n">
        <v>19</v>
      </c>
      <c r="S490" s="25" t="n">
        <f aca="false">+R490/(J490+K490)</f>
        <v>0.387755102040816</v>
      </c>
    </row>
    <row r="491" s="1" customFormat="true" ht="12.8" hidden="true" customHeight="false" outlineLevel="0" collapsed="false">
      <c r="A491" s="2" t="s">
        <v>251</v>
      </c>
      <c r="B491" s="2" t="s">
        <v>34</v>
      </c>
      <c r="C491" s="2" t="s">
        <v>35</v>
      </c>
      <c r="D491" s="1" t="n">
        <v>62</v>
      </c>
      <c r="E491" s="1" t="n">
        <v>4</v>
      </c>
      <c r="F491" s="1" t="n">
        <v>0</v>
      </c>
      <c r="G491" s="1" t="n">
        <v>66</v>
      </c>
      <c r="H491" s="1" t="n">
        <v>55</v>
      </c>
      <c r="I491" s="1" t="n">
        <v>2</v>
      </c>
      <c r="J491" s="1" t="n">
        <v>57</v>
      </c>
      <c r="K491" s="1" t="n">
        <v>22</v>
      </c>
      <c r="L491" s="1" t="n">
        <v>1</v>
      </c>
      <c r="M491" s="2" t="n">
        <v>80</v>
      </c>
      <c r="N491" s="3" t="n">
        <v>0.721518987341772</v>
      </c>
      <c r="O491" s="1" t="n">
        <v>6</v>
      </c>
      <c r="P491" s="1" t="n">
        <v>0</v>
      </c>
      <c r="Q491" s="1" t="n">
        <v>6</v>
      </c>
      <c r="R491" s="1" t="n">
        <v>63</v>
      </c>
      <c r="S491" s="25" t="n">
        <f aca="false">+R491/(J491+K491)</f>
        <v>0.79746835443038</v>
      </c>
    </row>
    <row r="492" s="1" customFormat="true" ht="12.8" hidden="true" customHeight="false" outlineLevel="0" collapsed="false">
      <c r="A492" s="2" t="s">
        <v>251</v>
      </c>
      <c r="B492" s="2" t="s">
        <v>36</v>
      </c>
      <c r="C492" s="2" t="s">
        <v>37</v>
      </c>
      <c r="D492" s="1" t="n">
        <v>77</v>
      </c>
      <c r="E492" s="1" t="n">
        <v>4</v>
      </c>
      <c r="F492" s="1" t="n">
        <v>0</v>
      </c>
      <c r="G492" s="1" t="n">
        <v>81</v>
      </c>
      <c r="H492" s="1" t="n">
        <v>21</v>
      </c>
      <c r="I492" s="1" t="n">
        <v>15</v>
      </c>
      <c r="J492" s="1" t="n">
        <v>36</v>
      </c>
      <c r="K492" s="1" t="n">
        <v>79</v>
      </c>
      <c r="L492" s="1" t="n">
        <v>0</v>
      </c>
      <c r="M492" s="2" t="n">
        <v>115</v>
      </c>
      <c r="N492" s="3" t="n">
        <v>0.31304347826087</v>
      </c>
      <c r="O492" s="1" t="n">
        <v>9</v>
      </c>
      <c r="P492" s="1" t="n">
        <v>3</v>
      </c>
      <c r="Q492" s="1" t="n">
        <v>12</v>
      </c>
      <c r="R492" s="1" t="n">
        <v>48</v>
      </c>
      <c r="S492" s="25" t="n">
        <f aca="false">+R492/(J492+K492)</f>
        <v>0.417391304347826</v>
      </c>
    </row>
    <row r="493" s="1" customFormat="true" ht="12.8" hidden="true" customHeight="false" outlineLevel="0" collapsed="false">
      <c r="A493" s="2" t="s">
        <v>251</v>
      </c>
      <c r="B493" s="2" t="s">
        <v>38</v>
      </c>
      <c r="C493" s="2" t="s">
        <v>39</v>
      </c>
      <c r="D493" s="1" t="n">
        <v>94</v>
      </c>
      <c r="E493" s="1" t="n">
        <v>2</v>
      </c>
      <c r="F493" s="1" t="n">
        <v>1</v>
      </c>
      <c r="G493" s="1" t="n">
        <v>97</v>
      </c>
      <c r="H493" s="1" t="n">
        <v>164</v>
      </c>
      <c r="I493" s="1" t="n">
        <v>10</v>
      </c>
      <c r="J493" s="1" t="n">
        <v>174</v>
      </c>
      <c r="K493" s="1" t="n">
        <v>12</v>
      </c>
      <c r="L493" s="1" t="n">
        <v>0</v>
      </c>
      <c r="M493" s="2" t="n">
        <v>186</v>
      </c>
      <c r="N493" s="3" t="n">
        <v>0.935483870967742</v>
      </c>
      <c r="O493" s="1" t="n">
        <v>1</v>
      </c>
      <c r="P493" s="1" t="n">
        <v>4</v>
      </c>
      <c r="Q493" s="1" t="n">
        <v>5</v>
      </c>
      <c r="R493" s="1" t="n">
        <v>179</v>
      </c>
      <c r="S493" s="25" t="n">
        <f aca="false">+R493/(J493+K493)</f>
        <v>0.962365591397849</v>
      </c>
    </row>
    <row r="494" s="1" customFormat="true" ht="12.8" hidden="true" customHeight="false" outlineLevel="0" collapsed="false">
      <c r="A494" s="2" t="s">
        <v>251</v>
      </c>
      <c r="B494" s="2" t="s">
        <v>40</v>
      </c>
      <c r="C494" s="2" t="s">
        <v>41</v>
      </c>
      <c r="D494" s="1" t="n">
        <v>330</v>
      </c>
      <c r="E494" s="1" t="n">
        <v>69</v>
      </c>
      <c r="F494" s="1" t="n">
        <v>0</v>
      </c>
      <c r="G494" s="1" t="n">
        <v>399</v>
      </c>
      <c r="H494" s="1" t="n">
        <v>61</v>
      </c>
      <c r="I494" s="1" t="n">
        <v>6</v>
      </c>
      <c r="J494" s="1" t="n">
        <v>67</v>
      </c>
      <c r="K494" s="1" t="n">
        <v>377</v>
      </c>
      <c r="L494" s="1" t="n">
        <v>0</v>
      </c>
      <c r="M494" s="2" t="n">
        <v>444</v>
      </c>
      <c r="N494" s="3" t="n">
        <v>0.150900900900901</v>
      </c>
      <c r="O494" s="1" t="n">
        <v>10</v>
      </c>
      <c r="P494" s="1" t="n">
        <v>1</v>
      </c>
      <c r="Q494" s="1" t="n">
        <v>11</v>
      </c>
      <c r="R494" s="1" t="n">
        <v>78</v>
      </c>
      <c r="S494" s="25" t="n">
        <f aca="false">+R494/(J494+K494)</f>
        <v>0.175675675675676</v>
      </c>
    </row>
    <row r="495" s="1" customFormat="true" ht="12.8" hidden="true" customHeight="false" outlineLevel="0" collapsed="false">
      <c r="A495" s="2" t="s">
        <v>251</v>
      </c>
      <c r="B495" s="2" t="s">
        <v>42</v>
      </c>
      <c r="C495" s="2" t="s">
        <v>43</v>
      </c>
      <c r="D495" s="1" t="n">
        <v>65</v>
      </c>
      <c r="E495" s="1" t="n">
        <v>5</v>
      </c>
      <c r="F495" s="1" t="n">
        <v>0</v>
      </c>
      <c r="G495" s="1" t="n">
        <v>70</v>
      </c>
      <c r="H495" s="1" t="n">
        <v>19</v>
      </c>
      <c r="I495" s="1" t="n">
        <v>9</v>
      </c>
      <c r="J495" s="1" t="n">
        <v>28</v>
      </c>
      <c r="K495" s="1" t="n">
        <v>62</v>
      </c>
      <c r="L495" s="1" t="n">
        <v>1</v>
      </c>
      <c r="M495" s="2" t="n">
        <v>91</v>
      </c>
      <c r="N495" s="3" t="n">
        <v>0.311111111111111</v>
      </c>
      <c r="O495" s="1" t="n">
        <v>12</v>
      </c>
      <c r="P495" s="1" t="n">
        <v>5</v>
      </c>
      <c r="Q495" s="1" t="n">
        <v>17</v>
      </c>
      <c r="R495" s="1" t="n">
        <v>45</v>
      </c>
      <c r="S495" s="25" t="n">
        <f aca="false">+R495/(J495+K495)</f>
        <v>0.5</v>
      </c>
    </row>
    <row r="496" s="1" customFormat="true" ht="12.8" hidden="true" customHeight="false" outlineLevel="0" collapsed="false">
      <c r="A496" s="2" t="s">
        <v>251</v>
      </c>
      <c r="B496" s="2" t="s">
        <v>44</v>
      </c>
      <c r="C496" s="2" t="s">
        <v>45</v>
      </c>
      <c r="D496" s="1" t="n">
        <v>724</v>
      </c>
      <c r="E496" s="1" t="n">
        <v>145</v>
      </c>
      <c r="F496" s="1" t="n">
        <v>0</v>
      </c>
      <c r="G496" s="1" t="n">
        <v>869</v>
      </c>
      <c r="H496" s="1" t="n">
        <v>178</v>
      </c>
      <c r="I496" s="1" t="n">
        <v>52</v>
      </c>
      <c r="J496" s="1" t="n">
        <v>230</v>
      </c>
      <c r="K496" s="1" t="n">
        <v>708</v>
      </c>
      <c r="L496" s="1" t="n">
        <v>2</v>
      </c>
      <c r="M496" s="2" t="n">
        <v>940</v>
      </c>
      <c r="N496" s="3" t="n">
        <v>0.245202558635394</v>
      </c>
      <c r="O496" s="1" t="n">
        <v>92</v>
      </c>
      <c r="P496" s="1" t="n">
        <v>47</v>
      </c>
      <c r="Q496" s="1" t="n">
        <v>139</v>
      </c>
      <c r="R496" s="1" t="n">
        <v>369</v>
      </c>
      <c r="S496" s="25" t="n">
        <f aca="false">+R496/(J496+K496)</f>
        <v>0.393390191897655</v>
      </c>
    </row>
    <row r="497" s="1" customFormat="true" ht="12.8" hidden="true" customHeight="false" outlineLevel="0" collapsed="false">
      <c r="A497" s="2" t="s">
        <v>251</v>
      </c>
      <c r="B497" s="2" t="s">
        <v>46</v>
      </c>
      <c r="C497" s="2" t="s">
        <v>47</v>
      </c>
      <c r="D497" s="1" t="n">
        <v>44</v>
      </c>
      <c r="E497" s="1" t="n">
        <v>4</v>
      </c>
      <c r="F497" s="1" t="n">
        <v>0</v>
      </c>
      <c r="G497" s="1" t="n">
        <v>48</v>
      </c>
      <c r="H497" s="1" t="n">
        <v>4</v>
      </c>
      <c r="I497" s="1" t="n">
        <v>2</v>
      </c>
      <c r="J497" s="1" t="n">
        <v>6</v>
      </c>
      <c r="K497" s="1" t="n">
        <v>23</v>
      </c>
      <c r="L497" s="1" t="n">
        <v>0</v>
      </c>
      <c r="M497" s="2" t="n">
        <v>29</v>
      </c>
      <c r="N497" s="3" t="n">
        <v>0.206896551724138</v>
      </c>
      <c r="O497" s="1" t="n">
        <v>4</v>
      </c>
      <c r="P497" s="1" t="n">
        <v>5</v>
      </c>
      <c r="Q497" s="1" t="n">
        <v>9</v>
      </c>
      <c r="R497" s="1" t="n">
        <v>15</v>
      </c>
      <c r="S497" s="25" t="n">
        <f aca="false">+R497/(J497+K497)</f>
        <v>0.517241379310345</v>
      </c>
    </row>
    <row r="498" s="1" customFormat="true" ht="12.8" hidden="true" customHeight="false" outlineLevel="0" collapsed="false">
      <c r="A498" s="2" t="s">
        <v>251</v>
      </c>
      <c r="B498" s="2" t="s">
        <v>48</v>
      </c>
      <c r="C498" s="2" t="s">
        <v>49</v>
      </c>
      <c r="D498" s="1" t="n">
        <v>48</v>
      </c>
      <c r="E498" s="1" t="n">
        <v>5</v>
      </c>
      <c r="F498" s="1" t="n">
        <v>0</v>
      </c>
      <c r="G498" s="1" t="n">
        <v>53</v>
      </c>
      <c r="H498" s="1" t="n">
        <v>7</v>
      </c>
      <c r="I498" s="1" t="n">
        <v>1</v>
      </c>
      <c r="J498" s="1" t="n">
        <v>8</v>
      </c>
      <c r="K498" s="1" t="n">
        <v>39</v>
      </c>
      <c r="L498" s="1" t="n">
        <v>0</v>
      </c>
      <c r="M498" s="2" t="n">
        <v>47</v>
      </c>
      <c r="N498" s="3" t="n">
        <v>0.170212765957447</v>
      </c>
      <c r="O498" s="1" t="n">
        <v>23</v>
      </c>
      <c r="P498" s="1" t="n">
        <v>1</v>
      </c>
      <c r="Q498" s="1" t="n">
        <v>24</v>
      </c>
      <c r="R498" s="1" t="n">
        <v>32</v>
      </c>
      <c r="S498" s="25" t="n">
        <f aca="false">+R498/(J498+K498)</f>
        <v>0.680851063829787</v>
      </c>
    </row>
    <row r="499" s="1" customFormat="true" ht="12.8" hidden="true" customHeight="false" outlineLevel="0" collapsed="false">
      <c r="A499" s="2" t="s">
        <v>251</v>
      </c>
      <c r="B499" s="2" t="s">
        <v>50</v>
      </c>
      <c r="C499" s="2" t="s">
        <v>51</v>
      </c>
      <c r="D499" s="1" t="n">
        <v>215</v>
      </c>
      <c r="E499" s="1" t="n">
        <v>17</v>
      </c>
      <c r="F499" s="1" t="n">
        <v>0</v>
      </c>
      <c r="G499" s="1" t="n">
        <v>232</v>
      </c>
      <c r="H499" s="1" t="n">
        <v>295</v>
      </c>
      <c r="I499" s="1" t="n">
        <v>0</v>
      </c>
      <c r="J499" s="1" t="n">
        <v>295</v>
      </c>
      <c r="K499" s="1" t="n">
        <v>40</v>
      </c>
      <c r="L499" s="1" t="n">
        <v>0</v>
      </c>
      <c r="M499" s="2" t="n">
        <v>335</v>
      </c>
      <c r="N499" s="3" t="n">
        <v>0.880597014925373</v>
      </c>
      <c r="O499" s="1" t="n">
        <v>14</v>
      </c>
      <c r="P499" s="1" t="n">
        <v>6</v>
      </c>
      <c r="Q499" s="1" t="n">
        <v>20</v>
      </c>
      <c r="R499" s="1" t="n">
        <v>315</v>
      </c>
      <c r="S499" s="25" t="n">
        <f aca="false">+R499/(J499+K499)</f>
        <v>0.940298507462687</v>
      </c>
    </row>
    <row r="500" s="1" customFormat="true" ht="12.8" hidden="true" customHeight="false" outlineLevel="0" collapsed="false">
      <c r="A500" s="2" t="s">
        <v>251</v>
      </c>
      <c r="B500" s="2" t="s">
        <v>52</v>
      </c>
      <c r="C500" s="2" t="s">
        <v>53</v>
      </c>
      <c r="D500" s="1" t="n">
        <v>66</v>
      </c>
      <c r="E500" s="1" t="n">
        <v>8</v>
      </c>
      <c r="F500" s="1" t="n">
        <v>0</v>
      </c>
      <c r="G500" s="1" t="n">
        <v>74</v>
      </c>
      <c r="H500" s="1" t="n">
        <v>65</v>
      </c>
      <c r="I500" s="1" t="n">
        <v>11</v>
      </c>
      <c r="J500" s="1" t="n">
        <v>76</v>
      </c>
      <c r="K500" s="1" t="n">
        <v>25</v>
      </c>
      <c r="L500" s="1" t="n">
        <v>1</v>
      </c>
      <c r="M500" s="2" t="n">
        <v>102</v>
      </c>
      <c r="N500" s="3" t="n">
        <v>0.752475247524752</v>
      </c>
      <c r="O500" s="1" t="n">
        <v>13</v>
      </c>
      <c r="P500" s="1" t="n">
        <v>2</v>
      </c>
      <c r="Q500" s="1" t="n">
        <v>15</v>
      </c>
      <c r="R500" s="1" t="n">
        <v>91</v>
      </c>
      <c r="S500" s="25" t="n">
        <f aca="false">+R500/(J500+K500)</f>
        <v>0.900990099009901</v>
      </c>
    </row>
    <row r="501" s="1" customFormat="true" ht="12.8" hidden="true" customHeight="false" outlineLevel="0" collapsed="false">
      <c r="A501" s="2" t="s">
        <v>251</v>
      </c>
      <c r="B501" s="2" t="s">
        <v>54</v>
      </c>
      <c r="C501" s="2" t="s">
        <v>55</v>
      </c>
      <c r="D501" s="1" t="n">
        <v>22</v>
      </c>
      <c r="E501" s="1" t="n">
        <v>4</v>
      </c>
      <c r="F501" s="1" t="n">
        <v>0</v>
      </c>
      <c r="G501" s="1" t="n">
        <v>26</v>
      </c>
      <c r="H501" s="1" t="n">
        <v>3</v>
      </c>
      <c r="I501" s="1" t="n">
        <v>4</v>
      </c>
      <c r="J501" s="1" t="n">
        <v>7</v>
      </c>
      <c r="K501" s="1" t="n">
        <v>46</v>
      </c>
      <c r="L501" s="1" t="n">
        <v>1</v>
      </c>
      <c r="M501" s="2" t="n">
        <v>54</v>
      </c>
      <c r="N501" s="3" t="n">
        <v>0.132075471698113</v>
      </c>
      <c r="O501" s="1" t="n">
        <v>3</v>
      </c>
      <c r="P501" s="1" t="n">
        <v>12</v>
      </c>
      <c r="Q501" s="1" t="n">
        <v>15</v>
      </c>
      <c r="R501" s="1" t="n">
        <v>22</v>
      </c>
      <c r="S501" s="25" t="n">
        <f aca="false">+R501/(J501+K501)</f>
        <v>0.415094339622642</v>
      </c>
    </row>
    <row r="502" s="1" customFormat="true" ht="12.8" hidden="true" customHeight="false" outlineLevel="0" collapsed="false">
      <c r="A502" s="2" t="s">
        <v>251</v>
      </c>
      <c r="B502" s="2" t="s">
        <v>56</v>
      </c>
      <c r="C502" s="2" t="s">
        <v>57</v>
      </c>
      <c r="D502" s="1" t="n">
        <v>9</v>
      </c>
      <c r="E502" s="1" t="n">
        <v>3</v>
      </c>
      <c r="F502" s="1" t="n">
        <v>0</v>
      </c>
      <c r="G502" s="1" t="n">
        <v>12</v>
      </c>
      <c r="H502" s="1" t="n">
        <v>3</v>
      </c>
      <c r="I502" s="1" t="n">
        <v>1</v>
      </c>
      <c r="J502" s="1" t="n">
        <v>4</v>
      </c>
      <c r="K502" s="1" t="n">
        <v>16</v>
      </c>
      <c r="L502" s="1" t="n">
        <v>0</v>
      </c>
      <c r="M502" s="2" t="n">
        <v>20</v>
      </c>
      <c r="N502" s="3" t="n">
        <v>0.2</v>
      </c>
      <c r="O502" s="1" t="n">
        <v>5</v>
      </c>
      <c r="P502" s="1" t="n">
        <v>0</v>
      </c>
      <c r="Q502" s="1" t="n">
        <v>5</v>
      </c>
      <c r="R502" s="1" t="n">
        <v>9</v>
      </c>
      <c r="S502" s="25" t="n">
        <f aca="false">+R502/(J502+K502)</f>
        <v>0.45</v>
      </c>
    </row>
    <row r="503" s="1" customFormat="true" ht="12.8" hidden="true" customHeight="false" outlineLevel="0" collapsed="false">
      <c r="A503" s="2" t="s">
        <v>251</v>
      </c>
      <c r="B503" s="2" t="s">
        <v>58</v>
      </c>
      <c r="C503" s="2" t="s">
        <v>59</v>
      </c>
      <c r="D503" s="1" t="n">
        <v>9</v>
      </c>
      <c r="E503" s="1" t="n">
        <v>1</v>
      </c>
      <c r="F503" s="1" t="n">
        <v>0</v>
      </c>
      <c r="G503" s="1" t="n">
        <v>10</v>
      </c>
      <c r="H503" s="1" t="n">
        <v>0</v>
      </c>
      <c r="I503" s="1" t="n">
        <v>1</v>
      </c>
      <c r="J503" s="1" t="n">
        <v>1</v>
      </c>
      <c r="K503" s="1" t="n">
        <v>12</v>
      </c>
      <c r="L503" s="1" t="n">
        <v>0</v>
      </c>
      <c r="M503" s="2" t="n">
        <v>13</v>
      </c>
      <c r="N503" s="3" t="n">
        <v>0.0769230769230769</v>
      </c>
      <c r="O503" s="1" t="n">
        <v>1</v>
      </c>
      <c r="P503" s="1" t="n">
        <v>3</v>
      </c>
      <c r="Q503" s="1" t="n">
        <v>4</v>
      </c>
      <c r="R503" s="1" t="n">
        <v>5</v>
      </c>
      <c r="S503" s="25" t="n">
        <f aca="false">+R503/(J503+K503)</f>
        <v>0.384615384615385</v>
      </c>
    </row>
    <row r="504" s="1" customFormat="true" ht="12.8" hidden="true" customHeight="false" outlineLevel="0" collapsed="false">
      <c r="A504" s="2" t="s">
        <v>251</v>
      </c>
      <c r="B504" s="2" t="s">
        <v>60</v>
      </c>
      <c r="C504" s="2" t="s">
        <v>61</v>
      </c>
      <c r="D504" s="1" t="n">
        <v>576</v>
      </c>
      <c r="E504" s="1" t="n">
        <v>107</v>
      </c>
      <c r="F504" s="1" t="n">
        <v>0</v>
      </c>
      <c r="G504" s="1" t="n">
        <v>683</v>
      </c>
      <c r="H504" s="1" t="n">
        <v>241</v>
      </c>
      <c r="I504" s="1" t="n">
        <v>45</v>
      </c>
      <c r="J504" s="1" t="n">
        <v>286</v>
      </c>
      <c r="K504" s="1" t="n">
        <v>427</v>
      </c>
      <c r="L504" s="1" t="n">
        <v>0</v>
      </c>
      <c r="M504" s="2" t="n">
        <v>713</v>
      </c>
      <c r="N504" s="3" t="n">
        <v>0.401122019635344</v>
      </c>
      <c r="O504" s="1" t="n">
        <v>72</v>
      </c>
      <c r="P504" s="1" t="n">
        <v>38</v>
      </c>
      <c r="Q504" s="1" t="n">
        <v>110</v>
      </c>
      <c r="R504" s="1" t="n">
        <v>396</v>
      </c>
      <c r="S504" s="25" t="n">
        <f aca="false">+R504/(J504+K504)</f>
        <v>0.555399719495091</v>
      </c>
    </row>
    <row r="505" s="1" customFormat="true" ht="12.8" hidden="true" customHeight="false" outlineLevel="0" collapsed="false">
      <c r="A505" s="2" t="s">
        <v>251</v>
      </c>
      <c r="B505" s="2" t="s">
        <v>62</v>
      </c>
      <c r="C505" s="2" t="s">
        <v>63</v>
      </c>
      <c r="D505" s="1" t="n">
        <v>4</v>
      </c>
      <c r="E505" s="1" t="n">
        <v>0</v>
      </c>
      <c r="F505" s="1" t="n">
        <v>0</v>
      </c>
      <c r="G505" s="1" t="n">
        <v>4</v>
      </c>
      <c r="H505" s="1" t="n">
        <v>0</v>
      </c>
      <c r="I505" s="1" t="n">
        <v>0</v>
      </c>
      <c r="J505" s="1" t="n">
        <v>0</v>
      </c>
      <c r="K505" s="1" t="n">
        <v>9</v>
      </c>
      <c r="L505" s="1" t="n">
        <v>0</v>
      </c>
      <c r="M505" s="2" t="n">
        <v>4</v>
      </c>
      <c r="N505" s="3" t="n">
        <v>0</v>
      </c>
      <c r="O505" s="1" t="n">
        <v>0</v>
      </c>
      <c r="P505" s="1" t="n">
        <v>1</v>
      </c>
      <c r="Q505" s="1" t="n">
        <v>1</v>
      </c>
      <c r="R505" s="1" t="n">
        <v>1</v>
      </c>
      <c r="S505" s="25" t="n">
        <f aca="false">+R505/(J505+K505)</f>
        <v>0.111111111111111</v>
      </c>
    </row>
    <row r="506" s="1" customFormat="true" ht="12.8" hidden="true" customHeight="false" outlineLevel="0" collapsed="false">
      <c r="A506" s="2" t="s">
        <v>251</v>
      </c>
      <c r="B506" s="2" t="s">
        <v>64</v>
      </c>
      <c r="C506" s="2" t="s">
        <v>65</v>
      </c>
      <c r="D506" s="1" t="n">
        <v>14</v>
      </c>
      <c r="E506" s="1" t="n">
        <v>1</v>
      </c>
      <c r="F506" s="1" t="n">
        <v>0</v>
      </c>
      <c r="G506" s="1" t="n">
        <v>15</v>
      </c>
      <c r="H506" s="1" t="n">
        <v>1</v>
      </c>
      <c r="I506" s="1" t="n">
        <v>0</v>
      </c>
      <c r="J506" s="1" t="n">
        <v>1</v>
      </c>
      <c r="K506" s="1" t="n">
        <v>11</v>
      </c>
      <c r="L506" s="1" t="n">
        <v>0</v>
      </c>
      <c r="M506" s="2" t="n">
        <v>12</v>
      </c>
      <c r="N506" s="3" t="n">
        <v>0.0833333333333333</v>
      </c>
      <c r="O506" s="1" t="n">
        <v>1</v>
      </c>
      <c r="P506" s="1" t="n">
        <v>0</v>
      </c>
      <c r="Q506" s="1" t="n">
        <v>1</v>
      </c>
      <c r="R506" s="1" t="n">
        <v>2</v>
      </c>
      <c r="S506" s="25" t="n">
        <f aca="false">+R506/(J506+K506)</f>
        <v>0.166666666666667</v>
      </c>
    </row>
    <row r="507" s="1" customFormat="true" ht="12.8" hidden="true" customHeight="false" outlineLevel="0" collapsed="false">
      <c r="A507" s="2" t="s">
        <v>251</v>
      </c>
      <c r="B507" s="2" t="s">
        <v>66</v>
      </c>
      <c r="C507" s="2" t="s">
        <v>67</v>
      </c>
      <c r="D507" s="1" t="n">
        <v>3</v>
      </c>
      <c r="E507" s="1" t="n">
        <v>0</v>
      </c>
      <c r="F507" s="1" t="n">
        <v>0</v>
      </c>
      <c r="G507" s="1" t="n">
        <v>3</v>
      </c>
      <c r="H507" s="1" t="n">
        <v>0</v>
      </c>
      <c r="I507" s="1" t="n">
        <v>0</v>
      </c>
      <c r="J507" s="1" t="n">
        <v>0</v>
      </c>
      <c r="K507" s="1" t="n">
        <v>1</v>
      </c>
      <c r="L507" s="1" t="n">
        <v>0</v>
      </c>
      <c r="M507" s="2" t="n">
        <v>1</v>
      </c>
      <c r="N507" s="3" t="n">
        <v>0</v>
      </c>
      <c r="O507" s="1" t="n">
        <v>0</v>
      </c>
      <c r="P507" s="1" t="n">
        <v>0</v>
      </c>
      <c r="Q507" s="1" t="n">
        <v>0</v>
      </c>
      <c r="R507" s="1" t="n">
        <v>0</v>
      </c>
      <c r="S507" s="25" t="n">
        <f aca="false">+R507/(J507+K507)</f>
        <v>0</v>
      </c>
    </row>
    <row r="508" s="1" customFormat="true" ht="12.8" hidden="true" customHeight="false" outlineLevel="0" collapsed="false">
      <c r="A508" s="2" t="s">
        <v>251</v>
      </c>
      <c r="B508" s="2" t="s">
        <v>68</v>
      </c>
      <c r="C508" s="2" t="s">
        <v>69</v>
      </c>
      <c r="D508" s="1" t="n">
        <v>8</v>
      </c>
      <c r="E508" s="1" t="n">
        <v>0</v>
      </c>
      <c r="F508" s="1" t="n">
        <v>0</v>
      </c>
      <c r="G508" s="1" t="n">
        <v>8</v>
      </c>
      <c r="H508" s="1" t="n">
        <v>1</v>
      </c>
      <c r="I508" s="1" t="n">
        <v>0</v>
      </c>
      <c r="J508" s="1" t="n">
        <v>1</v>
      </c>
      <c r="K508" s="1" t="n">
        <v>8</v>
      </c>
      <c r="L508" s="1" t="n">
        <v>0</v>
      </c>
      <c r="M508" s="2" t="n">
        <v>9</v>
      </c>
      <c r="N508" s="3" t="n">
        <v>0.111111111111111</v>
      </c>
      <c r="O508" s="1" t="n">
        <v>1</v>
      </c>
      <c r="P508" s="1" t="n">
        <v>1</v>
      </c>
      <c r="Q508" s="1" t="n">
        <v>2</v>
      </c>
      <c r="R508" s="1" t="n">
        <v>3</v>
      </c>
      <c r="S508" s="25" t="n">
        <f aca="false">+R508/(J508+K508)</f>
        <v>0.333333333333333</v>
      </c>
    </row>
    <row r="509" s="1" customFormat="true" ht="12.8" hidden="true" customHeight="false" outlineLevel="0" collapsed="false">
      <c r="A509" s="2" t="s">
        <v>251</v>
      </c>
      <c r="B509" s="2" t="s">
        <v>70</v>
      </c>
      <c r="C509" s="2" t="s">
        <v>71</v>
      </c>
      <c r="D509" s="1" t="n">
        <v>25</v>
      </c>
      <c r="E509" s="1" t="n">
        <v>13</v>
      </c>
      <c r="F509" s="1" t="n">
        <v>0</v>
      </c>
      <c r="G509" s="1" t="n">
        <v>38</v>
      </c>
      <c r="H509" s="1" t="n">
        <v>6</v>
      </c>
      <c r="I509" s="1" t="n">
        <v>19</v>
      </c>
      <c r="J509" s="1" t="n">
        <v>25</v>
      </c>
      <c r="K509" s="1" t="n">
        <v>18</v>
      </c>
      <c r="L509" s="1" t="n">
        <v>0</v>
      </c>
      <c r="M509" s="2" t="n">
        <v>43</v>
      </c>
      <c r="N509" s="3" t="n">
        <v>0.581395348837209</v>
      </c>
      <c r="O509" s="1" t="n">
        <v>14</v>
      </c>
      <c r="P509" s="1" t="n">
        <v>7</v>
      </c>
      <c r="Q509" s="1" t="n">
        <v>21</v>
      </c>
      <c r="R509" s="1" t="n">
        <v>46</v>
      </c>
      <c r="S509" s="25" t="n">
        <f aca="false">+R509/(J509+K509)</f>
        <v>1.06976744186047</v>
      </c>
    </row>
    <row r="510" s="1" customFormat="true" ht="12.8" hidden="true" customHeight="false" outlineLevel="0" collapsed="false">
      <c r="A510" s="2" t="s">
        <v>251</v>
      </c>
      <c r="B510" s="2" t="s">
        <v>72</v>
      </c>
      <c r="C510" s="2" t="s">
        <v>73</v>
      </c>
      <c r="D510" s="1" t="n">
        <v>64</v>
      </c>
      <c r="E510" s="1" t="n">
        <v>2</v>
      </c>
      <c r="F510" s="1" t="n">
        <v>0</v>
      </c>
      <c r="G510" s="1" t="n">
        <v>66</v>
      </c>
      <c r="H510" s="1" t="n">
        <v>2</v>
      </c>
      <c r="I510" s="1" t="n">
        <v>7</v>
      </c>
      <c r="J510" s="1" t="n">
        <v>9</v>
      </c>
      <c r="K510" s="1" t="n">
        <v>58</v>
      </c>
      <c r="L510" s="1" t="n">
        <v>0</v>
      </c>
      <c r="M510" s="2" t="n">
        <v>67</v>
      </c>
      <c r="N510" s="3" t="n">
        <v>0.134328358208955</v>
      </c>
      <c r="O510" s="1" t="n">
        <v>1</v>
      </c>
      <c r="P510" s="1" t="n">
        <v>2</v>
      </c>
      <c r="Q510" s="1" t="n">
        <v>3</v>
      </c>
      <c r="R510" s="1" t="n">
        <v>12</v>
      </c>
      <c r="S510" s="25" t="n">
        <f aca="false">+R510/(J510+K510)</f>
        <v>0.17910447761194</v>
      </c>
    </row>
    <row r="511" s="1" customFormat="true" ht="12.8" hidden="true" customHeight="false" outlineLevel="0" collapsed="false">
      <c r="A511" s="2" t="s">
        <v>251</v>
      </c>
      <c r="B511" s="2" t="s">
        <v>74</v>
      </c>
      <c r="C511" s="2" t="s">
        <v>75</v>
      </c>
      <c r="D511" s="1" t="n">
        <v>174</v>
      </c>
      <c r="E511" s="1" t="n">
        <v>23</v>
      </c>
      <c r="F511" s="1" t="n">
        <v>0</v>
      </c>
      <c r="G511" s="1" t="n">
        <v>197</v>
      </c>
      <c r="H511" s="1" t="n">
        <v>36</v>
      </c>
      <c r="I511" s="1" t="n">
        <v>7</v>
      </c>
      <c r="J511" s="1" t="n">
        <v>43</v>
      </c>
      <c r="K511" s="1" t="n">
        <v>200</v>
      </c>
      <c r="L511" s="1" t="n">
        <v>0</v>
      </c>
      <c r="M511" s="2" t="n">
        <v>243</v>
      </c>
      <c r="N511" s="3" t="n">
        <v>0.176954732510288</v>
      </c>
      <c r="O511" s="1" t="n">
        <v>8</v>
      </c>
      <c r="P511" s="1" t="n">
        <v>14</v>
      </c>
      <c r="Q511" s="1" t="n">
        <v>22</v>
      </c>
      <c r="R511" s="1" t="n">
        <v>65</v>
      </c>
      <c r="S511" s="25" t="n">
        <f aca="false">+R511/(J511+K511)</f>
        <v>0.267489711934156</v>
      </c>
    </row>
    <row r="512" s="1" customFormat="true" ht="12.8" hidden="true" customHeight="false" outlineLevel="0" collapsed="false">
      <c r="A512" s="2" t="s">
        <v>251</v>
      </c>
      <c r="B512" s="2" t="s">
        <v>76</v>
      </c>
      <c r="C512" s="2" t="s">
        <v>77</v>
      </c>
      <c r="D512" s="1" t="n">
        <v>36</v>
      </c>
      <c r="E512" s="1" t="n">
        <v>3</v>
      </c>
      <c r="F512" s="1" t="n">
        <v>0</v>
      </c>
      <c r="G512" s="1" t="n">
        <v>39</v>
      </c>
      <c r="H512" s="1" t="n">
        <v>10</v>
      </c>
      <c r="I512" s="1" t="n">
        <v>3</v>
      </c>
      <c r="J512" s="1" t="n">
        <v>13</v>
      </c>
      <c r="K512" s="1" t="n">
        <v>25</v>
      </c>
      <c r="L512" s="1" t="n">
        <v>0</v>
      </c>
      <c r="M512" s="2" t="n">
        <v>38</v>
      </c>
      <c r="N512" s="3" t="n">
        <v>0.342105263157895</v>
      </c>
      <c r="O512" s="1" t="n">
        <v>0</v>
      </c>
      <c r="P512" s="1" t="n">
        <v>3</v>
      </c>
      <c r="Q512" s="1" t="n">
        <v>3</v>
      </c>
      <c r="R512" s="1" t="n">
        <v>16</v>
      </c>
      <c r="S512" s="25" t="n">
        <f aca="false">+R512/(J512+K512)</f>
        <v>0.421052631578947</v>
      </c>
    </row>
    <row r="513" s="1" customFormat="true" ht="12.8" hidden="true" customHeight="false" outlineLevel="0" collapsed="false">
      <c r="A513" s="2" t="s">
        <v>251</v>
      </c>
      <c r="B513" s="2" t="s">
        <v>78</v>
      </c>
      <c r="C513" s="2" t="s">
        <v>79</v>
      </c>
      <c r="D513" s="1" t="n">
        <v>3</v>
      </c>
      <c r="E513" s="1" t="n">
        <v>0</v>
      </c>
      <c r="F513" s="1" t="n">
        <v>0</v>
      </c>
      <c r="G513" s="1" t="n">
        <v>3</v>
      </c>
      <c r="H513" s="1" t="n">
        <v>0</v>
      </c>
      <c r="I513" s="1" t="n">
        <v>2</v>
      </c>
      <c r="J513" s="1" t="n">
        <v>2</v>
      </c>
      <c r="K513" s="1" t="n">
        <v>1</v>
      </c>
      <c r="L513" s="1" t="n">
        <v>0</v>
      </c>
      <c r="M513" s="2" t="n">
        <v>3</v>
      </c>
      <c r="N513" s="3" t="n">
        <v>0.666666666666667</v>
      </c>
      <c r="O513" s="1" t="n">
        <v>0</v>
      </c>
      <c r="P513" s="1" t="n">
        <v>0</v>
      </c>
      <c r="Q513" s="1" t="n">
        <v>0</v>
      </c>
      <c r="R513" s="1" t="n">
        <v>2</v>
      </c>
      <c r="S513" s="25" t="n">
        <f aca="false">+R513/(J513+K513)</f>
        <v>0.666666666666667</v>
      </c>
    </row>
    <row r="514" s="1" customFormat="true" ht="12.8" hidden="true" customHeight="false" outlineLevel="0" collapsed="false">
      <c r="A514" s="2" t="s">
        <v>251</v>
      </c>
      <c r="B514" s="2" t="s">
        <v>80</v>
      </c>
      <c r="C514" s="2" t="s">
        <v>81</v>
      </c>
      <c r="D514" s="1" t="n">
        <v>103</v>
      </c>
      <c r="E514" s="1" t="n">
        <v>18</v>
      </c>
      <c r="F514" s="1" t="n">
        <v>0</v>
      </c>
      <c r="G514" s="1" t="n">
        <v>121</v>
      </c>
      <c r="H514" s="1" t="n">
        <v>46</v>
      </c>
      <c r="I514" s="1" t="n">
        <v>6</v>
      </c>
      <c r="J514" s="1" t="n">
        <v>52</v>
      </c>
      <c r="K514" s="1" t="n">
        <v>72</v>
      </c>
      <c r="L514" s="1" t="n">
        <v>0</v>
      </c>
      <c r="M514" s="2" t="n">
        <v>124</v>
      </c>
      <c r="N514" s="3" t="n">
        <v>0.419354838709677</v>
      </c>
      <c r="O514" s="1" t="n">
        <v>5</v>
      </c>
      <c r="P514" s="1" t="n">
        <v>6</v>
      </c>
      <c r="Q514" s="1" t="n">
        <v>11</v>
      </c>
      <c r="R514" s="1" t="n">
        <v>63</v>
      </c>
      <c r="S514" s="25" t="n">
        <f aca="false">+R514/(J514+K514)</f>
        <v>0.508064516129032</v>
      </c>
    </row>
    <row r="515" s="1" customFormat="true" ht="12.8" hidden="true" customHeight="false" outlineLevel="0" collapsed="false">
      <c r="A515" s="2" t="s">
        <v>251</v>
      </c>
      <c r="B515" s="2" t="s">
        <v>82</v>
      </c>
      <c r="C515" s="2" t="s">
        <v>83</v>
      </c>
      <c r="D515" s="1" t="n">
        <v>7</v>
      </c>
      <c r="E515" s="1" t="n">
        <v>0</v>
      </c>
      <c r="F515" s="1" t="n">
        <v>0</v>
      </c>
      <c r="G515" s="1" t="n">
        <v>7</v>
      </c>
      <c r="H515" s="1" t="n">
        <v>1</v>
      </c>
      <c r="I515" s="1" t="n">
        <v>1</v>
      </c>
      <c r="J515" s="1" t="n">
        <v>2</v>
      </c>
      <c r="K515" s="1" t="n">
        <v>4</v>
      </c>
      <c r="L515" s="1" t="n">
        <v>0</v>
      </c>
      <c r="M515" s="2" t="n">
        <v>6</v>
      </c>
      <c r="N515" s="3" t="n">
        <v>0.333333333333333</v>
      </c>
      <c r="O515" s="1" t="n">
        <v>0</v>
      </c>
      <c r="P515" s="1" t="n">
        <v>0</v>
      </c>
      <c r="Q515" s="1" t="n">
        <v>0</v>
      </c>
      <c r="R515" s="1" t="n">
        <v>2</v>
      </c>
      <c r="S515" s="25" t="n">
        <f aca="false">+R515/(J515+K515)</f>
        <v>0.333333333333333</v>
      </c>
    </row>
    <row r="516" s="1" customFormat="true" ht="12.8" hidden="true" customHeight="false" outlineLevel="0" collapsed="false">
      <c r="A516" s="2" t="s">
        <v>251</v>
      </c>
      <c r="B516" s="2" t="s">
        <v>84</v>
      </c>
      <c r="C516" s="2" t="s">
        <v>85</v>
      </c>
      <c r="D516" s="1" t="n">
        <v>381</v>
      </c>
      <c r="E516" s="1" t="n">
        <v>155</v>
      </c>
      <c r="F516" s="1" t="n">
        <v>0</v>
      </c>
      <c r="G516" s="1" t="n">
        <v>536</v>
      </c>
      <c r="H516" s="1" t="n">
        <v>139</v>
      </c>
      <c r="I516" s="1" t="n">
        <v>16</v>
      </c>
      <c r="J516" s="1" t="n">
        <v>155</v>
      </c>
      <c r="K516" s="1" t="n">
        <v>532</v>
      </c>
      <c r="L516" s="1" t="n">
        <v>1</v>
      </c>
      <c r="M516" s="2" t="n">
        <v>688</v>
      </c>
      <c r="N516" s="3" t="n">
        <v>0.225618631732169</v>
      </c>
      <c r="O516" s="1" t="n">
        <v>79</v>
      </c>
      <c r="P516" s="1" t="n">
        <v>47</v>
      </c>
      <c r="Q516" s="1" t="n">
        <v>126</v>
      </c>
      <c r="R516" s="1" t="n">
        <v>281</v>
      </c>
      <c r="S516" s="25" t="n">
        <f aca="false">+R516/(J516+K516)</f>
        <v>0.409024745269287</v>
      </c>
    </row>
    <row r="517" customFormat="false" ht="12.8" hidden="true" customHeight="false" outlineLevel="0" collapsed="false">
      <c r="A517" s="2" t="s">
        <v>251</v>
      </c>
      <c r="B517" s="2" t="s">
        <v>86</v>
      </c>
      <c r="C517" s="2" t="s">
        <v>87</v>
      </c>
      <c r="D517" s="1" t="n">
        <v>7</v>
      </c>
      <c r="E517" s="1" t="n">
        <v>8</v>
      </c>
      <c r="F517" s="1" t="n">
        <v>0</v>
      </c>
      <c r="G517" s="1" t="n">
        <v>15</v>
      </c>
      <c r="H517" s="1" t="n">
        <v>4</v>
      </c>
      <c r="I517" s="1" t="n">
        <v>0</v>
      </c>
      <c r="J517" s="1" t="n">
        <v>4</v>
      </c>
      <c r="K517" s="1" t="n">
        <v>-4</v>
      </c>
      <c r="L517" s="1" t="n">
        <v>-1</v>
      </c>
      <c r="M517" s="2" t="n">
        <v>14</v>
      </c>
      <c r="O517" s="1" t="n">
        <v>-2</v>
      </c>
      <c r="P517" s="1" t="n">
        <v>0</v>
      </c>
      <c r="Q517" s="1" t="n">
        <v>-2</v>
      </c>
      <c r="R517" s="1" t="n">
        <v>2</v>
      </c>
      <c r="S517" s="25"/>
      <c r="T517" s="1"/>
    </row>
    <row r="518" s="1" customFormat="true" ht="12.8" hidden="true" customHeight="false" outlineLevel="0" collapsed="false">
      <c r="A518" s="2" t="s">
        <v>251</v>
      </c>
      <c r="B518" s="2" t="s">
        <v>88</v>
      </c>
      <c r="C518" s="2" t="s">
        <v>89</v>
      </c>
      <c r="D518" s="1" t="n">
        <v>1029</v>
      </c>
      <c r="E518" s="1" t="n">
        <v>80</v>
      </c>
      <c r="F518" s="1" t="n">
        <v>0</v>
      </c>
      <c r="G518" s="1" t="n">
        <v>1109</v>
      </c>
      <c r="H518" s="1" t="n">
        <v>421</v>
      </c>
      <c r="I518" s="1" t="n">
        <v>59</v>
      </c>
      <c r="J518" s="1" t="n">
        <v>480</v>
      </c>
      <c r="K518" s="1" t="n">
        <v>468</v>
      </c>
      <c r="L518" s="1" t="n">
        <v>0</v>
      </c>
      <c r="M518" s="2" t="n">
        <v>948</v>
      </c>
      <c r="N518" s="3" t="n">
        <v>0.506329113924051</v>
      </c>
      <c r="O518" s="1" t="n">
        <v>45</v>
      </c>
      <c r="P518" s="1" t="n">
        <v>83</v>
      </c>
      <c r="Q518" s="1" t="n">
        <v>128</v>
      </c>
      <c r="R518" s="1" t="n">
        <v>608</v>
      </c>
      <c r="S518" s="25" t="n">
        <f aca="false">+R518/(J518+K518)</f>
        <v>0.641350210970464</v>
      </c>
    </row>
    <row r="519" s="1" customFormat="true" ht="12.8" hidden="true" customHeight="false" outlineLevel="0" collapsed="false">
      <c r="A519" s="2" t="s">
        <v>251</v>
      </c>
      <c r="B519" s="2" t="s">
        <v>90</v>
      </c>
      <c r="C519" s="2" t="s">
        <v>91</v>
      </c>
      <c r="D519" s="1" t="n">
        <v>77</v>
      </c>
      <c r="E519" s="1" t="n">
        <v>2</v>
      </c>
      <c r="F519" s="1" t="n">
        <v>0</v>
      </c>
      <c r="G519" s="1" t="n">
        <v>79</v>
      </c>
      <c r="H519" s="1" t="n">
        <v>33</v>
      </c>
      <c r="I519" s="1" t="n">
        <v>0</v>
      </c>
      <c r="J519" s="1" t="n">
        <v>33</v>
      </c>
      <c r="K519" s="1" t="n">
        <v>26</v>
      </c>
      <c r="L519" s="1" t="n">
        <v>1</v>
      </c>
      <c r="M519" s="2" t="n">
        <v>60</v>
      </c>
      <c r="N519" s="3" t="n">
        <v>0.559322033898305</v>
      </c>
      <c r="O519" s="1" t="n">
        <v>19</v>
      </c>
      <c r="P519" s="1" t="n">
        <v>0</v>
      </c>
      <c r="Q519" s="1" t="n">
        <v>19</v>
      </c>
      <c r="R519" s="1" t="n">
        <v>52</v>
      </c>
      <c r="S519" s="25" t="n">
        <f aca="false">+R519/(J519+K519)</f>
        <v>0.88135593220339</v>
      </c>
    </row>
    <row r="520" s="1" customFormat="true" ht="12.8" hidden="true" customHeight="false" outlineLevel="0" collapsed="false">
      <c r="A520" s="2" t="s">
        <v>251</v>
      </c>
      <c r="B520" s="2" t="s">
        <v>92</v>
      </c>
      <c r="C520" s="2" t="s">
        <v>93</v>
      </c>
      <c r="D520" s="1" t="n">
        <v>7</v>
      </c>
      <c r="E520" s="1" t="n">
        <v>2</v>
      </c>
      <c r="F520" s="1" t="n">
        <v>0</v>
      </c>
      <c r="G520" s="1" t="n">
        <v>9</v>
      </c>
      <c r="H520" s="1" t="n">
        <v>0</v>
      </c>
      <c r="I520" s="1" t="n">
        <v>3</v>
      </c>
      <c r="J520" s="1" t="n">
        <v>3</v>
      </c>
      <c r="K520" s="1" t="n">
        <v>4</v>
      </c>
      <c r="L520" s="1" t="n">
        <v>0</v>
      </c>
      <c r="M520" s="2" t="n">
        <v>7</v>
      </c>
      <c r="N520" s="3" t="n">
        <v>0.428571428571429</v>
      </c>
      <c r="O520" s="1" t="n">
        <v>0</v>
      </c>
      <c r="P520" s="1" t="n">
        <v>0</v>
      </c>
      <c r="Q520" s="1" t="n">
        <v>0</v>
      </c>
      <c r="R520" s="1" t="n">
        <v>3</v>
      </c>
      <c r="S520" s="25" t="n">
        <f aca="false">+R520/(J520+K520)</f>
        <v>0.428571428571429</v>
      </c>
    </row>
    <row r="521" s="1" customFormat="true" ht="12.8" hidden="true" customHeight="false" outlineLevel="0" collapsed="false">
      <c r="A521" s="2" t="s">
        <v>251</v>
      </c>
      <c r="B521" s="2" t="s">
        <v>94</v>
      </c>
      <c r="C521" s="2" t="s">
        <v>95</v>
      </c>
      <c r="D521" s="1" t="n">
        <v>68</v>
      </c>
      <c r="E521" s="1" t="n">
        <v>10</v>
      </c>
      <c r="F521" s="1" t="n">
        <v>0</v>
      </c>
      <c r="G521" s="1" t="n">
        <v>78</v>
      </c>
      <c r="H521" s="1" t="n">
        <v>14</v>
      </c>
      <c r="I521" s="1" t="n">
        <v>6</v>
      </c>
      <c r="J521" s="1" t="n">
        <v>20</v>
      </c>
      <c r="K521" s="1" t="n">
        <v>85</v>
      </c>
      <c r="L521" s="1" t="n">
        <v>0</v>
      </c>
      <c r="M521" s="2" t="n">
        <v>105</v>
      </c>
      <c r="N521" s="3" t="n">
        <v>0.19047619047619</v>
      </c>
      <c r="O521" s="1" t="n">
        <v>4</v>
      </c>
      <c r="P521" s="1" t="n">
        <v>11</v>
      </c>
      <c r="Q521" s="1" t="n">
        <v>15</v>
      </c>
      <c r="R521" s="1" t="n">
        <v>35</v>
      </c>
      <c r="S521" s="25" t="n">
        <f aca="false">+R521/(J521+K521)</f>
        <v>0.333333333333333</v>
      </c>
    </row>
    <row r="522" s="1" customFormat="true" ht="12.8" hidden="true" customHeight="false" outlineLevel="0" collapsed="false">
      <c r="A522" s="2" t="s">
        <v>251</v>
      </c>
      <c r="B522" s="2" t="s">
        <v>96</v>
      </c>
      <c r="C522" s="2" t="s">
        <v>97</v>
      </c>
      <c r="D522" s="1" t="n">
        <v>43</v>
      </c>
      <c r="E522" s="1" t="n">
        <v>2</v>
      </c>
      <c r="F522" s="1" t="n">
        <v>0</v>
      </c>
      <c r="G522" s="1" t="n">
        <v>45</v>
      </c>
      <c r="H522" s="1" t="n">
        <v>7</v>
      </c>
      <c r="I522" s="1" t="n">
        <v>4</v>
      </c>
      <c r="J522" s="1" t="n">
        <v>11</v>
      </c>
      <c r="K522" s="1" t="n">
        <v>40</v>
      </c>
      <c r="L522" s="1" t="n">
        <v>0</v>
      </c>
      <c r="M522" s="2" t="n">
        <v>51</v>
      </c>
      <c r="N522" s="3" t="n">
        <v>0.215686274509804</v>
      </c>
      <c r="O522" s="1" t="n">
        <v>4</v>
      </c>
      <c r="P522" s="1" t="n">
        <v>8</v>
      </c>
      <c r="Q522" s="1" t="n">
        <v>12</v>
      </c>
      <c r="R522" s="1" t="n">
        <v>23</v>
      </c>
      <c r="S522" s="25" t="n">
        <f aca="false">+R522/(J522+K522)</f>
        <v>0.450980392156863</v>
      </c>
    </row>
    <row r="523" s="1" customFormat="true" ht="12.8" hidden="true" customHeight="false" outlineLevel="0" collapsed="false">
      <c r="A523" s="2" t="s">
        <v>251</v>
      </c>
      <c r="B523" s="2" t="s">
        <v>98</v>
      </c>
      <c r="C523" s="2" t="s">
        <v>99</v>
      </c>
      <c r="D523" s="1" t="n">
        <v>273</v>
      </c>
      <c r="E523" s="1" t="n">
        <v>25</v>
      </c>
      <c r="F523" s="1" t="n">
        <v>0</v>
      </c>
      <c r="G523" s="1" t="n">
        <v>298</v>
      </c>
      <c r="H523" s="1" t="n">
        <v>77</v>
      </c>
      <c r="I523" s="1" t="n">
        <v>197</v>
      </c>
      <c r="J523" s="1" t="n">
        <v>274</v>
      </c>
      <c r="K523" s="1" t="n">
        <v>128</v>
      </c>
      <c r="L523" s="1" t="n">
        <v>1</v>
      </c>
      <c r="M523" s="2" t="n">
        <v>403</v>
      </c>
      <c r="N523" s="3" t="n">
        <v>0.681592039800995</v>
      </c>
      <c r="O523" s="1" t="n">
        <v>15</v>
      </c>
      <c r="P523" s="1" t="n">
        <v>40</v>
      </c>
      <c r="Q523" s="1" t="n">
        <v>55</v>
      </c>
      <c r="R523" s="1" t="n">
        <v>329</v>
      </c>
      <c r="S523" s="25" t="n">
        <f aca="false">+R523/(J523+K523)</f>
        <v>0.818407960199005</v>
      </c>
    </row>
    <row r="524" s="1" customFormat="true" ht="12.8" hidden="true" customHeight="false" outlineLevel="0" collapsed="false">
      <c r="A524" s="2" t="s">
        <v>251</v>
      </c>
      <c r="B524" s="2" t="s">
        <v>100</v>
      </c>
      <c r="C524" s="2" t="s">
        <v>101</v>
      </c>
      <c r="D524" s="1" t="n">
        <v>135</v>
      </c>
      <c r="E524" s="1" t="n">
        <v>11</v>
      </c>
      <c r="F524" s="1" t="n">
        <v>0</v>
      </c>
      <c r="G524" s="1" t="n">
        <v>146</v>
      </c>
      <c r="H524" s="1" t="n">
        <v>104</v>
      </c>
      <c r="I524" s="1" t="n">
        <v>25</v>
      </c>
      <c r="J524" s="1" t="n">
        <v>129</v>
      </c>
      <c r="K524" s="1" t="n">
        <v>55</v>
      </c>
      <c r="L524" s="1" t="n">
        <v>0</v>
      </c>
      <c r="M524" s="2" t="n">
        <v>184</v>
      </c>
      <c r="N524" s="3" t="n">
        <v>0.701086956521739</v>
      </c>
      <c r="O524" s="1" t="n">
        <v>22</v>
      </c>
      <c r="P524" s="1" t="n">
        <v>10</v>
      </c>
      <c r="Q524" s="1" t="n">
        <v>32</v>
      </c>
      <c r="R524" s="1" t="n">
        <v>161</v>
      </c>
      <c r="S524" s="25" t="n">
        <f aca="false">+R524/(J524+K524)</f>
        <v>0.875</v>
      </c>
    </row>
    <row r="525" s="1" customFormat="true" ht="12.8" hidden="true" customHeight="false" outlineLevel="0" collapsed="false">
      <c r="A525" s="2" t="s">
        <v>251</v>
      </c>
      <c r="B525" s="2" t="s">
        <v>102</v>
      </c>
      <c r="C525" s="2" t="s">
        <v>103</v>
      </c>
      <c r="D525" s="1" t="n">
        <v>12</v>
      </c>
      <c r="E525" s="1" t="n">
        <v>0</v>
      </c>
      <c r="F525" s="1" t="n">
        <v>0</v>
      </c>
      <c r="G525" s="1" t="n">
        <v>12</v>
      </c>
      <c r="H525" s="1" t="n">
        <v>8</v>
      </c>
      <c r="I525" s="1" t="n">
        <v>0</v>
      </c>
      <c r="J525" s="1" t="n">
        <v>8</v>
      </c>
      <c r="K525" s="1" t="n">
        <v>0</v>
      </c>
      <c r="L525" s="1" t="n">
        <v>0</v>
      </c>
      <c r="M525" s="2" t="n">
        <v>8</v>
      </c>
      <c r="N525" s="3" t="n">
        <v>1</v>
      </c>
      <c r="O525" s="1" t="n">
        <v>0</v>
      </c>
      <c r="P525" s="1" t="n">
        <v>0</v>
      </c>
      <c r="Q525" s="1" t="n">
        <v>0</v>
      </c>
      <c r="R525" s="1" t="n">
        <v>8</v>
      </c>
      <c r="S525" s="25" t="n">
        <f aca="false">+R525/(J525+K525)</f>
        <v>1</v>
      </c>
    </row>
    <row r="526" s="1" customFormat="true" ht="12.8" hidden="true" customHeight="false" outlineLevel="0" collapsed="false">
      <c r="A526" s="2" t="s">
        <v>251</v>
      </c>
      <c r="B526" s="2" t="s">
        <v>104</v>
      </c>
      <c r="C526" s="2" t="s">
        <v>105</v>
      </c>
      <c r="D526" s="1" t="n">
        <v>3</v>
      </c>
      <c r="E526" s="1" t="n">
        <v>0</v>
      </c>
      <c r="F526" s="1" t="n">
        <v>0</v>
      </c>
      <c r="G526" s="1" t="n">
        <v>3</v>
      </c>
      <c r="H526" s="1" t="n">
        <v>3</v>
      </c>
      <c r="I526" s="1" t="n">
        <v>0</v>
      </c>
      <c r="J526" s="1" t="n">
        <v>3</v>
      </c>
      <c r="K526" s="1" t="n">
        <v>17</v>
      </c>
      <c r="L526" s="1" t="n">
        <v>0</v>
      </c>
      <c r="M526" s="2" t="n">
        <v>3</v>
      </c>
      <c r="N526" s="3" t="n">
        <v>0.15</v>
      </c>
      <c r="O526" s="1" t="n">
        <v>2</v>
      </c>
      <c r="P526" s="1" t="n">
        <v>0</v>
      </c>
      <c r="Q526" s="1" t="n">
        <v>2</v>
      </c>
      <c r="R526" s="1" t="n">
        <v>5</v>
      </c>
      <c r="S526" s="25" t="n">
        <f aca="false">+R526/(J526+K526)</f>
        <v>0.25</v>
      </c>
    </row>
    <row r="527" s="1" customFormat="true" ht="12.8" hidden="true" customHeight="false" outlineLevel="0" collapsed="false">
      <c r="A527" s="2" t="s">
        <v>251</v>
      </c>
      <c r="B527" s="2" t="s">
        <v>106</v>
      </c>
      <c r="C527" s="2" t="s">
        <v>107</v>
      </c>
      <c r="D527" s="1" t="n">
        <v>148</v>
      </c>
      <c r="E527" s="1" t="n">
        <v>18</v>
      </c>
      <c r="F527" s="1" t="n">
        <v>0</v>
      </c>
      <c r="G527" s="1" t="n">
        <v>166</v>
      </c>
      <c r="H527" s="1" t="n">
        <v>14</v>
      </c>
      <c r="I527" s="1" t="n">
        <v>15</v>
      </c>
      <c r="J527" s="1" t="n">
        <v>29</v>
      </c>
      <c r="K527" s="1" t="n">
        <v>117</v>
      </c>
      <c r="L527" s="1" t="n">
        <v>0</v>
      </c>
      <c r="M527" s="2" t="n">
        <v>146</v>
      </c>
      <c r="N527" s="3" t="n">
        <v>0.198630136986301</v>
      </c>
      <c r="O527" s="1" t="n">
        <v>1</v>
      </c>
      <c r="P527" s="1" t="n">
        <v>2</v>
      </c>
      <c r="Q527" s="1" t="n">
        <v>3</v>
      </c>
      <c r="R527" s="1" t="n">
        <v>32</v>
      </c>
      <c r="S527" s="25" t="n">
        <f aca="false">+R527/(J527+K527)</f>
        <v>0.219178082191781</v>
      </c>
    </row>
    <row r="528" s="1" customFormat="true" ht="12.8" hidden="true" customHeight="false" outlineLevel="0" collapsed="false">
      <c r="A528" s="2" t="s">
        <v>251</v>
      </c>
      <c r="B528" s="2" t="s">
        <v>108</v>
      </c>
      <c r="C528" s="2" t="s">
        <v>109</v>
      </c>
      <c r="D528" s="1" t="n">
        <v>6</v>
      </c>
      <c r="E528" s="1" t="n">
        <v>0</v>
      </c>
      <c r="F528" s="1" t="n">
        <v>0</v>
      </c>
      <c r="G528" s="1" t="n">
        <v>6</v>
      </c>
      <c r="H528" s="1" t="n">
        <v>4</v>
      </c>
      <c r="I528" s="1" t="n">
        <v>2</v>
      </c>
      <c r="J528" s="1" t="n">
        <v>6</v>
      </c>
      <c r="K528" s="1" t="n">
        <v>8</v>
      </c>
      <c r="L528" s="1" t="n">
        <v>0</v>
      </c>
      <c r="M528" s="2" t="n">
        <v>14</v>
      </c>
      <c r="N528" s="3" t="n">
        <v>0.428571428571429</v>
      </c>
      <c r="O528" s="1" t="n">
        <v>1</v>
      </c>
      <c r="P528" s="1" t="n">
        <v>1</v>
      </c>
      <c r="Q528" s="1" t="n">
        <v>2</v>
      </c>
      <c r="R528" s="1" t="n">
        <v>8</v>
      </c>
      <c r="S528" s="25" t="n">
        <f aca="false">+R528/(J528+K528)</f>
        <v>0.571428571428571</v>
      </c>
    </row>
    <row r="529" s="1" customFormat="true" ht="12.8" hidden="true" customHeight="false" outlineLevel="0" collapsed="false">
      <c r="A529" s="2" t="s">
        <v>251</v>
      </c>
      <c r="B529" s="2" t="s">
        <v>110</v>
      </c>
      <c r="C529" s="2" t="s">
        <v>111</v>
      </c>
      <c r="D529" s="1" t="n">
        <v>47</v>
      </c>
      <c r="E529" s="1" t="n">
        <v>0</v>
      </c>
      <c r="F529" s="1" t="n">
        <v>0</v>
      </c>
      <c r="G529" s="1" t="n">
        <v>47</v>
      </c>
      <c r="H529" s="1" t="n">
        <v>1</v>
      </c>
      <c r="I529" s="1" t="n">
        <v>0</v>
      </c>
      <c r="J529" s="1" t="n">
        <v>1</v>
      </c>
      <c r="K529" s="1" t="n">
        <v>42</v>
      </c>
      <c r="L529" s="1" t="n">
        <v>1</v>
      </c>
      <c r="M529" s="2" t="n">
        <v>44</v>
      </c>
      <c r="N529" s="3" t="n">
        <v>0.0232558139534884</v>
      </c>
      <c r="O529" s="1" t="n">
        <v>0</v>
      </c>
      <c r="P529" s="1" t="n">
        <v>6</v>
      </c>
      <c r="Q529" s="1" t="n">
        <v>6</v>
      </c>
      <c r="R529" s="1" t="n">
        <v>7</v>
      </c>
      <c r="S529" s="25" t="n">
        <f aca="false">+R529/(J529+K529)</f>
        <v>0.162790697674419</v>
      </c>
    </row>
    <row r="530" customFormat="false" ht="12.8" hidden="true" customHeight="false" outlineLevel="0" collapsed="false">
      <c r="A530" s="2" t="s">
        <v>251</v>
      </c>
      <c r="B530" s="2" t="s">
        <v>112</v>
      </c>
      <c r="C530" s="2" t="s">
        <v>113</v>
      </c>
      <c r="D530" s="1" t="n">
        <v>1</v>
      </c>
      <c r="E530" s="1" t="n">
        <v>0</v>
      </c>
      <c r="F530" s="1" t="n">
        <v>0</v>
      </c>
      <c r="G530" s="1" t="n">
        <v>1</v>
      </c>
      <c r="H530" s="1" t="n">
        <v>0</v>
      </c>
      <c r="I530" s="1" t="n">
        <v>0</v>
      </c>
      <c r="J530" s="1" t="n">
        <v>0</v>
      </c>
      <c r="K530" s="1" t="n">
        <v>0</v>
      </c>
      <c r="L530" s="1" t="n">
        <v>0</v>
      </c>
      <c r="M530" s="2" t="n">
        <v>1</v>
      </c>
      <c r="O530" s="1" t="n">
        <v>0</v>
      </c>
      <c r="P530" s="1" t="n">
        <v>0</v>
      </c>
      <c r="Q530" s="1" t="n">
        <v>0</v>
      </c>
      <c r="R530" s="1" t="n">
        <v>0</v>
      </c>
      <c r="S530" s="25"/>
      <c r="T530" s="1"/>
    </row>
    <row r="531" s="1" customFormat="true" ht="12.8" hidden="true" customHeight="false" outlineLevel="0" collapsed="false">
      <c r="A531" s="2" t="s">
        <v>251</v>
      </c>
      <c r="B531" s="2" t="s">
        <v>114</v>
      </c>
      <c r="C531" s="2" t="s">
        <v>115</v>
      </c>
      <c r="D531" s="1" t="n">
        <v>3</v>
      </c>
      <c r="E531" s="1" t="n">
        <v>0</v>
      </c>
      <c r="F531" s="1" t="n">
        <v>0</v>
      </c>
      <c r="G531" s="1" t="n">
        <v>3</v>
      </c>
      <c r="H531" s="1" t="n">
        <v>-1</v>
      </c>
      <c r="I531" s="1" t="n">
        <v>0</v>
      </c>
      <c r="J531" s="1" t="n">
        <v>-1</v>
      </c>
      <c r="K531" s="1" t="n">
        <v>-6</v>
      </c>
      <c r="L531" s="1" t="n">
        <v>1</v>
      </c>
      <c r="M531" s="2" t="n">
        <v>0</v>
      </c>
      <c r="N531" s="3" t="n">
        <v>0.142857142857143</v>
      </c>
      <c r="O531" s="1" t="n">
        <v>0</v>
      </c>
      <c r="P531" s="1" t="n">
        <v>0</v>
      </c>
      <c r="Q531" s="1" t="n">
        <v>0</v>
      </c>
      <c r="R531" s="1" t="n">
        <v>-1</v>
      </c>
      <c r="S531" s="25" t="n">
        <f aca="false">+R531/(J531+K531)</f>
        <v>0.142857142857143</v>
      </c>
    </row>
    <row r="532" s="1" customFormat="true" ht="12.8" hidden="true" customHeight="false" outlineLevel="0" collapsed="false">
      <c r="A532" s="2" t="s">
        <v>251</v>
      </c>
      <c r="B532" s="2" t="s">
        <v>116</v>
      </c>
      <c r="C532" s="2" t="s">
        <v>117</v>
      </c>
      <c r="D532" s="1" t="n">
        <v>681</v>
      </c>
      <c r="E532" s="1" t="n">
        <v>103</v>
      </c>
      <c r="F532" s="1" t="n">
        <v>0</v>
      </c>
      <c r="G532" s="1" t="n">
        <v>784</v>
      </c>
      <c r="H532" s="1" t="n">
        <v>108</v>
      </c>
      <c r="I532" s="1" t="n">
        <v>123</v>
      </c>
      <c r="J532" s="1" t="n">
        <v>231</v>
      </c>
      <c r="K532" s="1" t="n">
        <v>517</v>
      </c>
      <c r="L532" s="1" t="n">
        <v>5</v>
      </c>
      <c r="M532" s="2" t="n">
        <v>753</v>
      </c>
      <c r="N532" s="3" t="n">
        <v>0.308823529411765</v>
      </c>
      <c r="O532" s="1" t="n">
        <v>19</v>
      </c>
      <c r="P532" s="1" t="n">
        <v>23</v>
      </c>
      <c r="Q532" s="1" t="n">
        <v>42</v>
      </c>
      <c r="R532" s="1" t="n">
        <v>273</v>
      </c>
      <c r="S532" s="25" t="n">
        <f aca="false">+R532/(J532+K532)</f>
        <v>0.364973262032086</v>
      </c>
    </row>
    <row r="533" s="1" customFormat="true" ht="12.8" hidden="true" customHeight="false" outlineLevel="0" collapsed="false">
      <c r="A533" s="2" t="s">
        <v>251</v>
      </c>
      <c r="B533" s="2" t="s">
        <v>118</v>
      </c>
      <c r="C533" s="2" t="s">
        <v>119</v>
      </c>
      <c r="D533" s="1" t="n">
        <v>0</v>
      </c>
      <c r="E533" s="1" t="n">
        <v>0</v>
      </c>
      <c r="F533" s="1" t="n">
        <v>0</v>
      </c>
      <c r="G533" s="1" t="n">
        <v>0</v>
      </c>
      <c r="H533" s="1" t="n">
        <v>0</v>
      </c>
      <c r="I533" s="1" t="n">
        <v>2</v>
      </c>
      <c r="J533" s="1" t="n">
        <v>2</v>
      </c>
      <c r="K533" s="1" t="n">
        <v>11</v>
      </c>
      <c r="L533" s="1" t="n">
        <v>0</v>
      </c>
      <c r="M533" s="2" t="n">
        <v>0</v>
      </c>
      <c r="N533" s="3" t="n">
        <v>0.153846153846154</v>
      </c>
      <c r="O533" s="1" t="n">
        <v>0</v>
      </c>
      <c r="P533" s="1" t="n">
        <v>4</v>
      </c>
      <c r="Q533" s="1" t="n">
        <v>4</v>
      </c>
      <c r="R533" s="1" t="n">
        <v>6</v>
      </c>
      <c r="S533" s="25" t="n">
        <f aca="false">+R533/(J533+K533)</f>
        <v>0.461538461538462</v>
      </c>
    </row>
    <row r="534" customFormat="false" ht="12.8" hidden="true" customHeight="false" outlineLevel="0" collapsed="false">
      <c r="A534" s="2" t="s">
        <v>251</v>
      </c>
      <c r="B534" s="2" t="s">
        <v>120</v>
      </c>
      <c r="C534" s="2" t="s">
        <v>121</v>
      </c>
      <c r="D534" s="1" t="n">
        <v>0</v>
      </c>
      <c r="E534" s="1" t="n">
        <v>0</v>
      </c>
      <c r="F534" s="1" t="n">
        <v>0</v>
      </c>
      <c r="G534" s="1" t="n">
        <v>0</v>
      </c>
      <c r="H534" s="1" t="n">
        <v>0</v>
      </c>
      <c r="I534" s="1" t="n">
        <v>0</v>
      </c>
      <c r="J534" s="1" t="n">
        <v>0</v>
      </c>
      <c r="K534" s="1" t="n">
        <v>0</v>
      </c>
      <c r="L534" s="1" t="n">
        <v>0</v>
      </c>
      <c r="M534" s="2" t="n">
        <v>0</v>
      </c>
      <c r="O534" s="1" t="n">
        <v>0</v>
      </c>
      <c r="P534" s="1" t="n">
        <v>0</v>
      </c>
      <c r="Q534" s="1" t="n">
        <v>0</v>
      </c>
      <c r="R534" s="1" t="n">
        <v>0</v>
      </c>
      <c r="S534" s="25"/>
      <c r="T534" s="1"/>
    </row>
    <row r="535" s="1" customFormat="true" ht="12.8" hidden="true" customHeight="false" outlineLevel="0" collapsed="false">
      <c r="A535" s="2" t="s">
        <v>251</v>
      </c>
      <c r="B535" s="2" t="s">
        <v>122</v>
      </c>
      <c r="C535" s="2" t="s">
        <v>123</v>
      </c>
      <c r="D535" s="1" t="n">
        <v>50</v>
      </c>
      <c r="E535" s="1" t="n">
        <v>2</v>
      </c>
      <c r="F535" s="1" t="n">
        <v>0</v>
      </c>
      <c r="G535" s="1" t="n">
        <v>52</v>
      </c>
      <c r="H535" s="1" t="n">
        <v>1</v>
      </c>
      <c r="I535" s="1" t="n">
        <v>1</v>
      </c>
      <c r="J535" s="1" t="n">
        <v>2</v>
      </c>
      <c r="K535" s="1" t="n">
        <v>48</v>
      </c>
      <c r="L535" s="1" t="n">
        <v>0</v>
      </c>
      <c r="M535" s="2" t="n">
        <v>50</v>
      </c>
      <c r="N535" s="3" t="n">
        <v>0.04</v>
      </c>
      <c r="O535" s="1" t="n">
        <v>0</v>
      </c>
      <c r="P535" s="1" t="n">
        <v>2</v>
      </c>
      <c r="Q535" s="1" t="n">
        <v>2</v>
      </c>
      <c r="R535" s="1" t="n">
        <v>4</v>
      </c>
      <c r="S535" s="25" t="n">
        <f aca="false">+R535/(J535+K535)</f>
        <v>0.08</v>
      </c>
    </row>
    <row r="536" s="1" customFormat="true" ht="12.8" hidden="true" customHeight="false" outlineLevel="0" collapsed="false">
      <c r="A536" s="2" t="s">
        <v>251</v>
      </c>
      <c r="B536" s="2" t="s">
        <v>124</v>
      </c>
      <c r="C536" s="2" t="s">
        <v>125</v>
      </c>
      <c r="D536" s="1" t="n">
        <v>2</v>
      </c>
      <c r="E536" s="1" t="n">
        <v>0</v>
      </c>
      <c r="F536" s="1" t="n">
        <v>0</v>
      </c>
      <c r="G536" s="1" t="n">
        <v>2</v>
      </c>
      <c r="H536" s="1" t="n">
        <v>0</v>
      </c>
      <c r="I536" s="1" t="n">
        <v>0</v>
      </c>
      <c r="J536" s="1" t="n">
        <v>0</v>
      </c>
      <c r="K536" s="1" t="n">
        <v>2</v>
      </c>
      <c r="L536" s="1" t="n">
        <v>0</v>
      </c>
      <c r="M536" s="2" t="n">
        <v>-3</v>
      </c>
      <c r="N536" s="3" t="n">
        <v>0</v>
      </c>
      <c r="O536" s="1" t="n">
        <v>0</v>
      </c>
      <c r="P536" s="1" t="n">
        <v>0</v>
      </c>
      <c r="Q536" s="1" t="n">
        <v>0</v>
      </c>
      <c r="R536" s="1" t="n">
        <v>0</v>
      </c>
      <c r="S536" s="25" t="n">
        <f aca="false">+R536/(J536+K536)</f>
        <v>0</v>
      </c>
    </row>
    <row r="537" s="1" customFormat="true" ht="12.8" hidden="true" customHeight="false" outlineLevel="0" collapsed="false">
      <c r="A537" s="2" t="s">
        <v>251</v>
      </c>
      <c r="B537" s="2" t="s">
        <v>126</v>
      </c>
      <c r="C537" s="2" t="s">
        <v>127</v>
      </c>
      <c r="D537" s="1" t="n">
        <v>211</v>
      </c>
      <c r="E537" s="1" t="n">
        <v>14</v>
      </c>
      <c r="F537" s="1" t="n">
        <v>0</v>
      </c>
      <c r="G537" s="1" t="n">
        <v>225</v>
      </c>
      <c r="H537" s="1" t="n">
        <v>16</v>
      </c>
      <c r="I537" s="1" t="n">
        <v>25</v>
      </c>
      <c r="J537" s="1" t="n">
        <v>41</v>
      </c>
      <c r="K537" s="1" t="n">
        <v>181</v>
      </c>
      <c r="L537" s="1" t="n">
        <v>4</v>
      </c>
      <c r="M537" s="2" t="n">
        <v>226</v>
      </c>
      <c r="N537" s="3" t="n">
        <v>0.184684684684685</v>
      </c>
      <c r="O537" s="1" t="n">
        <v>4</v>
      </c>
      <c r="P537" s="1" t="n">
        <v>6</v>
      </c>
      <c r="Q537" s="1" t="n">
        <v>10</v>
      </c>
      <c r="R537" s="1" t="n">
        <v>51</v>
      </c>
      <c r="S537" s="25" t="n">
        <f aca="false">+R537/(J537+K537)</f>
        <v>0.22972972972973</v>
      </c>
    </row>
    <row r="538" s="1" customFormat="true" ht="12.8" hidden="true" customHeight="false" outlineLevel="0" collapsed="false">
      <c r="A538" s="2" t="s">
        <v>251</v>
      </c>
      <c r="B538" s="2" t="s">
        <v>128</v>
      </c>
      <c r="C538" s="2" t="s">
        <v>129</v>
      </c>
      <c r="D538" s="1" t="n">
        <v>13</v>
      </c>
      <c r="E538" s="1" t="n">
        <v>4</v>
      </c>
      <c r="F538" s="1" t="n">
        <v>0</v>
      </c>
      <c r="G538" s="1" t="n">
        <v>17</v>
      </c>
      <c r="H538" s="1" t="n">
        <v>1</v>
      </c>
      <c r="I538" s="1" t="n">
        <v>1</v>
      </c>
      <c r="J538" s="1" t="n">
        <v>2</v>
      </c>
      <c r="K538" s="1" t="n">
        <v>11</v>
      </c>
      <c r="L538" s="1" t="n">
        <v>0</v>
      </c>
      <c r="M538" s="2" t="n">
        <v>13</v>
      </c>
      <c r="N538" s="3" t="n">
        <v>0.153846153846154</v>
      </c>
      <c r="O538" s="1" t="n">
        <v>2</v>
      </c>
      <c r="P538" s="1" t="n">
        <v>0</v>
      </c>
      <c r="Q538" s="1" t="n">
        <v>2</v>
      </c>
      <c r="R538" s="1" t="n">
        <v>4</v>
      </c>
      <c r="S538" s="25" t="n">
        <f aca="false">+R538/(J538+K538)</f>
        <v>0.307692307692308</v>
      </c>
    </row>
    <row r="539" s="1" customFormat="true" ht="12.8" hidden="true" customHeight="false" outlineLevel="0" collapsed="false">
      <c r="A539" s="2" t="s">
        <v>251</v>
      </c>
      <c r="B539" s="2" t="s">
        <v>130</v>
      </c>
      <c r="C539" s="2" t="s">
        <v>131</v>
      </c>
      <c r="D539" s="1" t="n">
        <v>29</v>
      </c>
      <c r="E539" s="1" t="n">
        <v>2</v>
      </c>
      <c r="F539" s="1" t="n">
        <v>0</v>
      </c>
      <c r="G539" s="1" t="n">
        <v>31</v>
      </c>
      <c r="H539" s="1" t="n">
        <v>6</v>
      </c>
      <c r="I539" s="1" t="n">
        <v>9</v>
      </c>
      <c r="J539" s="1" t="n">
        <v>15</v>
      </c>
      <c r="K539" s="1" t="n">
        <v>15</v>
      </c>
      <c r="L539" s="1" t="n">
        <v>0</v>
      </c>
      <c r="M539" s="2" t="n">
        <v>30</v>
      </c>
      <c r="N539" s="3" t="n">
        <v>0.5</v>
      </c>
      <c r="O539" s="1" t="n">
        <v>0</v>
      </c>
      <c r="P539" s="1" t="n">
        <v>1</v>
      </c>
      <c r="Q539" s="1" t="n">
        <v>1</v>
      </c>
      <c r="R539" s="1" t="n">
        <v>16</v>
      </c>
      <c r="S539" s="25" t="n">
        <f aca="false">+R539/(J539+K539)</f>
        <v>0.533333333333333</v>
      </c>
    </row>
    <row r="540" customFormat="false" ht="12.8" hidden="true" customHeight="false" outlineLevel="0" collapsed="false">
      <c r="A540" s="2" t="s">
        <v>251</v>
      </c>
      <c r="B540" s="2" t="s">
        <v>132</v>
      </c>
      <c r="C540" s="2" t="s">
        <v>133</v>
      </c>
      <c r="D540" s="1" t="n">
        <v>2</v>
      </c>
      <c r="E540" s="1" t="n">
        <v>0</v>
      </c>
      <c r="F540" s="1" t="n">
        <v>0</v>
      </c>
      <c r="G540" s="1" t="n">
        <v>2</v>
      </c>
      <c r="H540" s="1" t="n">
        <v>0</v>
      </c>
      <c r="I540" s="1" t="n">
        <v>0</v>
      </c>
      <c r="J540" s="1" t="n">
        <v>0</v>
      </c>
      <c r="K540" s="1" t="n">
        <v>0</v>
      </c>
      <c r="L540" s="1" t="n">
        <v>0</v>
      </c>
      <c r="M540" s="2" t="n">
        <v>3</v>
      </c>
      <c r="O540" s="1" t="n">
        <v>0</v>
      </c>
      <c r="P540" s="1" t="n">
        <v>0</v>
      </c>
      <c r="Q540" s="1" t="n">
        <v>0</v>
      </c>
      <c r="R540" s="1" t="n">
        <v>0</v>
      </c>
      <c r="S540" s="25"/>
      <c r="T540" s="1"/>
    </row>
    <row r="541" customFormat="false" ht="12.8" hidden="true" customHeight="false" outlineLevel="0" collapsed="false">
      <c r="A541" s="2" t="s">
        <v>251</v>
      </c>
      <c r="B541" s="2" t="s">
        <v>134</v>
      </c>
      <c r="C541" s="2" t="s">
        <v>135</v>
      </c>
      <c r="D541" s="1" t="n">
        <v>0</v>
      </c>
      <c r="E541" s="1" t="n">
        <v>0</v>
      </c>
      <c r="F541" s="1" t="n">
        <v>0</v>
      </c>
      <c r="G541" s="1" t="n">
        <v>0</v>
      </c>
      <c r="H541" s="1" t="n">
        <v>0</v>
      </c>
      <c r="I541" s="1" t="n">
        <v>0</v>
      </c>
      <c r="J541" s="1" t="n">
        <v>0</v>
      </c>
      <c r="K541" s="1" t="n">
        <v>0</v>
      </c>
      <c r="L541" s="1" t="n">
        <v>0</v>
      </c>
      <c r="M541" s="2" t="n">
        <v>0</v>
      </c>
      <c r="O541" s="1" t="n">
        <v>0</v>
      </c>
      <c r="P541" s="1" t="n">
        <v>0</v>
      </c>
      <c r="Q541" s="1" t="n">
        <v>0</v>
      </c>
      <c r="R541" s="1" t="n">
        <v>0</v>
      </c>
      <c r="S541" s="25"/>
      <c r="T541" s="1"/>
    </row>
    <row r="542" s="1" customFormat="true" ht="12.8" hidden="true" customHeight="false" outlineLevel="0" collapsed="false">
      <c r="A542" s="2" t="s">
        <v>251</v>
      </c>
      <c r="B542" s="2" t="s">
        <v>136</v>
      </c>
      <c r="C542" s="2" t="s">
        <v>137</v>
      </c>
      <c r="D542" s="1" t="n">
        <v>212</v>
      </c>
      <c r="E542" s="1" t="n">
        <v>70</v>
      </c>
      <c r="F542" s="1" t="n">
        <v>0</v>
      </c>
      <c r="G542" s="1" t="n">
        <v>282</v>
      </c>
      <c r="H542" s="1" t="n">
        <v>46</v>
      </c>
      <c r="I542" s="1" t="n">
        <v>67</v>
      </c>
      <c r="J542" s="1" t="n">
        <v>113</v>
      </c>
      <c r="K542" s="1" t="n">
        <v>157</v>
      </c>
      <c r="L542" s="1" t="n">
        <v>0</v>
      </c>
      <c r="M542" s="2" t="n">
        <v>270</v>
      </c>
      <c r="N542" s="3" t="n">
        <v>0.418518518518519</v>
      </c>
      <c r="O542" s="1" t="n">
        <v>0</v>
      </c>
      <c r="P542" s="1" t="n">
        <v>0</v>
      </c>
      <c r="Q542" s="1" t="n">
        <v>0</v>
      </c>
      <c r="R542" s="1" t="n">
        <v>113</v>
      </c>
      <c r="S542" s="25" t="n">
        <f aca="false">+R542/(J542+K542)</f>
        <v>0.418518518518519</v>
      </c>
    </row>
    <row r="543" customFormat="false" ht="12.8" hidden="true" customHeight="false" outlineLevel="0" collapsed="false">
      <c r="A543" s="2" t="s">
        <v>251</v>
      </c>
      <c r="B543" s="2" t="s">
        <v>138</v>
      </c>
      <c r="C543" s="2" t="s">
        <v>139</v>
      </c>
      <c r="D543" s="1" t="n">
        <v>1</v>
      </c>
      <c r="E543" s="1" t="n">
        <v>0</v>
      </c>
      <c r="F543" s="1" t="n">
        <v>0</v>
      </c>
      <c r="G543" s="1" t="n">
        <v>1</v>
      </c>
      <c r="L543" s="1" t="n">
        <v>0</v>
      </c>
      <c r="M543" s="2" t="n">
        <v>2</v>
      </c>
      <c r="O543" s="1" t="n">
        <v>0</v>
      </c>
      <c r="S543" s="25"/>
      <c r="T543" s="1"/>
    </row>
    <row r="544" customFormat="false" ht="12.8" hidden="true" customHeight="false" outlineLevel="0" collapsed="false">
      <c r="A544" s="2" t="s">
        <v>251</v>
      </c>
      <c r="B544" s="2" t="s">
        <v>140</v>
      </c>
      <c r="C544" s="2" t="s">
        <v>141</v>
      </c>
      <c r="D544" s="1" t="n">
        <v>2</v>
      </c>
      <c r="E544" s="1" t="n">
        <v>0</v>
      </c>
      <c r="F544" s="1" t="n">
        <v>0</v>
      </c>
      <c r="G544" s="1" t="n">
        <v>2</v>
      </c>
      <c r="H544" s="1" t="n">
        <v>0</v>
      </c>
      <c r="I544" s="1" t="n">
        <v>0</v>
      </c>
      <c r="J544" s="1" t="n">
        <v>0</v>
      </c>
      <c r="K544" s="1" t="n">
        <v>0</v>
      </c>
      <c r="L544" s="1" t="n">
        <v>0</v>
      </c>
      <c r="M544" s="2" t="n">
        <v>2</v>
      </c>
      <c r="O544" s="1" t="n">
        <v>0</v>
      </c>
      <c r="P544" s="1" t="n">
        <v>0</v>
      </c>
      <c r="Q544" s="1" t="n">
        <v>0</v>
      </c>
      <c r="R544" s="1" t="n">
        <v>0</v>
      </c>
      <c r="S544" s="25"/>
      <c r="T544" s="1"/>
    </row>
    <row r="545" s="1" customFormat="true" ht="12.8" hidden="true" customHeight="false" outlineLevel="0" collapsed="false">
      <c r="A545" s="2" t="s">
        <v>251</v>
      </c>
      <c r="B545" s="2" t="s">
        <v>142</v>
      </c>
      <c r="C545" s="2" t="s">
        <v>143</v>
      </c>
      <c r="D545" s="1" t="n">
        <v>7</v>
      </c>
      <c r="E545" s="1" t="n">
        <v>0</v>
      </c>
      <c r="F545" s="1" t="n">
        <v>0</v>
      </c>
      <c r="G545" s="1" t="n">
        <v>7</v>
      </c>
      <c r="H545" s="1" t="n">
        <v>5</v>
      </c>
      <c r="I545" s="1" t="n">
        <v>0</v>
      </c>
      <c r="J545" s="1" t="n">
        <v>5</v>
      </c>
      <c r="K545" s="1" t="n">
        <v>2</v>
      </c>
      <c r="L545" s="1" t="n">
        <v>0</v>
      </c>
      <c r="M545" s="2" t="n">
        <v>7</v>
      </c>
      <c r="N545" s="3" t="n">
        <v>0.714285714285714</v>
      </c>
      <c r="O545" s="1" t="n">
        <v>4</v>
      </c>
      <c r="P545" s="1" t="n">
        <v>0</v>
      </c>
      <c r="Q545" s="1" t="n">
        <v>4</v>
      </c>
      <c r="R545" s="1" t="n">
        <v>9</v>
      </c>
      <c r="S545" s="25" t="n">
        <f aca="false">+R545/(J545+K545)</f>
        <v>1.28571428571429</v>
      </c>
    </row>
    <row r="546" s="1" customFormat="true" ht="12.8" hidden="true" customHeight="false" outlineLevel="0" collapsed="false">
      <c r="A546" s="2" t="s">
        <v>251</v>
      </c>
      <c r="B546" s="2" t="s">
        <v>144</v>
      </c>
      <c r="C546" s="2" t="s">
        <v>145</v>
      </c>
      <c r="D546" s="1" t="n">
        <v>42</v>
      </c>
      <c r="E546" s="1" t="n">
        <v>4</v>
      </c>
      <c r="F546" s="1" t="n">
        <v>0</v>
      </c>
      <c r="G546" s="1" t="n">
        <v>46</v>
      </c>
      <c r="H546" s="1" t="n">
        <v>0</v>
      </c>
      <c r="I546" s="1" t="n">
        <v>11</v>
      </c>
      <c r="J546" s="1" t="n">
        <v>11</v>
      </c>
      <c r="K546" s="1" t="n">
        <v>28</v>
      </c>
      <c r="M546" s="2" t="n">
        <v>39</v>
      </c>
      <c r="N546" s="3" t="n">
        <v>0.282051282051282</v>
      </c>
      <c r="O546" s="1" t="n">
        <v>4</v>
      </c>
      <c r="P546" s="1" t="n">
        <v>2</v>
      </c>
      <c r="Q546" s="1" t="n">
        <v>6</v>
      </c>
      <c r="R546" s="1" t="n">
        <v>17</v>
      </c>
      <c r="S546" s="25" t="n">
        <f aca="false">+R546/(J546+K546)</f>
        <v>0.435897435897436</v>
      </c>
    </row>
    <row r="547" customFormat="false" ht="12.8" hidden="true" customHeight="false" outlineLevel="0" collapsed="false">
      <c r="A547" s="2" t="s">
        <v>251</v>
      </c>
      <c r="B547" s="2" t="s">
        <v>146</v>
      </c>
      <c r="C547" s="2" t="s">
        <v>147</v>
      </c>
      <c r="D547" s="1" t="n">
        <v>6</v>
      </c>
      <c r="E547" s="1" t="n">
        <v>0</v>
      </c>
      <c r="F547" s="1" t="n">
        <v>0</v>
      </c>
      <c r="G547" s="1" t="n">
        <v>6</v>
      </c>
      <c r="H547" s="1" t="n">
        <v>0</v>
      </c>
      <c r="I547" s="1" t="n">
        <v>0</v>
      </c>
      <c r="J547" s="1" t="n">
        <v>0</v>
      </c>
      <c r="K547" s="1" t="n">
        <v>0</v>
      </c>
      <c r="L547" s="1" t="n">
        <v>0</v>
      </c>
      <c r="M547" s="2" t="n">
        <v>4</v>
      </c>
      <c r="O547" s="1" t="n">
        <v>0</v>
      </c>
      <c r="P547" s="1" t="n">
        <v>0</v>
      </c>
      <c r="Q547" s="1" t="n">
        <v>0</v>
      </c>
      <c r="R547" s="1" t="n">
        <v>0</v>
      </c>
      <c r="S547" s="25"/>
      <c r="T547" s="1"/>
    </row>
    <row r="548" s="1" customFormat="true" ht="12.8" hidden="true" customHeight="false" outlineLevel="0" collapsed="false">
      <c r="A548" s="2" t="s">
        <v>251</v>
      </c>
      <c r="B548" s="2" t="s">
        <v>148</v>
      </c>
      <c r="C548" s="2" t="s">
        <v>149</v>
      </c>
      <c r="D548" s="1" t="n">
        <v>4</v>
      </c>
      <c r="E548" s="1" t="n">
        <v>0</v>
      </c>
      <c r="F548" s="1" t="n">
        <v>0</v>
      </c>
      <c r="G548" s="1" t="n">
        <v>4</v>
      </c>
      <c r="H548" s="1" t="n">
        <v>0</v>
      </c>
      <c r="I548" s="1" t="n">
        <v>0</v>
      </c>
      <c r="J548" s="1" t="n">
        <v>0</v>
      </c>
      <c r="K548" s="1" t="n">
        <v>7</v>
      </c>
      <c r="L548" s="1" t="n">
        <v>0</v>
      </c>
      <c r="M548" s="2" t="n">
        <v>7</v>
      </c>
      <c r="N548" s="3" t="n">
        <v>0</v>
      </c>
      <c r="O548" s="1" t="n">
        <v>0</v>
      </c>
      <c r="P548" s="1" t="n">
        <v>1</v>
      </c>
      <c r="Q548" s="1" t="n">
        <v>1</v>
      </c>
      <c r="R548" s="1" t="n">
        <v>1</v>
      </c>
      <c r="S548" s="25" t="n">
        <f aca="false">+R548/(J548+K548)</f>
        <v>0.142857142857143</v>
      </c>
    </row>
    <row r="549" s="1" customFormat="true" ht="12.8" hidden="true" customHeight="false" outlineLevel="0" collapsed="false">
      <c r="A549" s="2" t="s">
        <v>251</v>
      </c>
      <c r="B549" s="2" t="s">
        <v>150</v>
      </c>
      <c r="C549" s="2" t="s">
        <v>151</v>
      </c>
      <c r="D549" s="1" t="n">
        <v>98</v>
      </c>
      <c r="E549" s="1" t="n">
        <v>5</v>
      </c>
      <c r="F549" s="1" t="n">
        <v>0</v>
      </c>
      <c r="G549" s="1" t="n">
        <v>103</v>
      </c>
      <c r="H549" s="1" t="n">
        <v>31</v>
      </c>
      <c r="I549" s="1" t="n">
        <v>8</v>
      </c>
      <c r="J549" s="1" t="n">
        <v>39</v>
      </c>
      <c r="K549" s="1" t="n">
        <v>51</v>
      </c>
      <c r="L549" s="1" t="n">
        <v>1</v>
      </c>
      <c r="M549" s="2" t="n">
        <v>91</v>
      </c>
      <c r="N549" s="3" t="n">
        <v>0.433333333333333</v>
      </c>
      <c r="O549" s="1" t="n">
        <v>5</v>
      </c>
      <c r="P549" s="1" t="n">
        <v>8</v>
      </c>
      <c r="Q549" s="1" t="n">
        <v>13</v>
      </c>
      <c r="R549" s="1" t="n">
        <v>52</v>
      </c>
      <c r="S549" s="25" t="n">
        <f aca="false">+R549/(J549+K549)</f>
        <v>0.577777777777778</v>
      </c>
    </row>
    <row r="550" s="1" customFormat="true" ht="12.8" hidden="true" customHeight="false" outlineLevel="0" collapsed="false">
      <c r="A550" s="2" t="s">
        <v>251</v>
      </c>
      <c r="B550" s="2" t="s">
        <v>152</v>
      </c>
      <c r="C550" s="2" t="s">
        <v>153</v>
      </c>
      <c r="D550" s="1" t="n">
        <v>2</v>
      </c>
      <c r="E550" s="1" t="n">
        <v>2</v>
      </c>
      <c r="F550" s="1" t="n">
        <v>0</v>
      </c>
      <c r="G550" s="1" t="n">
        <v>4</v>
      </c>
      <c r="H550" s="1" t="n">
        <v>3</v>
      </c>
      <c r="I550" s="1" t="n">
        <v>0</v>
      </c>
      <c r="J550" s="1" t="n">
        <v>3</v>
      </c>
      <c r="K550" s="1" t="n">
        <v>10</v>
      </c>
      <c r="L550" s="1" t="n">
        <v>4</v>
      </c>
      <c r="M550" s="2" t="n">
        <v>12</v>
      </c>
      <c r="N550" s="3" t="n">
        <v>0.230769230769231</v>
      </c>
      <c r="O550" s="1" t="n">
        <v>0</v>
      </c>
      <c r="P550" s="1" t="n">
        <v>0</v>
      </c>
      <c r="Q550" s="1" t="n">
        <v>0</v>
      </c>
      <c r="R550" s="1" t="n">
        <v>3</v>
      </c>
      <c r="S550" s="25" t="n">
        <f aca="false">+R550/(J550+K550)</f>
        <v>0.230769230769231</v>
      </c>
    </row>
    <row r="551" s="1" customFormat="true" ht="12.8" hidden="true" customHeight="false" outlineLevel="0" collapsed="false">
      <c r="A551" s="2" t="s">
        <v>251</v>
      </c>
      <c r="B551" s="2" t="s">
        <v>154</v>
      </c>
      <c r="C551" s="2" t="s">
        <v>155</v>
      </c>
      <c r="D551" s="1" t="n">
        <v>3382</v>
      </c>
      <c r="E551" s="1" t="n">
        <v>195</v>
      </c>
      <c r="F551" s="1" t="n">
        <v>0</v>
      </c>
      <c r="G551" s="1" t="n">
        <v>3577</v>
      </c>
      <c r="H551" s="1" t="n">
        <v>2191</v>
      </c>
      <c r="I551" s="1" t="n">
        <v>659</v>
      </c>
      <c r="J551" s="1" t="n">
        <v>2850</v>
      </c>
      <c r="K551" s="1" t="n">
        <v>616</v>
      </c>
      <c r="L551" s="1" t="n">
        <v>24</v>
      </c>
      <c r="M551" s="2" t="n">
        <v>3490</v>
      </c>
      <c r="N551" s="3" t="n">
        <v>0.822273514137334</v>
      </c>
      <c r="O551" s="1" t="n">
        <v>464</v>
      </c>
      <c r="P551" s="1" t="n">
        <v>87</v>
      </c>
      <c r="Q551" s="1" t="n">
        <v>551</v>
      </c>
      <c r="R551" s="1" t="n">
        <v>3401</v>
      </c>
      <c r="S551" s="25" t="n">
        <f aca="false">+R551/(J551+K551)</f>
        <v>0.981246393537219</v>
      </c>
    </row>
    <row r="552" s="1" customFormat="true" ht="12.8" hidden="true" customHeight="false" outlineLevel="0" collapsed="false">
      <c r="A552" s="2" t="s">
        <v>251</v>
      </c>
      <c r="B552" s="2" t="s">
        <v>156</v>
      </c>
      <c r="C552" s="2" t="s">
        <v>157</v>
      </c>
      <c r="D552" s="1" t="n">
        <v>1848</v>
      </c>
      <c r="E552" s="1" t="n">
        <v>26</v>
      </c>
      <c r="F552" s="1" t="n">
        <v>0</v>
      </c>
      <c r="G552" s="1" t="n">
        <v>1874</v>
      </c>
      <c r="H552" s="1" t="n">
        <v>1446</v>
      </c>
      <c r="I552" s="1" t="n">
        <v>27</v>
      </c>
      <c r="J552" s="1" t="n">
        <v>1473</v>
      </c>
      <c r="K552" s="1" t="n">
        <v>85</v>
      </c>
      <c r="L552" s="1" t="n">
        <v>23</v>
      </c>
      <c r="M552" s="2" t="n">
        <v>1581</v>
      </c>
      <c r="N552" s="3" t="n">
        <v>0.945442875481386</v>
      </c>
      <c r="O552" s="1" t="n">
        <v>50</v>
      </c>
      <c r="P552" s="1" t="n">
        <v>8</v>
      </c>
      <c r="Q552" s="1" t="n">
        <v>58</v>
      </c>
      <c r="R552" s="1" t="n">
        <v>1531</v>
      </c>
      <c r="S552" s="25" t="n">
        <f aca="false">+R552/(J552+K552)</f>
        <v>0.982670089858793</v>
      </c>
    </row>
    <row r="553" s="1" customFormat="true" ht="12.8" hidden="true" customHeight="false" outlineLevel="0" collapsed="false">
      <c r="A553" s="2" t="s">
        <v>251</v>
      </c>
      <c r="B553" s="2" t="s">
        <v>158</v>
      </c>
      <c r="C553" s="2" t="s">
        <v>159</v>
      </c>
      <c r="D553" s="1" t="n">
        <v>155</v>
      </c>
      <c r="E553" s="1" t="n">
        <v>10</v>
      </c>
      <c r="F553" s="1" t="n">
        <v>0</v>
      </c>
      <c r="G553" s="1" t="n">
        <v>165</v>
      </c>
      <c r="H553" s="1" t="n">
        <v>19</v>
      </c>
      <c r="I553" s="1" t="n">
        <v>12</v>
      </c>
      <c r="J553" s="1" t="n">
        <v>31</v>
      </c>
      <c r="K553" s="1" t="n">
        <v>105</v>
      </c>
      <c r="L553" s="1" t="n">
        <v>0</v>
      </c>
      <c r="M553" s="2" t="n">
        <v>136</v>
      </c>
      <c r="N553" s="3" t="n">
        <v>0.227941176470588</v>
      </c>
      <c r="O553" s="1" t="n">
        <v>19</v>
      </c>
      <c r="P553" s="1" t="n">
        <v>18</v>
      </c>
      <c r="Q553" s="1" t="n">
        <v>37</v>
      </c>
      <c r="R553" s="1" t="n">
        <v>68</v>
      </c>
      <c r="S553" s="25" t="n">
        <f aca="false">+R553/(J553+K553)</f>
        <v>0.5</v>
      </c>
    </row>
    <row r="554" s="1" customFormat="true" ht="12.8" hidden="true" customHeight="false" outlineLevel="0" collapsed="false">
      <c r="A554" s="2" t="s">
        <v>251</v>
      </c>
      <c r="B554" s="2" t="s">
        <v>160</v>
      </c>
      <c r="C554" s="2" t="s">
        <v>161</v>
      </c>
      <c r="D554" s="1" t="n">
        <v>2</v>
      </c>
      <c r="E554" s="1" t="n">
        <v>0</v>
      </c>
      <c r="F554" s="1" t="n">
        <v>0</v>
      </c>
      <c r="G554" s="1" t="n">
        <v>2</v>
      </c>
      <c r="H554" s="1" t="n">
        <v>1</v>
      </c>
      <c r="I554" s="1" t="n">
        <v>0</v>
      </c>
      <c r="J554" s="1" t="n">
        <v>1</v>
      </c>
      <c r="K554" s="1" t="n">
        <v>0</v>
      </c>
      <c r="L554" s="1" t="n">
        <v>0</v>
      </c>
      <c r="M554" s="2" t="n">
        <v>1</v>
      </c>
      <c r="N554" s="3" t="n">
        <v>1</v>
      </c>
      <c r="O554" s="1" t="n">
        <v>0</v>
      </c>
      <c r="P554" s="1" t="n">
        <v>0</v>
      </c>
      <c r="Q554" s="1" t="n">
        <v>0</v>
      </c>
      <c r="R554" s="1" t="n">
        <v>1</v>
      </c>
      <c r="S554" s="25" t="n">
        <f aca="false">+R554/(J554+K554)</f>
        <v>1</v>
      </c>
    </row>
    <row r="555" s="1" customFormat="true" ht="12.8" hidden="true" customHeight="false" outlineLevel="0" collapsed="false">
      <c r="A555" s="2" t="s">
        <v>251</v>
      </c>
      <c r="B555" s="2" t="s">
        <v>162</v>
      </c>
      <c r="C555" s="2" t="s">
        <v>163</v>
      </c>
      <c r="D555" s="1" t="n">
        <v>5</v>
      </c>
      <c r="E555" s="1" t="n">
        <v>0</v>
      </c>
      <c r="F555" s="1" t="n">
        <v>0</v>
      </c>
      <c r="G555" s="1" t="n">
        <v>5</v>
      </c>
      <c r="H555" s="1" t="n">
        <v>4</v>
      </c>
      <c r="I555" s="1" t="n">
        <v>0</v>
      </c>
      <c r="J555" s="1" t="n">
        <v>4</v>
      </c>
      <c r="K555" s="1" t="n">
        <v>26</v>
      </c>
      <c r="L555" s="1" t="n">
        <v>0</v>
      </c>
      <c r="M555" s="2" t="n">
        <v>3</v>
      </c>
      <c r="N555" s="3" t="n">
        <v>0.133333333333333</v>
      </c>
      <c r="O555" s="1" t="n">
        <v>1</v>
      </c>
      <c r="P555" s="1" t="n">
        <v>0</v>
      </c>
      <c r="Q555" s="1" t="n">
        <v>1</v>
      </c>
      <c r="R555" s="1" t="n">
        <v>5</v>
      </c>
      <c r="S555" s="25" t="n">
        <f aca="false">+R555/(J555+K555)</f>
        <v>0.166666666666667</v>
      </c>
    </row>
    <row r="556" s="1" customFormat="true" ht="12.8" hidden="true" customHeight="false" outlineLevel="0" collapsed="false">
      <c r="A556" s="2" t="s">
        <v>251</v>
      </c>
      <c r="B556" s="2" t="s">
        <v>164</v>
      </c>
      <c r="C556" s="2" t="s">
        <v>165</v>
      </c>
      <c r="D556" s="1" t="n">
        <v>187</v>
      </c>
      <c r="E556" s="1" t="n">
        <v>2</v>
      </c>
      <c r="F556" s="1" t="n">
        <v>0</v>
      </c>
      <c r="G556" s="1" t="n">
        <v>189</v>
      </c>
      <c r="H556" s="1" t="n">
        <v>185</v>
      </c>
      <c r="I556" s="1" t="n">
        <v>0</v>
      </c>
      <c r="J556" s="1" t="n">
        <v>185</v>
      </c>
      <c r="K556" s="1" t="n">
        <v>2</v>
      </c>
      <c r="L556" s="1" t="n">
        <v>0</v>
      </c>
      <c r="M556" s="2" t="n">
        <v>187</v>
      </c>
      <c r="N556" s="3" t="n">
        <v>0.989304812834225</v>
      </c>
      <c r="O556" s="1" t="n">
        <v>0</v>
      </c>
      <c r="P556" s="1" t="n">
        <v>0</v>
      </c>
      <c r="Q556" s="1" t="n">
        <v>0</v>
      </c>
      <c r="R556" s="1" t="n">
        <v>185</v>
      </c>
      <c r="S556" s="25" t="n">
        <f aca="false">+R556/(J556+K556)</f>
        <v>0.989304812834225</v>
      </c>
    </row>
    <row r="557" s="1" customFormat="true" ht="12.8" hidden="true" customHeight="false" outlineLevel="0" collapsed="false">
      <c r="A557" s="2" t="s">
        <v>251</v>
      </c>
      <c r="B557" s="2" t="s">
        <v>166</v>
      </c>
      <c r="C557" s="2" t="s">
        <v>167</v>
      </c>
      <c r="D557" s="1" t="n">
        <v>25</v>
      </c>
      <c r="E557" s="1" t="n">
        <v>2</v>
      </c>
      <c r="F557" s="1" t="n">
        <v>0</v>
      </c>
      <c r="G557" s="1" t="n">
        <v>27</v>
      </c>
      <c r="H557" s="1" t="n">
        <v>2</v>
      </c>
      <c r="I557" s="1" t="n">
        <v>0</v>
      </c>
      <c r="J557" s="1" t="n">
        <v>2</v>
      </c>
      <c r="K557" s="1" t="n">
        <v>14</v>
      </c>
      <c r="L557" s="1" t="n">
        <v>0</v>
      </c>
      <c r="M557" s="2" t="n">
        <v>16</v>
      </c>
      <c r="N557" s="3" t="n">
        <v>0.125</v>
      </c>
      <c r="O557" s="1" t="n">
        <v>0</v>
      </c>
      <c r="P557" s="1" t="n">
        <v>1</v>
      </c>
      <c r="Q557" s="1" t="n">
        <v>1</v>
      </c>
      <c r="R557" s="1" t="n">
        <v>3</v>
      </c>
      <c r="S557" s="25" t="n">
        <f aca="false">+R557/(J557+K557)</f>
        <v>0.1875</v>
      </c>
    </row>
    <row r="558" customFormat="false" ht="12.8" hidden="true" customHeight="false" outlineLevel="0" collapsed="false">
      <c r="A558" s="2" t="s">
        <v>251</v>
      </c>
      <c r="B558" s="2" t="s">
        <v>168</v>
      </c>
      <c r="C558" s="2" t="s">
        <v>169</v>
      </c>
      <c r="D558" s="1" t="n">
        <v>1</v>
      </c>
      <c r="E558" s="1" t="n">
        <v>0</v>
      </c>
      <c r="F558" s="1" t="n">
        <v>0</v>
      </c>
      <c r="G558" s="1" t="n">
        <v>1</v>
      </c>
      <c r="H558" s="1" t="n">
        <v>0</v>
      </c>
      <c r="I558" s="1" t="n">
        <v>0</v>
      </c>
      <c r="J558" s="1" t="n">
        <v>0</v>
      </c>
      <c r="K558" s="1" t="n">
        <v>0</v>
      </c>
      <c r="L558" s="1" t="n">
        <v>0</v>
      </c>
      <c r="M558" s="2" t="n">
        <v>0</v>
      </c>
      <c r="O558" s="1" t="n">
        <v>0</v>
      </c>
      <c r="P558" s="1" t="n">
        <v>0</v>
      </c>
      <c r="Q558" s="1" t="n">
        <v>0</v>
      </c>
      <c r="R558" s="1" t="n">
        <v>0</v>
      </c>
      <c r="S558" s="25"/>
      <c r="T558" s="1"/>
    </row>
    <row r="559" s="1" customFormat="true" ht="12.8" hidden="true" customHeight="false" outlineLevel="0" collapsed="false">
      <c r="A559" s="2" t="s">
        <v>251</v>
      </c>
      <c r="B559" s="2" t="s">
        <v>170</v>
      </c>
      <c r="C559" s="2" t="s">
        <v>171</v>
      </c>
      <c r="D559" s="1" t="n">
        <v>58</v>
      </c>
      <c r="E559" s="1" t="n">
        <v>17</v>
      </c>
      <c r="F559" s="1" t="n">
        <v>0</v>
      </c>
      <c r="G559" s="1" t="n">
        <v>75</v>
      </c>
      <c r="H559" s="1" t="n">
        <v>31</v>
      </c>
      <c r="I559" s="1" t="n">
        <v>12</v>
      </c>
      <c r="J559" s="1" t="n">
        <v>43</v>
      </c>
      <c r="K559" s="1" t="n">
        <v>51</v>
      </c>
      <c r="L559" s="1" t="n">
        <v>0</v>
      </c>
      <c r="M559" s="2" t="n">
        <v>94</v>
      </c>
      <c r="N559" s="3" t="n">
        <v>0.457446808510638</v>
      </c>
      <c r="O559" s="1" t="n">
        <v>38</v>
      </c>
      <c r="P559" s="1" t="n">
        <v>20</v>
      </c>
      <c r="Q559" s="1" t="n">
        <v>58</v>
      </c>
      <c r="R559" s="1" t="n">
        <v>101</v>
      </c>
      <c r="S559" s="25" t="n">
        <f aca="false">+R559/(J559+K559)</f>
        <v>1.07446808510638</v>
      </c>
    </row>
    <row r="560" s="1" customFormat="true" ht="12.8" hidden="true" customHeight="false" outlineLevel="0" collapsed="false">
      <c r="A560" s="2" t="s">
        <v>251</v>
      </c>
      <c r="B560" s="2" t="s">
        <v>172</v>
      </c>
      <c r="C560" s="2" t="s">
        <v>173</v>
      </c>
      <c r="D560" s="1" t="n">
        <v>37</v>
      </c>
      <c r="E560" s="1" t="n">
        <v>3</v>
      </c>
      <c r="F560" s="1" t="n">
        <v>0</v>
      </c>
      <c r="G560" s="1" t="n">
        <v>40</v>
      </c>
      <c r="H560" s="1" t="n">
        <v>18</v>
      </c>
      <c r="I560" s="1" t="n">
        <v>0</v>
      </c>
      <c r="J560" s="1" t="n">
        <v>18</v>
      </c>
      <c r="K560" s="1" t="n">
        <v>8</v>
      </c>
      <c r="L560" s="1" t="n">
        <v>0</v>
      </c>
      <c r="M560" s="2" t="n">
        <v>26</v>
      </c>
      <c r="N560" s="3" t="n">
        <v>0.692307692307692</v>
      </c>
      <c r="O560" s="1" t="n">
        <v>16</v>
      </c>
      <c r="P560" s="1" t="n">
        <v>1</v>
      </c>
      <c r="Q560" s="1" t="n">
        <v>17</v>
      </c>
      <c r="R560" s="1" t="n">
        <v>35</v>
      </c>
      <c r="S560" s="25" t="n">
        <f aca="false">+R560/(J560+K560)</f>
        <v>1.34615384615385</v>
      </c>
    </row>
    <row r="561" customFormat="false" ht="12.8" hidden="true" customHeight="false" outlineLevel="0" collapsed="false">
      <c r="A561" s="2" t="s">
        <v>251</v>
      </c>
      <c r="B561" s="2" t="s">
        <v>174</v>
      </c>
      <c r="C561" s="2" t="s">
        <v>175</v>
      </c>
      <c r="D561" s="1" t="n">
        <v>3</v>
      </c>
      <c r="E561" s="1" t="n">
        <v>0</v>
      </c>
      <c r="F561" s="1" t="n">
        <v>0</v>
      </c>
      <c r="G561" s="1" t="n">
        <v>3</v>
      </c>
      <c r="H561" s="1" t="n">
        <v>0</v>
      </c>
      <c r="I561" s="1" t="n">
        <v>0</v>
      </c>
      <c r="J561" s="1" t="n">
        <v>0</v>
      </c>
      <c r="K561" s="1" t="n">
        <v>0</v>
      </c>
      <c r="L561" s="1" t="n">
        <v>0</v>
      </c>
      <c r="M561" s="2" t="n">
        <v>0</v>
      </c>
      <c r="O561" s="1" t="n">
        <v>0</v>
      </c>
      <c r="P561" s="1" t="n">
        <v>1</v>
      </c>
      <c r="Q561" s="1" t="n">
        <v>1</v>
      </c>
      <c r="R561" s="1" t="n">
        <v>1</v>
      </c>
      <c r="S561" s="25"/>
      <c r="T561" s="1"/>
    </row>
    <row r="562" s="1" customFormat="true" ht="12.8" hidden="true" customHeight="false" outlineLevel="0" collapsed="false">
      <c r="A562" s="2" t="s">
        <v>251</v>
      </c>
      <c r="B562" s="2" t="s">
        <v>176</v>
      </c>
      <c r="C562" s="2" t="s">
        <v>177</v>
      </c>
      <c r="D562" s="1" t="n">
        <v>19</v>
      </c>
      <c r="E562" s="1" t="n">
        <v>12</v>
      </c>
      <c r="F562" s="1" t="n">
        <v>0</v>
      </c>
      <c r="G562" s="1" t="n">
        <v>31</v>
      </c>
      <c r="H562" s="1" t="n">
        <v>4</v>
      </c>
      <c r="I562" s="1" t="n">
        <v>0</v>
      </c>
      <c r="J562" s="1" t="n">
        <v>4</v>
      </c>
      <c r="K562" s="1" t="n">
        <v>21</v>
      </c>
      <c r="L562" s="1" t="n">
        <v>0</v>
      </c>
      <c r="M562" s="2" t="n">
        <v>25</v>
      </c>
      <c r="N562" s="3" t="n">
        <v>0.16</v>
      </c>
      <c r="O562" s="1" t="n">
        <v>3</v>
      </c>
      <c r="P562" s="1" t="n">
        <v>1</v>
      </c>
      <c r="Q562" s="1" t="n">
        <v>4</v>
      </c>
      <c r="R562" s="1" t="n">
        <v>8</v>
      </c>
      <c r="S562" s="25" t="n">
        <f aca="false">+R562/(J562+K562)</f>
        <v>0.32</v>
      </c>
    </row>
    <row r="563" s="1" customFormat="true" ht="12.8" hidden="true" customHeight="false" outlineLevel="0" collapsed="false">
      <c r="A563" s="2" t="s">
        <v>251</v>
      </c>
      <c r="B563" s="2" t="s">
        <v>178</v>
      </c>
      <c r="C563" s="2" t="s">
        <v>179</v>
      </c>
      <c r="D563" s="1" t="n">
        <v>11</v>
      </c>
      <c r="E563" s="1" t="n">
        <v>3</v>
      </c>
      <c r="F563" s="1" t="n">
        <v>0</v>
      </c>
      <c r="G563" s="1" t="n">
        <v>14</v>
      </c>
      <c r="H563" s="1" t="n">
        <v>1</v>
      </c>
      <c r="I563" s="1" t="n">
        <v>1</v>
      </c>
      <c r="J563" s="1" t="n">
        <v>2</v>
      </c>
      <c r="K563" s="1" t="n">
        <v>4</v>
      </c>
      <c r="L563" s="1" t="n">
        <v>0</v>
      </c>
      <c r="M563" s="2" t="n">
        <v>6</v>
      </c>
      <c r="N563" s="3" t="n">
        <v>0.333333333333333</v>
      </c>
      <c r="O563" s="1" t="n">
        <v>4</v>
      </c>
      <c r="P563" s="1" t="n">
        <v>0</v>
      </c>
      <c r="Q563" s="1" t="n">
        <v>4</v>
      </c>
      <c r="R563" s="1" t="n">
        <v>6</v>
      </c>
      <c r="S563" s="25" t="n">
        <f aca="false">+R563/(J563+K563)</f>
        <v>1</v>
      </c>
    </row>
    <row r="564" s="1" customFormat="true" ht="12.8" hidden="true" customHeight="false" outlineLevel="0" collapsed="false">
      <c r="A564" s="2" t="s">
        <v>251</v>
      </c>
      <c r="B564" s="2" t="s">
        <v>180</v>
      </c>
      <c r="C564" s="2" t="s">
        <v>181</v>
      </c>
      <c r="D564" s="1" t="n">
        <v>34</v>
      </c>
      <c r="E564" s="1" t="n">
        <v>1</v>
      </c>
      <c r="F564" s="1" t="n">
        <v>0</v>
      </c>
      <c r="G564" s="1" t="n">
        <v>35</v>
      </c>
      <c r="H564" s="1" t="n">
        <v>15</v>
      </c>
      <c r="I564" s="1" t="n">
        <v>0</v>
      </c>
      <c r="J564" s="1" t="n">
        <v>15</v>
      </c>
      <c r="K564" s="1" t="n">
        <v>23</v>
      </c>
      <c r="L564" s="1" t="n">
        <v>0</v>
      </c>
      <c r="M564" s="2" t="n">
        <v>38</v>
      </c>
      <c r="N564" s="3" t="n">
        <v>0.394736842105263</v>
      </c>
      <c r="O564" s="1" t="n">
        <v>27</v>
      </c>
      <c r="P564" s="1" t="n">
        <v>0</v>
      </c>
      <c r="Q564" s="1" t="n">
        <v>27</v>
      </c>
      <c r="R564" s="1" t="n">
        <v>42</v>
      </c>
      <c r="S564" s="25" t="n">
        <f aca="false">+R564/(J564+K564)</f>
        <v>1.10526315789474</v>
      </c>
    </row>
    <row r="565" s="1" customFormat="true" ht="12.8" hidden="true" customHeight="false" outlineLevel="0" collapsed="false">
      <c r="A565" s="2" t="s">
        <v>251</v>
      </c>
      <c r="B565" s="2" t="s">
        <v>182</v>
      </c>
      <c r="C565" s="2" t="s">
        <v>183</v>
      </c>
      <c r="D565" s="1" t="n">
        <v>30</v>
      </c>
      <c r="E565" s="1" t="n">
        <v>8</v>
      </c>
      <c r="F565" s="1" t="n">
        <v>0</v>
      </c>
      <c r="G565" s="1" t="n">
        <v>38</v>
      </c>
      <c r="H565" s="1" t="n">
        <v>5</v>
      </c>
      <c r="I565" s="1" t="n">
        <v>2</v>
      </c>
      <c r="J565" s="1" t="n">
        <v>7</v>
      </c>
      <c r="K565" s="1" t="n">
        <v>38</v>
      </c>
      <c r="L565" s="1" t="n">
        <v>0</v>
      </c>
      <c r="M565" s="2" t="n">
        <v>45</v>
      </c>
      <c r="N565" s="3" t="n">
        <v>0.155555555555556</v>
      </c>
      <c r="O565" s="1" t="n">
        <v>3</v>
      </c>
      <c r="P565" s="1" t="n">
        <v>4</v>
      </c>
      <c r="Q565" s="1" t="n">
        <v>7</v>
      </c>
      <c r="R565" s="1" t="n">
        <v>14</v>
      </c>
      <c r="S565" s="25" t="n">
        <f aca="false">+R565/(J565+K565)</f>
        <v>0.311111111111111</v>
      </c>
    </row>
    <row r="566" s="1" customFormat="true" ht="12.8" hidden="true" customHeight="false" outlineLevel="0" collapsed="false">
      <c r="A566" s="2" t="s">
        <v>251</v>
      </c>
      <c r="B566" s="2" t="s">
        <v>184</v>
      </c>
      <c r="C566" s="2" t="s">
        <v>185</v>
      </c>
      <c r="D566" s="1" t="n">
        <v>13</v>
      </c>
      <c r="E566" s="1" t="n">
        <v>3</v>
      </c>
      <c r="F566" s="1" t="n">
        <v>0</v>
      </c>
      <c r="G566" s="1" t="n">
        <v>16</v>
      </c>
      <c r="H566" s="1" t="n">
        <v>3</v>
      </c>
      <c r="I566" s="1" t="n">
        <v>4</v>
      </c>
      <c r="J566" s="1" t="n">
        <v>7</v>
      </c>
      <c r="K566" s="1" t="n">
        <v>8</v>
      </c>
      <c r="L566" s="1" t="n">
        <v>0</v>
      </c>
      <c r="M566" s="2" t="n">
        <v>15</v>
      </c>
      <c r="N566" s="3" t="n">
        <v>0.466666666666667</v>
      </c>
      <c r="O566" s="1" t="n">
        <v>0</v>
      </c>
      <c r="P566" s="1" t="n">
        <v>0</v>
      </c>
      <c r="Q566" s="1" t="n">
        <v>0</v>
      </c>
      <c r="R566" s="1" t="n">
        <v>7</v>
      </c>
      <c r="S566" s="25" t="n">
        <f aca="false">+R566/(J566+K566)</f>
        <v>0.466666666666667</v>
      </c>
    </row>
    <row r="567" s="1" customFormat="true" ht="12.8" hidden="true" customHeight="false" outlineLevel="0" collapsed="false">
      <c r="A567" s="2" t="s">
        <v>251</v>
      </c>
      <c r="B567" s="2" t="s">
        <v>186</v>
      </c>
      <c r="C567" s="2" t="s">
        <v>187</v>
      </c>
      <c r="D567" s="1" t="n">
        <v>0</v>
      </c>
      <c r="E567" s="1" t="n">
        <v>1</v>
      </c>
      <c r="F567" s="1" t="n">
        <v>0</v>
      </c>
      <c r="G567" s="1" t="n">
        <v>1</v>
      </c>
      <c r="H567" s="1" t="n">
        <v>0</v>
      </c>
      <c r="I567" s="1" t="n">
        <v>1</v>
      </c>
      <c r="J567" s="1" t="n">
        <v>1</v>
      </c>
      <c r="K567" s="1" t="n">
        <v>1</v>
      </c>
      <c r="L567" s="1" t="n">
        <v>0</v>
      </c>
      <c r="M567" s="2" t="n">
        <v>2</v>
      </c>
      <c r="N567" s="3" t="n">
        <v>0.5</v>
      </c>
      <c r="O567" s="1" t="n">
        <v>0</v>
      </c>
      <c r="P567" s="1" t="n">
        <v>1</v>
      </c>
      <c r="Q567" s="1" t="n">
        <v>1</v>
      </c>
      <c r="R567" s="1" t="n">
        <v>2</v>
      </c>
      <c r="S567" s="25" t="n">
        <f aca="false">+R567/(J567+K567)</f>
        <v>1</v>
      </c>
    </row>
    <row r="568" customFormat="false" ht="12.8" hidden="true" customHeight="false" outlineLevel="0" collapsed="false">
      <c r="A568" s="2" t="s">
        <v>251</v>
      </c>
      <c r="B568" s="2" t="s">
        <v>188</v>
      </c>
      <c r="C568" s="2" t="s">
        <v>189</v>
      </c>
      <c r="D568" s="1" t="n">
        <v>3</v>
      </c>
      <c r="E568" s="1" t="n">
        <v>0</v>
      </c>
      <c r="F568" s="1" t="n">
        <v>0</v>
      </c>
      <c r="G568" s="1" t="n">
        <v>3</v>
      </c>
      <c r="H568" s="1" t="n">
        <v>0</v>
      </c>
      <c r="I568" s="1" t="n">
        <v>0</v>
      </c>
      <c r="J568" s="1" t="n">
        <v>0</v>
      </c>
      <c r="K568" s="1" t="n">
        <v>0</v>
      </c>
      <c r="L568" s="1" t="n">
        <v>0</v>
      </c>
      <c r="M568" s="2" t="n">
        <v>0</v>
      </c>
      <c r="O568" s="1" t="n">
        <v>0</v>
      </c>
      <c r="P568" s="1" t="n">
        <v>0</v>
      </c>
      <c r="Q568" s="1" t="n">
        <v>0</v>
      </c>
      <c r="R568" s="1" t="n">
        <v>0</v>
      </c>
      <c r="S568" s="25"/>
      <c r="T568" s="1"/>
    </row>
    <row r="569" s="1" customFormat="true" ht="12.8" hidden="true" customHeight="false" outlineLevel="0" collapsed="false">
      <c r="A569" s="2" t="s">
        <v>251</v>
      </c>
      <c r="B569" s="2" t="s">
        <v>190</v>
      </c>
      <c r="C569" s="2" t="s">
        <v>191</v>
      </c>
      <c r="D569" s="1" t="n">
        <v>77</v>
      </c>
      <c r="E569" s="1" t="n">
        <v>26</v>
      </c>
      <c r="F569" s="1" t="n">
        <v>0</v>
      </c>
      <c r="G569" s="1" t="n">
        <v>103</v>
      </c>
      <c r="H569" s="1" t="n">
        <v>14</v>
      </c>
      <c r="I569" s="1" t="n">
        <v>8</v>
      </c>
      <c r="J569" s="1" t="n">
        <v>22</v>
      </c>
      <c r="K569" s="1" t="n">
        <v>69</v>
      </c>
      <c r="L569" s="1" t="n">
        <v>0</v>
      </c>
      <c r="M569" s="2" t="n">
        <v>91</v>
      </c>
      <c r="N569" s="3" t="n">
        <v>0.241758241758242</v>
      </c>
      <c r="O569" s="1" t="n">
        <v>6</v>
      </c>
      <c r="P569" s="1" t="n">
        <v>2</v>
      </c>
      <c r="Q569" s="1" t="n">
        <v>8</v>
      </c>
      <c r="R569" s="1" t="n">
        <v>30</v>
      </c>
      <c r="S569" s="25" t="n">
        <f aca="false">+R569/(J569+K569)</f>
        <v>0.32967032967033</v>
      </c>
    </row>
    <row r="570" s="1" customFormat="true" ht="12.8" hidden="true" customHeight="false" outlineLevel="0" collapsed="false">
      <c r="A570" s="2" t="s">
        <v>251</v>
      </c>
      <c r="B570" s="2" t="s">
        <v>192</v>
      </c>
      <c r="C570" s="2" t="s">
        <v>193</v>
      </c>
      <c r="D570" s="1" t="n">
        <v>35</v>
      </c>
      <c r="E570" s="1" t="n">
        <v>2</v>
      </c>
      <c r="F570" s="1" t="n">
        <v>0</v>
      </c>
      <c r="G570" s="1" t="n">
        <v>37</v>
      </c>
      <c r="H570" s="1" t="n">
        <v>20</v>
      </c>
      <c r="I570" s="1" t="n">
        <v>0</v>
      </c>
      <c r="J570" s="1" t="n">
        <v>20</v>
      </c>
      <c r="K570" s="1" t="n">
        <v>7</v>
      </c>
      <c r="L570" s="1" t="n">
        <v>0</v>
      </c>
      <c r="M570" s="2" t="n">
        <v>27</v>
      </c>
      <c r="N570" s="3" t="n">
        <v>0.740740740740741</v>
      </c>
      <c r="O570" s="1" t="n">
        <v>4</v>
      </c>
      <c r="P570" s="1" t="n">
        <v>6</v>
      </c>
      <c r="Q570" s="1" t="n">
        <v>10</v>
      </c>
      <c r="R570" s="1" t="n">
        <v>30</v>
      </c>
      <c r="S570" s="25" t="n">
        <f aca="false">+R570/(J570+K570)</f>
        <v>1.11111111111111</v>
      </c>
    </row>
    <row r="571" s="1" customFormat="true" ht="12.8" hidden="true" customHeight="false" outlineLevel="0" collapsed="false">
      <c r="A571" s="2" t="s">
        <v>251</v>
      </c>
      <c r="B571" s="2" t="s">
        <v>194</v>
      </c>
      <c r="C571" s="2" t="s">
        <v>195</v>
      </c>
      <c r="D571" s="1" t="n">
        <v>118</v>
      </c>
      <c r="E571" s="1" t="n">
        <v>28</v>
      </c>
      <c r="F571" s="1" t="n">
        <v>0</v>
      </c>
      <c r="G571" s="1" t="n">
        <v>146</v>
      </c>
      <c r="H571" s="1" t="n">
        <v>59</v>
      </c>
      <c r="I571" s="1" t="n">
        <v>6</v>
      </c>
      <c r="J571" s="1" t="n">
        <v>65</v>
      </c>
      <c r="K571" s="1" t="n">
        <v>63</v>
      </c>
      <c r="L571" s="1" t="n">
        <v>0</v>
      </c>
      <c r="M571" s="2" t="n">
        <v>128</v>
      </c>
      <c r="N571" s="3" t="n">
        <v>0.5078125</v>
      </c>
      <c r="O571" s="1" t="n">
        <v>16</v>
      </c>
      <c r="P571" s="1" t="n">
        <v>5</v>
      </c>
      <c r="Q571" s="1" t="n">
        <v>21</v>
      </c>
      <c r="R571" s="1" t="n">
        <v>86</v>
      </c>
      <c r="S571" s="25" t="n">
        <f aca="false">+R571/(J571+K571)</f>
        <v>0.671875</v>
      </c>
    </row>
    <row r="572" s="1" customFormat="true" ht="12.8" hidden="true" customHeight="false" outlineLevel="0" collapsed="false">
      <c r="A572" s="2" t="s">
        <v>251</v>
      </c>
      <c r="B572" s="2" t="s">
        <v>196</v>
      </c>
      <c r="C572" s="2" t="s">
        <v>197</v>
      </c>
      <c r="D572" s="1" t="n">
        <v>673</v>
      </c>
      <c r="E572" s="1" t="n">
        <v>45</v>
      </c>
      <c r="F572" s="1" t="n">
        <v>0</v>
      </c>
      <c r="G572" s="1" t="n">
        <v>718</v>
      </c>
      <c r="H572" s="1" t="n">
        <v>345</v>
      </c>
      <c r="I572" s="1" t="n">
        <v>575</v>
      </c>
      <c r="J572" s="1" t="n">
        <v>920</v>
      </c>
      <c r="K572" s="1" t="n">
        <v>86</v>
      </c>
      <c r="L572" s="1" t="n">
        <v>0</v>
      </c>
      <c r="M572" s="2" t="n">
        <v>1006</v>
      </c>
      <c r="N572" s="3" t="n">
        <v>0.914512922465209</v>
      </c>
      <c r="O572" s="1" t="n">
        <v>273</v>
      </c>
      <c r="P572" s="1" t="n">
        <v>18</v>
      </c>
      <c r="Q572" s="1" t="n">
        <v>291</v>
      </c>
      <c r="R572" s="1" t="n">
        <v>1211</v>
      </c>
      <c r="S572" s="25" t="n">
        <f aca="false">+R572/(J572+K572)</f>
        <v>1.2037773359841</v>
      </c>
    </row>
    <row r="573" s="1" customFormat="true" ht="12.8" hidden="true" customHeight="false" outlineLevel="0" collapsed="false">
      <c r="A573" s="2" t="s">
        <v>251</v>
      </c>
      <c r="B573" s="2" t="s">
        <v>198</v>
      </c>
      <c r="C573" s="2" t="s">
        <v>199</v>
      </c>
      <c r="D573" s="1" t="n">
        <v>9</v>
      </c>
      <c r="E573" s="1" t="n">
        <v>2</v>
      </c>
      <c r="F573" s="1" t="n">
        <v>0</v>
      </c>
      <c r="G573" s="1" t="n">
        <v>11</v>
      </c>
      <c r="H573" s="1" t="n">
        <v>2</v>
      </c>
      <c r="I573" s="1" t="n">
        <v>0</v>
      </c>
      <c r="J573" s="1" t="n">
        <v>2</v>
      </c>
      <c r="K573" s="1" t="n">
        <v>22</v>
      </c>
      <c r="L573" s="1" t="n">
        <v>0</v>
      </c>
      <c r="M573" s="2" t="n">
        <v>24</v>
      </c>
      <c r="N573" s="3" t="n">
        <v>0.0833333333333333</v>
      </c>
      <c r="O573" s="1" t="n">
        <v>5</v>
      </c>
      <c r="P573" s="1" t="n">
        <v>0</v>
      </c>
      <c r="Q573" s="1" t="n">
        <v>5</v>
      </c>
      <c r="R573" s="1" t="n">
        <v>7</v>
      </c>
      <c r="S573" s="25" t="n">
        <f aca="false">+R573/(J573+K573)</f>
        <v>0.291666666666667</v>
      </c>
    </row>
    <row r="574" customFormat="false" ht="12.8" hidden="true" customHeight="false" outlineLevel="0" collapsed="false">
      <c r="A574" s="2" t="s">
        <v>251</v>
      </c>
      <c r="B574" s="2" t="s">
        <v>200</v>
      </c>
      <c r="C574" s="2" t="s">
        <v>201</v>
      </c>
      <c r="D574" s="1" t="n">
        <v>3</v>
      </c>
      <c r="E574" s="1" t="n">
        <v>0</v>
      </c>
      <c r="F574" s="1" t="n">
        <v>0</v>
      </c>
      <c r="G574" s="1" t="n">
        <v>3</v>
      </c>
      <c r="H574" s="1" t="n">
        <v>0</v>
      </c>
      <c r="I574" s="1" t="n">
        <v>0</v>
      </c>
      <c r="J574" s="1" t="n">
        <v>0</v>
      </c>
      <c r="K574" s="1" t="n">
        <v>0</v>
      </c>
      <c r="L574" s="1" t="n">
        <v>0</v>
      </c>
      <c r="M574" s="2" t="n">
        <v>2</v>
      </c>
      <c r="O574" s="1" t="n">
        <v>0</v>
      </c>
      <c r="P574" s="1" t="n">
        <v>0</v>
      </c>
      <c r="Q574" s="1" t="n">
        <v>0</v>
      </c>
      <c r="R574" s="1" t="n">
        <v>0</v>
      </c>
      <c r="S574" s="25"/>
      <c r="T574" s="1"/>
    </row>
    <row r="575" s="1" customFormat="true" ht="12.8" hidden="true" customHeight="false" outlineLevel="0" collapsed="false">
      <c r="A575" s="2" t="s">
        <v>251</v>
      </c>
      <c r="B575" s="2" t="s">
        <v>202</v>
      </c>
      <c r="C575" s="2" t="s">
        <v>203</v>
      </c>
      <c r="D575" s="1" t="n">
        <v>29</v>
      </c>
      <c r="E575" s="1" t="n">
        <v>4</v>
      </c>
      <c r="F575" s="1" t="n">
        <v>0</v>
      </c>
      <c r="G575" s="1" t="n">
        <v>33</v>
      </c>
      <c r="H575" s="1" t="n">
        <v>15</v>
      </c>
      <c r="I575" s="1" t="n">
        <v>11</v>
      </c>
      <c r="J575" s="1" t="n">
        <v>26</v>
      </c>
      <c r="K575" s="1" t="n">
        <v>4</v>
      </c>
      <c r="L575" s="1" t="n">
        <v>1</v>
      </c>
      <c r="M575" s="2" t="n">
        <v>31</v>
      </c>
      <c r="N575" s="3" t="n">
        <v>0.866666666666667</v>
      </c>
      <c r="O575" s="1" t="n">
        <v>0</v>
      </c>
      <c r="P575" s="1" t="n">
        <v>0</v>
      </c>
      <c r="Q575" s="1" t="n">
        <v>0</v>
      </c>
      <c r="R575" s="1" t="n">
        <v>26</v>
      </c>
      <c r="S575" s="25" t="n">
        <f aca="false">+R575/(J575+K575)</f>
        <v>0.866666666666667</v>
      </c>
    </row>
    <row r="576" s="1" customFormat="true" ht="12.8" hidden="true" customHeight="false" outlineLevel="0" collapsed="false">
      <c r="A576" s="2" t="s">
        <v>251</v>
      </c>
      <c r="B576" s="2" t="s">
        <v>204</v>
      </c>
      <c r="C576" s="2" t="s">
        <v>205</v>
      </c>
      <c r="D576" s="1" t="n">
        <v>7</v>
      </c>
      <c r="E576" s="1" t="n">
        <v>0</v>
      </c>
      <c r="F576" s="1" t="n">
        <v>0</v>
      </c>
      <c r="G576" s="1" t="n">
        <v>7</v>
      </c>
      <c r="H576" s="1" t="n">
        <v>2</v>
      </c>
      <c r="I576" s="1" t="n">
        <v>0</v>
      </c>
      <c r="J576" s="1" t="n">
        <v>2</v>
      </c>
      <c r="L576" s="1" t="n">
        <v>0</v>
      </c>
      <c r="M576" s="2" t="n">
        <v>6</v>
      </c>
      <c r="N576" s="3" t="n">
        <v>1</v>
      </c>
      <c r="P576" s="1" t="n">
        <v>1</v>
      </c>
      <c r="Q576" s="1" t="n">
        <v>0</v>
      </c>
      <c r="R576" s="1" t="n">
        <v>2</v>
      </c>
      <c r="S576" s="25" t="n">
        <f aca="false">+R576/(J576+K576)</f>
        <v>1</v>
      </c>
    </row>
    <row r="577" s="1" customFormat="true" ht="12.8" hidden="true" customHeight="false" outlineLevel="0" collapsed="false">
      <c r="A577" s="2" t="s">
        <v>251</v>
      </c>
      <c r="B577" s="2" t="s">
        <v>206</v>
      </c>
      <c r="C577" s="2" t="s">
        <v>207</v>
      </c>
      <c r="D577" s="1" t="n">
        <v>4082</v>
      </c>
      <c r="E577" s="1" t="n">
        <v>833</v>
      </c>
      <c r="F577" s="1" t="n">
        <v>3</v>
      </c>
      <c r="G577" s="1" t="n">
        <v>4918</v>
      </c>
      <c r="H577" s="1" t="n">
        <v>314</v>
      </c>
      <c r="I577" s="1" t="n">
        <v>345</v>
      </c>
      <c r="J577" s="1" t="n">
        <v>659</v>
      </c>
      <c r="K577" s="1" t="n">
        <v>3673</v>
      </c>
      <c r="L577" s="1" t="n">
        <v>120</v>
      </c>
      <c r="M577" s="2" t="n">
        <v>4452</v>
      </c>
      <c r="N577" s="3" t="n">
        <v>0.152123730378578</v>
      </c>
      <c r="O577" s="1" t="n">
        <v>212</v>
      </c>
      <c r="P577" s="1" t="n">
        <v>156</v>
      </c>
      <c r="Q577" s="1" t="n">
        <v>368</v>
      </c>
      <c r="R577" s="1" t="n">
        <v>1027</v>
      </c>
      <c r="S577" s="25" t="n">
        <f aca="false">+R577/(J577+K577)</f>
        <v>0.237072945521699</v>
      </c>
    </row>
    <row r="578" s="1" customFormat="true" ht="12.8" hidden="true" customHeight="false" outlineLevel="0" collapsed="false">
      <c r="A578" s="2" t="s">
        <v>251</v>
      </c>
      <c r="B578" s="2" t="s">
        <v>208</v>
      </c>
      <c r="C578" s="2" t="s">
        <v>209</v>
      </c>
      <c r="D578" s="1" t="n">
        <v>1013</v>
      </c>
      <c r="E578" s="1" t="n">
        <v>203</v>
      </c>
      <c r="F578" s="1" t="n">
        <v>2</v>
      </c>
      <c r="G578" s="1" t="n">
        <v>1218</v>
      </c>
      <c r="H578" s="1" t="n">
        <v>24</v>
      </c>
      <c r="I578" s="1" t="n">
        <v>135</v>
      </c>
      <c r="J578" s="1" t="n">
        <v>159</v>
      </c>
      <c r="K578" s="1" t="n">
        <v>1211</v>
      </c>
      <c r="L578" s="1" t="n">
        <v>27</v>
      </c>
      <c r="M578" s="2" t="n">
        <v>1397</v>
      </c>
      <c r="N578" s="3" t="n">
        <v>0.116058394160584</v>
      </c>
      <c r="O578" s="1" t="n">
        <v>9</v>
      </c>
      <c r="P578" s="1" t="n">
        <v>36</v>
      </c>
      <c r="Q578" s="1" t="n">
        <v>45</v>
      </c>
      <c r="R578" s="1" t="n">
        <v>204</v>
      </c>
      <c r="S578" s="25" t="n">
        <f aca="false">+R578/(J578+K578)</f>
        <v>0.148905109489051</v>
      </c>
    </row>
    <row r="579" s="1" customFormat="true" ht="12.8" hidden="true" customHeight="false" outlineLevel="0" collapsed="false">
      <c r="A579" s="2" t="s">
        <v>251</v>
      </c>
      <c r="B579" s="2" t="s">
        <v>210</v>
      </c>
      <c r="C579" s="2" t="s">
        <v>211</v>
      </c>
      <c r="D579" s="1" t="n">
        <v>349</v>
      </c>
      <c r="E579" s="1" t="n">
        <v>51</v>
      </c>
      <c r="F579" s="1" t="n">
        <v>0</v>
      </c>
      <c r="G579" s="1" t="n">
        <v>400</v>
      </c>
      <c r="H579" s="1" t="n">
        <v>4</v>
      </c>
      <c r="I579" s="1" t="n">
        <v>19</v>
      </c>
      <c r="J579" s="1" t="n">
        <v>23</v>
      </c>
      <c r="K579" s="1" t="n">
        <v>309</v>
      </c>
      <c r="L579" s="1" t="n">
        <v>3</v>
      </c>
      <c r="M579" s="2" t="n">
        <v>335</v>
      </c>
      <c r="N579" s="3" t="n">
        <v>0.0692771084337349</v>
      </c>
      <c r="O579" s="1" t="n">
        <v>2</v>
      </c>
      <c r="P579" s="1" t="n">
        <v>9</v>
      </c>
      <c r="Q579" s="1" t="n">
        <v>11</v>
      </c>
      <c r="R579" s="1" t="n">
        <v>34</v>
      </c>
      <c r="S579" s="25" t="n">
        <f aca="false">+R579/(J579+K579)</f>
        <v>0.102409638554217</v>
      </c>
    </row>
    <row r="580" s="1" customFormat="true" ht="12.8" hidden="true" customHeight="false" outlineLevel="0" collapsed="false">
      <c r="A580" s="2" t="s">
        <v>251</v>
      </c>
      <c r="B580" s="2" t="s">
        <v>212</v>
      </c>
      <c r="C580" s="2" t="s">
        <v>213</v>
      </c>
      <c r="D580" s="1" t="n">
        <v>100</v>
      </c>
      <c r="E580" s="1" t="n">
        <v>26</v>
      </c>
      <c r="F580" s="1" t="n">
        <v>0</v>
      </c>
      <c r="G580" s="1" t="n">
        <v>126</v>
      </c>
      <c r="H580" s="1" t="n">
        <v>11</v>
      </c>
      <c r="I580" s="1" t="n">
        <v>2</v>
      </c>
      <c r="J580" s="1" t="n">
        <v>13</v>
      </c>
      <c r="K580" s="1" t="n">
        <v>74</v>
      </c>
      <c r="L580" s="1" t="n">
        <v>3</v>
      </c>
      <c r="M580" s="2" t="n">
        <v>90</v>
      </c>
      <c r="N580" s="3" t="n">
        <v>0.149425287356322</v>
      </c>
      <c r="O580" s="1" t="n">
        <v>15</v>
      </c>
      <c r="P580" s="1" t="n">
        <v>3</v>
      </c>
      <c r="Q580" s="1" t="n">
        <v>18</v>
      </c>
      <c r="R580" s="1" t="n">
        <v>31</v>
      </c>
      <c r="S580" s="25" t="n">
        <f aca="false">+R580/(J580+K580)</f>
        <v>0.35632183908046</v>
      </c>
    </row>
    <row r="581" s="1" customFormat="true" ht="12.8" hidden="true" customHeight="false" outlineLevel="0" collapsed="false">
      <c r="A581" s="2" t="s">
        <v>251</v>
      </c>
      <c r="B581" s="2" t="s">
        <v>214</v>
      </c>
      <c r="C581" s="2" t="s">
        <v>215</v>
      </c>
      <c r="D581" s="1" t="n">
        <v>24</v>
      </c>
      <c r="E581" s="1" t="n">
        <v>3</v>
      </c>
      <c r="F581" s="1" t="n">
        <v>0</v>
      </c>
      <c r="G581" s="1" t="n">
        <v>27</v>
      </c>
      <c r="H581" s="1" t="n">
        <v>11</v>
      </c>
      <c r="I581" s="1" t="n">
        <v>3</v>
      </c>
      <c r="J581" s="1" t="n">
        <v>14</v>
      </c>
      <c r="K581" s="1" t="n">
        <v>14</v>
      </c>
      <c r="L581" s="1" t="n">
        <v>0</v>
      </c>
      <c r="M581" s="2" t="n">
        <v>28</v>
      </c>
      <c r="N581" s="3" t="n">
        <v>0.5</v>
      </c>
      <c r="O581" s="1" t="n">
        <v>5</v>
      </c>
      <c r="P581" s="1" t="n">
        <v>0</v>
      </c>
      <c r="Q581" s="1" t="n">
        <v>5</v>
      </c>
      <c r="R581" s="1" t="n">
        <v>19</v>
      </c>
      <c r="S581" s="25" t="n">
        <f aca="false">+R581/(J581+K581)</f>
        <v>0.678571428571429</v>
      </c>
    </row>
    <row r="582" s="1" customFormat="true" ht="12.8" hidden="true" customHeight="false" outlineLevel="0" collapsed="false">
      <c r="A582" s="2" t="s">
        <v>251</v>
      </c>
      <c r="B582" s="2" t="s">
        <v>216</v>
      </c>
      <c r="C582" s="2" t="s">
        <v>217</v>
      </c>
      <c r="D582" s="1" t="n">
        <v>61</v>
      </c>
      <c r="E582" s="1" t="n">
        <v>29</v>
      </c>
      <c r="F582" s="1" t="n">
        <v>0</v>
      </c>
      <c r="G582" s="1" t="n">
        <v>90</v>
      </c>
      <c r="H582" s="1" t="n">
        <v>7</v>
      </c>
      <c r="I582" s="1" t="n">
        <v>2</v>
      </c>
      <c r="J582" s="1" t="n">
        <v>9</v>
      </c>
      <c r="K582" s="1" t="n">
        <v>109</v>
      </c>
      <c r="L582" s="1" t="n">
        <v>0</v>
      </c>
      <c r="M582" s="2" t="n">
        <v>118</v>
      </c>
      <c r="N582" s="3" t="n">
        <v>0.076271186440678</v>
      </c>
      <c r="O582" s="1" t="n">
        <v>6</v>
      </c>
      <c r="P582" s="1" t="n">
        <v>3</v>
      </c>
      <c r="Q582" s="1" t="n">
        <v>9</v>
      </c>
      <c r="R582" s="1" t="n">
        <v>18</v>
      </c>
      <c r="S582" s="25" t="n">
        <f aca="false">+R582/(J582+K582)</f>
        <v>0.152542372881356</v>
      </c>
    </row>
    <row r="583" s="1" customFormat="true" ht="12.8" hidden="true" customHeight="false" outlineLevel="0" collapsed="false">
      <c r="A583" s="2" t="s">
        <v>251</v>
      </c>
      <c r="B583" s="2" t="s">
        <v>218</v>
      </c>
      <c r="C583" s="2" t="s">
        <v>219</v>
      </c>
      <c r="D583" s="1" t="n">
        <v>1208</v>
      </c>
      <c r="E583" s="1" t="n">
        <v>94</v>
      </c>
      <c r="F583" s="1" t="n">
        <v>1</v>
      </c>
      <c r="G583" s="1" t="n">
        <v>1303</v>
      </c>
      <c r="H583" s="1" t="n">
        <v>19</v>
      </c>
      <c r="I583" s="1" t="n">
        <v>48</v>
      </c>
      <c r="J583" s="1" t="n">
        <v>67</v>
      </c>
      <c r="K583" s="1" t="n">
        <v>998</v>
      </c>
      <c r="L583" s="1" t="n">
        <v>22</v>
      </c>
      <c r="M583" s="2" t="n">
        <v>1087</v>
      </c>
      <c r="N583" s="3" t="n">
        <v>0.0629107981220657</v>
      </c>
      <c r="O583" s="1" t="n">
        <v>6</v>
      </c>
      <c r="P583" s="1" t="n">
        <v>13</v>
      </c>
      <c r="Q583" s="1" t="n">
        <v>19</v>
      </c>
      <c r="R583" s="1" t="n">
        <v>86</v>
      </c>
      <c r="S583" s="25" t="n">
        <f aca="false">+R583/(J583+K583)</f>
        <v>0.0807511737089202</v>
      </c>
    </row>
    <row r="584" s="1" customFormat="true" ht="12.8" hidden="true" customHeight="false" outlineLevel="0" collapsed="false">
      <c r="A584" s="2" t="s">
        <v>251</v>
      </c>
      <c r="B584" s="2" t="s">
        <v>220</v>
      </c>
      <c r="C584" s="2" t="s">
        <v>221</v>
      </c>
      <c r="D584" s="1" t="n">
        <v>192</v>
      </c>
      <c r="E584" s="1" t="n">
        <v>40</v>
      </c>
      <c r="F584" s="1" t="n">
        <v>0</v>
      </c>
      <c r="G584" s="1" t="n">
        <v>232</v>
      </c>
      <c r="H584" s="1" t="n">
        <v>23</v>
      </c>
      <c r="I584" s="1" t="n">
        <v>10</v>
      </c>
      <c r="J584" s="1" t="n">
        <v>33</v>
      </c>
      <c r="K584" s="1" t="n">
        <v>155</v>
      </c>
      <c r="L584" s="1" t="n">
        <v>0</v>
      </c>
      <c r="M584" s="2" t="n">
        <v>188</v>
      </c>
      <c r="N584" s="3" t="n">
        <v>0.175531914893617</v>
      </c>
      <c r="O584" s="1" t="n">
        <v>12</v>
      </c>
      <c r="P584" s="1" t="n">
        <v>12</v>
      </c>
      <c r="Q584" s="1" t="n">
        <v>24</v>
      </c>
      <c r="R584" s="1" t="n">
        <v>57</v>
      </c>
      <c r="S584" s="25" t="n">
        <f aca="false">+R584/(J584+K584)</f>
        <v>0.303191489361702</v>
      </c>
    </row>
    <row r="585" s="1" customFormat="true" ht="12.8" hidden="true" customHeight="false" outlineLevel="0" collapsed="false">
      <c r="A585" s="2" t="s">
        <v>251</v>
      </c>
      <c r="B585" s="2" t="s">
        <v>222</v>
      </c>
      <c r="C585" s="2" t="s">
        <v>223</v>
      </c>
      <c r="D585" s="1" t="n">
        <v>90</v>
      </c>
      <c r="E585" s="1" t="n">
        <v>21</v>
      </c>
      <c r="F585" s="1" t="n">
        <v>0</v>
      </c>
      <c r="G585" s="1" t="n">
        <v>111</v>
      </c>
      <c r="H585" s="1" t="n">
        <v>3</v>
      </c>
      <c r="I585" s="1" t="n">
        <v>7</v>
      </c>
      <c r="J585" s="1" t="n">
        <v>10</v>
      </c>
      <c r="K585" s="1" t="n">
        <v>103</v>
      </c>
      <c r="L585" s="1" t="n">
        <v>5</v>
      </c>
      <c r="M585" s="2" t="n">
        <v>118</v>
      </c>
      <c r="N585" s="3" t="n">
        <v>0.0884955752212389</v>
      </c>
      <c r="O585" s="1" t="n">
        <v>0</v>
      </c>
      <c r="P585" s="1" t="n">
        <v>4</v>
      </c>
      <c r="Q585" s="1" t="n">
        <v>4</v>
      </c>
      <c r="R585" s="1" t="n">
        <v>14</v>
      </c>
      <c r="S585" s="25" t="n">
        <f aca="false">+R585/(J585+K585)</f>
        <v>0.123893805309735</v>
      </c>
    </row>
    <row r="586" s="1" customFormat="true" ht="12.8" hidden="true" customHeight="false" outlineLevel="0" collapsed="false">
      <c r="A586" s="2" t="s">
        <v>251</v>
      </c>
      <c r="B586" s="2" t="s">
        <v>224</v>
      </c>
      <c r="C586" s="2" t="s">
        <v>225</v>
      </c>
      <c r="D586" s="1" t="n">
        <v>108</v>
      </c>
      <c r="E586" s="1" t="n">
        <v>15</v>
      </c>
      <c r="F586" s="1" t="n">
        <v>0</v>
      </c>
      <c r="G586" s="1" t="n">
        <v>123</v>
      </c>
      <c r="H586" s="1" t="n">
        <v>0</v>
      </c>
      <c r="I586" s="1" t="n">
        <v>3</v>
      </c>
      <c r="J586" s="1" t="n">
        <v>3</v>
      </c>
      <c r="K586" s="1" t="n">
        <v>139</v>
      </c>
      <c r="L586" s="1" t="n">
        <v>1</v>
      </c>
      <c r="M586" s="2" t="n">
        <v>143</v>
      </c>
      <c r="N586" s="3" t="n">
        <v>0.0211267605633803</v>
      </c>
      <c r="O586" s="1" t="n">
        <v>0</v>
      </c>
      <c r="P586" s="1" t="n">
        <v>0</v>
      </c>
      <c r="Q586" s="1" t="n">
        <v>0</v>
      </c>
      <c r="R586" s="1" t="n">
        <v>3</v>
      </c>
      <c r="S586" s="25" t="n">
        <f aca="false">+R586/(J586+K586)</f>
        <v>0.0211267605633803</v>
      </c>
    </row>
    <row r="587" customFormat="false" ht="12.8" hidden="true" customHeight="false" outlineLevel="0" collapsed="false">
      <c r="A587" s="2" t="s">
        <v>251</v>
      </c>
      <c r="B587" s="2" t="s">
        <v>226</v>
      </c>
      <c r="C587" s="2" t="s">
        <v>227</v>
      </c>
      <c r="D587" s="1" t="n">
        <v>7</v>
      </c>
      <c r="E587" s="1" t="n">
        <v>4</v>
      </c>
      <c r="F587" s="1" t="n">
        <v>0</v>
      </c>
      <c r="G587" s="1" t="n">
        <v>11</v>
      </c>
      <c r="I587" s="1" t="n">
        <v>0</v>
      </c>
      <c r="L587" s="1" t="n">
        <v>0</v>
      </c>
      <c r="M587" s="2" t="n">
        <v>17</v>
      </c>
      <c r="O587" s="1" t="n">
        <v>0</v>
      </c>
      <c r="P587" s="1" t="n">
        <v>0</v>
      </c>
      <c r="Q587" s="1" t="n">
        <v>0</v>
      </c>
      <c r="S587" s="25"/>
      <c r="T587" s="1"/>
    </row>
    <row r="588" s="1" customFormat="true" ht="12.8" hidden="true" customHeight="false" outlineLevel="0" collapsed="false">
      <c r="A588" s="2" t="s">
        <v>251</v>
      </c>
      <c r="B588" s="2" t="s">
        <v>228</v>
      </c>
      <c r="C588" s="2" t="s">
        <v>229</v>
      </c>
      <c r="D588" s="1" t="n">
        <v>280</v>
      </c>
      <c r="E588" s="1" t="n">
        <v>194</v>
      </c>
      <c r="F588" s="1" t="n">
        <v>0</v>
      </c>
      <c r="G588" s="1" t="n">
        <v>474</v>
      </c>
      <c r="H588" s="1" t="n">
        <v>106</v>
      </c>
      <c r="I588" s="1" t="n">
        <v>16</v>
      </c>
      <c r="J588" s="1" t="n">
        <v>122</v>
      </c>
      <c r="K588" s="1" t="n">
        <v>202</v>
      </c>
      <c r="L588" s="1" t="n">
        <v>11</v>
      </c>
      <c r="M588" s="2" t="n">
        <v>335</v>
      </c>
      <c r="N588" s="3" t="n">
        <v>0.376543209876543</v>
      </c>
      <c r="O588" s="1" t="n">
        <v>126</v>
      </c>
      <c r="P588" s="1" t="n">
        <v>70</v>
      </c>
      <c r="Q588" s="1" t="n">
        <v>196</v>
      </c>
      <c r="R588" s="1" t="n">
        <v>318</v>
      </c>
      <c r="S588" s="25" t="n">
        <f aca="false">+R588/(J588+K588)</f>
        <v>0.981481481481482</v>
      </c>
    </row>
    <row r="589" s="1" customFormat="true" ht="12.8" hidden="true" customHeight="false" outlineLevel="0" collapsed="false">
      <c r="A589" s="2" t="s">
        <v>251</v>
      </c>
      <c r="B589" s="2" t="s">
        <v>230</v>
      </c>
      <c r="C589" s="2" t="s">
        <v>231</v>
      </c>
      <c r="D589" s="1" t="n">
        <v>127</v>
      </c>
      <c r="E589" s="1" t="n">
        <v>56</v>
      </c>
      <c r="F589" s="1" t="n">
        <v>0</v>
      </c>
      <c r="G589" s="1" t="n">
        <v>183</v>
      </c>
      <c r="H589" s="1" t="n">
        <v>17</v>
      </c>
      <c r="I589" s="1" t="n">
        <v>7</v>
      </c>
      <c r="J589" s="1" t="n">
        <v>24</v>
      </c>
      <c r="K589" s="1" t="n">
        <v>175</v>
      </c>
      <c r="L589" s="1" t="n">
        <v>13</v>
      </c>
      <c r="M589" s="2" t="n">
        <v>212</v>
      </c>
      <c r="N589" s="3" t="n">
        <v>0.120603015075377</v>
      </c>
      <c r="O589" s="1" t="n">
        <v>7</v>
      </c>
      <c r="P589" s="1" t="n">
        <v>1</v>
      </c>
      <c r="Q589" s="1" t="n">
        <v>8</v>
      </c>
      <c r="R589" s="1" t="n">
        <v>32</v>
      </c>
      <c r="S589" s="25" t="n">
        <f aca="false">+R589/(J589+K589)</f>
        <v>0.160804020100503</v>
      </c>
    </row>
    <row r="590" s="1" customFormat="true" ht="12.8" hidden="true" customHeight="false" outlineLevel="0" collapsed="false">
      <c r="A590" s="2" t="s">
        <v>251</v>
      </c>
      <c r="B590" s="2" t="s">
        <v>232</v>
      </c>
      <c r="C590" s="2" t="s">
        <v>233</v>
      </c>
      <c r="D590" s="1" t="n">
        <v>329</v>
      </c>
      <c r="E590" s="1" t="n">
        <v>37</v>
      </c>
      <c r="F590" s="1" t="n">
        <v>0</v>
      </c>
      <c r="G590" s="1" t="n">
        <v>366</v>
      </c>
      <c r="H590" s="1" t="n">
        <v>72</v>
      </c>
      <c r="I590" s="1" t="n">
        <v>6</v>
      </c>
      <c r="J590" s="1" t="n">
        <v>78</v>
      </c>
      <c r="K590" s="1" t="n">
        <v>146</v>
      </c>
      <c r="L590" s="1" t="n">
        <v>0</v>
      </c>
      <c r="M590" s="2" t="n">
        <v>224</v>
      </c>
      <c r="N590" s="3" t="n">
        <v>0.348214285714286</v>
      </c>
      <c r="O590" s="1" t="n">
        <v>24</v>
      </c>
      <c r="P590" s="1" t="n">
        <v>3</v>
      </c>
      <c r="Q590" s="1" t="n">
        <v>27</v>
      </c>
      <c r="R590" s="1" t="n">
        <v>105</v>
      </c>
      <c r="S590" s="25" t="n">
        <f aca="false">+R590/(J590+K590)</f>
        <v>0.46875</v>
      </c>
    </row>
    <row r="591" s="1" customFormat="true" ht="12.8" hidden="true" customHeight="false" outlineLevel="0" collapsed="false">
      <c r="A591" s="2" t="s">
        <v>251</v>
      </c>
      <c r="B591" s="2" t="s">
        <v>234</v>
      </c>
      <c r="C591" s="2" t="s">
        <v>235</v>
      </c>
      <c r="D591" s="1" t="n">
        <v>190</v>
      </c>
      <c r="E591" s="1" t="n">
        <v>60</v>
      </c>
      <c r="F591" s="1" t="n">
        <v>0</v>
      </c>
      <c r="G591" s="1" t="n">
        <v>250</v>
      </c>
      <c r="H591" s="1" t="n">
        <v>17</v>
      </c>
      <c r="I591" s="1" t="n">
        <v>86</v>
      </c>
      <c r="J591" s="1" t="n">
        <v>103</v>
      </c>
      <c r="K591" s="1" t="n">
        <v>17</v>
      </c>
      <c r="L591" s="1" t="n">
        <v>35</v>
      </c>
      <c r="M591" s="2" t="n">
        <v>155</v>
      </c>
      <c r="N591" s="3" t="n">
        <v>0.858333333333333</v>
      </c>
      <c r="O591" s="1" t="n">
        <v>0</v>
      </c>
      <c r="P591" s="1" t="n">
        <v>0</v>
      </c>
      <c r="Q591" s="1" t="n">
        <v>0</v>
      </c>
      <c r="R591" s="1" t="n">
        <v>103</v>
      </c>
      <c r="S591" s="25" t="n">
        <f aca="false">+R591/(J591+K591)</f>
        <v>0.858333333333333</v>
      </c>
    </row>
    <row r="592" s="1" customFormat="true" ht="12.8" hidden="true" customHeight="false" outlineLevel="0" collapsed="false">
      <c r="A592" s="2" t="s">
        <v>251</v>
      </c>
      <c r="B592" s="2" t="s">
        <v>236</v>
      </c>
      <c r="C592" s="2" t="s">
        <v>237</v>
      </c>
      <c r="D592" s="1" t="n">
        <v>4</v>
      </c>
      <c r="E592" s="1" t="n">
        <v>0</v>
      </c>
      <c r="F592" s="1" t="n">
        <v>0</v>
      </c>
      <c r="G592" s="1" t="n">
        <v>4</v>
      </c>
      <c r="H592" s="1" t="n">
        <v>0</v>
      </c>
      <c r="I592" s="1" t="n">
        <v>0</v>
      </c>
      <c r="J592" s="1" t="n">
        <v>0</v>
      </c>
      <c r="K592" s="1" t="n">
        <v>22</v>
      </c>
      <c r="L592" s="1" t="n">
        <v>0</v>
      </c>
      <c r="M592" s="2" t="n">
        <v>5</v>
      </c>
      <c r="N592" s="3" t="n">
        <v>0</v>
      </c>
      <c r="O592" s="1" t="n">
        <v>0</v>
      </c>
      <c r="P592" s="1" t="n">
        <v>1</v>
      </c>
      <c r="Q592" s="1" t="n">
        <v>1</v>
      </c>
      <c r="R592" s="1" t="n">
        <v>1</v>
      </c>
      <c r="S592" s="25" t="n">
        <f aca="false">+R592/(J592+K592)</f>
        <v>0.0454545454545455</v>
      </c>
    </row>
    <row r="593" customFormat="false" ht="12.8" hidden="true" customHeight="false" outlineLevel="0" collapsed="false">
      <c r="A593" s="2" t="s">
        <v>251</v>
      </c>
      <c r="B593" s="2" t="s">
        <v>238</v>
      </c>
      <c r="C593" s="2" t="s">
        <v>239</v>
      </c>
      <c r="D593" s="1" t="n">
        <v>0</v>
      </c>
      <c r="E593" s="1" t="n">
        <v>0</v>
      </c>
      <c r="F593" s="1" t="n">
        <v>0</v>
      </c>
      <c r="G593" s="1" t="n">
        <v>0</v>
      </c>
      <c r="H593" s="1" t="n">
        <v>0</v>
      </c>
      <c r="I593" s="1" t="n">
        <v>0</v>
      </c>
      <c r="J593" s="1" t="n">
        <v>0</v>
      </c>
      <c r="K593" s="1" t="n">
        <v>0</v>
      </c>
      <c r="L593" s="1" t="n">
        <v>0</v>
      </c>
      <c r="M593" s="2" t="n">
        <v>0</v>
      </c>
      <c r="O593" s="1" t="n">
        <v>0</v>
      </c>
      <c r="P593" s="1" t="n">
        <v>0</v>
      </c>
      <c r="Q593" s="1" t="n">
        <v>0</v>
      </c>
      <c r="R593" s="1" t="n">
        <v>0</v>
      </c>
      <c r="S593" s="25"/>
      <c r="T593" s="1"/>
    </row>
    <row r="594" s="1" customFormat="true" ht="12.8" hidden="true" customHeight="false" outlineLevel="0" collapsed="false">
      <c r="A594" s="2" t="s">
        <v>251</v>
      </c>
      <c r="B594" s="2" t="s">
        <v>240</v>
      </c>
      <c r="C594" s="2" t="s">
        <v>241</v>
      </c>
      <c r="D594" s="1" t="n">
        <v>20</v>
      </c>
      <c r="E594" s="1" t="n">
        <v>0</v>
      </c>
      <c r="F594" s="1" t="n">
        <v>0</v>
      </c>
      <c r="G594" s="1" t="n">
        <v>20</v>
      </c>
      <c r="H594" s="1" t="n">
        <v>10</v>
      </c>
      <c r="I594" s="1" t="n">
        <v>0</v>
      </c>
      <c r="J594" s="1" t="n">
        <v>10</v>
      </c>
      <c r="K594" s="1" t="n">
        <v>7</v>
      </c>
      <c r="L594" s="1" t="n">
        <v>0</v>
      </c>
      <c r="M594" s="2" t="n">
        <v>17</v>
      </c>
      <c r="N594" s="3" t="n">
        <v>0.588235294117647</v>
      </c>
      <c r="O594" s="1" t="n">
        <v>0</v>
      </c>
      <c r="P594" s="1" t="n">
        <v>0</v>
      </c>
      <c r="Q594" s="1" t="n">
        <v>0</v>
      </c>
      <c r="R594" s="1" t="n">
        <v>10</v>
      </c>
      <c r="S594" s="25" t="n">
        <f aca="false">+R594/(J594+K594)</f>
        <v>0.588235294117647</v>
      </c>
    </row>
    <row r="595" s="1" customFormat="true" ht="12.8" hidden="true" customHeight="false" outlineLevel="0" collapsed="false">
      <c r="A595" s="2" t="s">
        <v>251</v>
      </c>
      <c r="B595" s="2" t="s">
        <v>242</v>
      </c>
      <c r="C595" s="2" t="s">
        <v>243</v>
      </c>
      <c r="D595" s="1" t="n">
        <v>19</v>
      </c>
      <c r="E595" s="1" t="n">
        <v>0</v>
      </c>
      <c r="F595" s="1" t="n">
        <v>0</v>
      </c>
      <c r="G595" s="1" t="n">
        <v>19</v>
      </c>
      <c r="H595" s="1" t="n">
        <v>10</v>
      </c>
      <c r="I595" s="1" t="n">
        <v>0</v>
      </c>
      <c r="J595" s="1" t="n">
        <v>10</v>
      </c>
      <c r="K595" s="1" t="n">
        <v>7</v>
      </c>
      <c r="L595" s="1" t="n">
        <v>0</v>
      </c>
      <c r="M595" s="2" t="n">
        <v>17</v>
      </c>
      <c r="N595" s="3" t="n">
        <v>0.588235294117647</v>
      </c>
      <c r="O595" s="1" t="n">
        <v>0</v>
      </c>
      <c r="P595" s="1" t="n">
        <v>0</v>
      </c>
      <c r="Q595" s="1" t="n">
        <v>0</v>
      </c>
      <c r="R595" s="1" t="n">
        <v>10</v>
      </c>
      <c r="S595" s="25" t="n">
        <f aca="false">+R595/(J595+K595)</f>
        <v>0.588235294117647</v>
      </c>
    </row>
    <row r="596" customFormat="false" ht="12.8" hidden="true" customHeight="false" outlineLevel="0" collapsed="false">
      <c r="A596" s="2" t="s">
        <v>251</v>
      </c>
      <c r="B596" s="2" t="s">
        <v>244</v>
      </c>
      <c r="C596" s="2" t="s">
        <v>245</v>
      </c>
      <c r="D596" s="1" t="n">
        <v>1</v>
      </c>
      <c r="E596" s="1" t="n">
        <v>0</v>
      </c>
      <c r="F596" s="1" t="n">
        <v>0</v>
      </c>
      <c r="G596" s="1" t="n">
        <v>1</v>
      </c>
      <c r="H596" s="1" t="n">
        <v>0</v>
      </c>
      <c r="I596" s="1" t="n">
        <v>0</v>
      </c>
      <c r="J596" s="1" t="n">
        <v>0</v>
      </c>
      <c r="K596" s="1" t="n">
        <v>0</v>
      </c>
      <c r="L596" s="1" t="n">
        <v>0</v>
      </c>
      <c r="M596" s="2" t="n">
        <v>0</v>
      </c>
      <c r="O596" s="1" t="n">
        <v>0</v>
      </c>
      <c r="P596" s="1" t="n">
        <v>0</v>
      </c>
      <c r="Q596" s="1" t="n">
        <v>0</v>
      </c>
      <c r="R596" s="1" t="n">
        <v>0</v>
      </c>
      <c r="S596" s="25"/>
      <c r="T596" s="1"/>
    </row>
    <row r="597" s="1" customFormat="true" ht="12.8" hidden="true" customHeight="false" outlineLevel="0" collapsed="false">
      <c r="A597" s="1" t="s">
        <v>252</v>
      </c>
      <c r="B597" s="1" t="s">
        <v>20</v>
      </c>
      <c r="C597" s="1" t="s">
        <v>21</v>
      </c>
      <c r="D597" s="1" t="n">
        <v>28810</v>
      </c>
      <c r="E597" s="1" t="n">
        <v>3743</v>
      </c>
      <c r="F597" s="1" t="n">
        <v>23</v>
      </c>
      <c r="G597" s="1" t="n">
        <v>32576</v>
      </c>
      <c r="H597" s="1" t="n">
        <v>12145</v>
      </c>
      <c r="I597" s="1" t="n">
        <v>3131</v>
      </c>
      <c r="J597" s="1" t="n">
        <v>15276</v>
      </c>
      <c r="K597" s="1" t="n">
        <v>17839</v>
      </c>
      <c r="L597" s="1" t="n">
        <v>382</v>
      </c>
      <c r="M597" s="2" t="n">
        <v>33497</v>
      </c>
      <c r="N597" s="3" t="n">
        <v>0.461301524988676</v>
      </c>
      <c r="O597" s="1" t="n">
        <v>3384</v>
      </c>
      <c r="P597" s="1" t="n">
        <v>1301</v>
      </c>
      <c r="Q597" s="1" t="n">
        <v>4685</v>
      </c>
      <c r="R597" s="3" t="n">
        <v>19961</v>
      </c>
      <c r="S597" s="25" t="n">
        <f aca="false">+R597/(J597+K597)</f>
        <v>0.602778197191605</v>
      </c>
      <c r="AMJ597" s="2"/>
    </row>
    <row r="598" s="1" customFormat="true" ht="12.8" hidden="true" customHeight="false" outlineLevel="0" collapsed="false">
      <c r="A598" s="1" t="s">
        <v>252</v>
      </c>
      <c r="B598" s="1" t="s">
        <v>22</v>
      </c>
      <c r="C598" s="1" t="s">
        <v>23</v>
      </c>
      <c r="D598" s="1" t="n">
        <v>13474</v>
      </c>
      <c r="E598" s="1" t="n">
        <v>1659</v>
      </c>
      <c r="F598" s="1" t="n">
        <v>20</v>
      </c>
      <c r="G598" s="1" t="n">
        <v>15153</v>
      </c>
      <c r="H598" s="1" t="n">
        <v>7218</v>
      </c>
      <c r="I598" s="1" t="n">
        <v>984</v>
      </c>
      <c r="J598" s="1" t="n">
        <v>8202</v>
      </c>
      <c r="K598" s="1" t="n">
        <v>8704</v>
      </c>
      <c r="L598" s="1" t="n">
        <v>116</v>
      </c>
      <c r="M598" s="2" t="n">
        <v>17022</v>
      </c>
      <c r="N598" s="3" t="n">
        <v>0.48515320004732</v>
      </c>
      <c r="O598" s="1" t="n">
        <v>2109</v>
      </c>
      <c r="P598" s="1" t="n">
        <v>748</v>
      </c>
      <c r="Q598" s="1" t="n">
        <v>2857</v>
      </c>
      <c r="R598" s="3" t="n">
        <v>11059</v>
      </c>
      <c r="S598" s="25" t="n">
        <f aca="false">+R598/(J598+K598)</f>
        <v>0.654146456879214</v>
      </c>
      <c r="AMJ598" s="2"/>
    </row>
    <row r="599" s="1" customFormat="true" ht="12.8" hidden="true" customHeight="false" outlineLevel="0" collapsed="false">
      <c r="A599" s="1" t="s">
        <v>252</v>
      </c>
      <c r="B599" s="1" t="s">
        <v>24</v>
      </c>
      <c r="C599" s="1" t="s">
        <v>25</v>
      </c>
      <c r="D599" s="1" t="n">
        <v>12</v>
      </c>
      <c r="E599" s="1" t="n">
        <v>1</v>
      </c>
      <c r="F599" s="1" t="n">
        <v>0</v>
      </c>
      <c r="G599" s="1" t="n">
        <v>13</v>
      </c>
      <c r="H599" s="1" t="n">
        <v>8</v>
      </c>
      <c r="I599" s="1" t="n">
        <v>0</v>
      </c>
      <c r="J599" s="1" t="n">
        <v>8</v>
      </c>
      <c r="K599" s="1" t="n">
        <v>5</v>
      </c>
      <c r="L599" s="1" t="n">
        <v>0</v>
      </c>
      <c r="M599" s="2" t="n">
        <v>13</v>
      </c>
      <c r="N599" s="3" t="n">
        <v>0.615384615384615</v>
      </c>
      <c r="O599" s="1" t="n">
        <v>1</v>
      </c>
      <c r="P599" s="1" t="n">
        <v>3</v>
      </c>
      <c r="Q599" s="1" t="n">
        <v>4</v>
      </c>
      <c r="R599" s="3" t="n">
        <v>12</v>
      </c>
      <c r="S599" s="25" t="n">
        <f aca="false">+R599/(J599+K599)</f>
        <v>0.923076923076923</v>
      </c>
      <c r="AMJ599" s="2"/>
    </row>
    <row r="600" s="1" customFormat="true" ht="12.8" hidden="true" customHeight="false" outlineLevel="0" collapsed="false">
      <c r="A600" s="1" t="s">
        <v>252</v>
      </c>
      <c r="B600" s="1" t="s">
        <v>26</v>
      </c>
      <c r="C600" s="1" t="s">
        <v>27</v>
      </c>
      <c r="D600" s="1" t="n">
        <v>188</v>
      </c>
      <c r="E600" s="1" t="n">
        <v>9</v>
      </c>
      <c r="F600" s="1" t="n">
        <v>0</v>
      </c>
      <c r="G600" s="1" t="n">
        <v>197</v>
      </c>
      <c r="H600" s="1" t="n">
        <v>16</v>
      </c>
      <c r="I600" s="1" t="n">
        <v>23</v>
      </c>
      <c r="J600" s="1" t="n">
        <v>39</v>
      </c>
      <c r="K600" s="1" t="n">
        <v>129</v>
      </c>
      <c r="L600" s="1" t="n">
        <v>2</v>
      </c>
      <c r="M600" s="2" t="n">
        <v>170</v>
      </c>
      <c r="N600" s="3" t="n">
        <v>0.232142857142857</v>
      </c>
      <c r="O600" s="1" t="n">
        <v>6</v>
      </c>
      <c r="P600" s="1" t="n">
        <v>6</v>
      </c>
      <c r="Q600" s="1" t="n">
        <v>12</v>
      </c>
      <c r="R600" s="3" t="n">
        <v>51</v>
      </c>
      <c r="S600" s="25" t="n">
        <f aca="false">+R600/(J600+K600)</f>
        <v>0.303571428571429</v>
      </c>
      <c r="AMJ600" s="2"/>
    </row>
    <row r="601" s="1" customFormat="true" ht="12.8" hidden="true" customHeight="false" outlineLevel="0" collapsed="false">
      <c r="A601" s="1" t="s">
        <v>252</v>
      </c>
      <c r="B601" s="1" t="s">
        <v>28</v>
      </c>
      <c r="C601" s="1" t="s">
        <v>29</v>
      </c>
      <c r="D601" s="1" t="n">
        <v>233</v>
      </c>
      <c r="E601" s="1" t="n">
        <v>69</v>
      </c>
      <c r="F601" s="1" t="n">
        <v>0</v>
      </c>
      <c r="G601" s="1" t="n">
        <v>302</v>
      </c>
      <c r="H601" s="1" t="n">
        <v>51</v>
      </c>
      <c r="I601" s="1" t="n">
        <v>32</v>
      </c>
      <c r="J601" s="1" t="n">
        <v>83</v>
      </c>
      <c r="K601" s="1" t="n">
        <v>322</v>
      </c>
      <c r="L601" s="1" t="n">
        <v>2</v>
      </c>
      <c r="M601" s="2" t="n">
        <v>407</v>
      </c>
      <c r="N601" s="3" t="n">
        <v>0.204938271604938</v>
      </c>
      <c r="O601" s="1" t="n">
        <v>34</v>
      </c>
      <c r="P601" s="1" t="n">
        <v>70</v>
      </c>
      <c r="Q601" s="1" t="n">
        <v>104</v>
      </c>
      <c r="R601" s="3" t="n">
        <v>187</v>
      </c>
      <c r="S601" s="25" t="n">
        <f aca="false">+R601/(J601+K601)</f>
        <v>0.461728395061728</v>
      </c>
      <c r="AMJ601" s="2"/>
    </row>
    <row r="602" s="1" customFormat="true" ht="12.8" hidden="true" customHeight="false" outlineLevel="0" collapsed="false">
      <c r="A602" s="1" t="s">
        <v>252</v>
      </c>
      <c r="B602" s="1" t="s">
        <v>30</v>
      </c>
      <c r="C602" s="1" t="s">
        <v>31</v>
      </c>
      <c r="D602" s="1" t="n">
        <v>41</v>
      </c>
      <c r="E602" s="1" t="n">
        <v>2</v>
      </c>
      <c r="F602" s="1" t="n">
        <v>0</v>
      </c>
      <c r="G602" s="1" t="n">
        <v>43</v>
      </c>
      <c r="H602" s="1" t="n">
        <v>13</v>
      </c>
      <c r="I602" s="1" t="n">
        <v>3</v>
      </c>
      <c r="J602" s="1" t="n">
        <v>16</v>
      </c>
      <c r="K602" s="1" t="n">
        <v>52</v>
      </c>
      <c r="L602" s="1" t="n">
        <v>2</v>
      </c>
      <c r="M602" s="2" t="n">
        <v>70</v>
      </c>
      <c r="N602" s="3" t="n">
        <v>0.235294117647059</v>
      </c>
      <c r="O602" s="1" t="n">
        <v>5</v>
      </c>
      <c r="P602" s="1" t="n">
        <v>3</v>
      </c>
      <c r="Q602" s="1" t="n">
        <v>8</v>
      </c>
      <c r="R602" s="3" t="n">
        <v>24</v>
      </c>
      <c r="S602" s="25" t="n">
        <f aca="false">+R602/(J602+K602)</f>
        <v>0.352941176470588</v>
      </c>
      <c r="AMJ602" s="2"/>
    </row>
    <row r="603" s="1" customFormat="true" ht="12.8" hidden="true" customHeight="false" outlineLevel="0" collapsed="false">
      <c r="A603" s="1" t="s">
        <v>252</v>
      </c>
      <c r="B603" s="1" t="s">
        <v>32</v>
      </c>
      <c r="C603" s="1" t="s">
        <v>33</v>
      </c>
      <c r="D603" s="1" t="n">
        <v>98</v>
      </c>
      <c r="E603" s="1" t="n">
        <v>7</v>
      </c>
      <c r="F603" s="1" t="n">
        <v>0</v>
      </c>
      <c r="G603" s="1" t="n">
        <v>105</v>
      </c>
      <c r="H603" s="1" t="n">
        <v>68</v>
      </c>
      <c r="I603" s="1" t="n">
        <v>7</v>
      </c>
      <c r="J603" s="1" t="n">
        <v>75</v>
      </c>
      <c r="K603" s="1" t="n">
        <v>69</v>
      </c>
      <c r="L603" s="1" t="n">
        <v>3</v>
      </c>
      <c r="M603" s="2" t="n">
        <v>147</v>
      </c>
      <c r="N603" s="3" t="n">
        <v>0.520833333333333</v>
      </c>
      <c r="O603" s="1" t="n">
        <v>8</v>
      </c>
      <c r="P603" s="1" t="n">
        <v>12</v>
      </c>
      <c r="Q603" s="1" t="n">
        <v>20</v>
      </c>
      <c r="R603" s="3" t="n">
        <v>95</v>
      </c>
      <c r="S603" s="25" t="n">
        <f aca="false">+R603/(J603+K603)</f>
        <v>0.659722222222222</v>
      </c>
      <c r="AMJ603" s="2"/>
    </row>
    <row r="604" s="1" customFormat="true" ht="12.8" hidden="true" customHeight="false" outlineLevel="0" collapsed="false">
      <c r="A604" s="1" t="s">
        <v>252</v>
      </c>
      <c r="B604" s="1" t="s">
        <v>34</v>
      </c>
      <c r="C604" s="1" t="s">
        <v>35</v>
      </c>
      <c r="D604" s="1" t="n">
        <v>109</v>
      </c>
      <c r="E604" s="1" t="n">
        <v>11</v>
      </c>
      <c r="F604" s="1" t="n">
        <v>0</v>
      </c>
      <c r="G604" s="1" t="n">
        <v>120</v>
      </c>
      <c r="H604" s="1" t="n">
        <v>99</v>
      </c>
      <c r="I604" s="1" t="n">
        <v>3</v>
      </c>
      <c r="J604" s="1" t="n">
        <v>102</v>
      </c>
      <c r="K604" s="1" t="n">
        <v>35</v>
      </c>
      <c r="L604" s="1" t="n">
        <v>2</v>
      </c>
      <c r="M604" s="2" t="n">
        <v>139</v>
      </c>
      <c r="N604" s="3" t="n">
        <v>0.744525547445255</v>
      </c>
      <c r="O604" s="1" t="n">
        <v>19</v>
      </c>
      <c r="P604" s="1" t="n">
        <v>0</v>
      </c>
      <c r="Q604" s="1" t="n">
        <v>19</v>
      </c>
      <c r="R604" s="3" t="n">
        <v>121</v>
      </c>
      <c r="S604" s="25" t="n">
        <f aca="false">+R604/(J604+K604)</f>
        <v>0.883211678832117</v>
      </c>
      <c r="AMJ604" s="2"/>
    </row>
    <row r="605" s="1" customFormat="true" ht="12.8" hidden="true" customHeight="false" outlineLevel="0" collapsed="false">
      <c r="A605" s="1" t="s">
        <v>252</v>
      </c>
      <c r="B605" s="1" t="s">
        <v>36</v>
      </c>
      <c r="C605" s="1" t="s">
        <v>37</v>
      </c>
      <c r="D605" s="1" t="n">
        <v>182</v>
      </c>
      <c r="E605" s="1" t="n">
        <v>8</v>
      </c>
      <c r="F605" s="1" t="n">
        <v>0</v>
      </c>
      <c r="G605" s="1" t="n">
        <v>190</v>
      </c>
      <c r="H605" s="1" t="n">
        <v>58</v>
      </c>
      <c r="I605" s="1" t="n">
        <v>33</v>
      </c>
      <c r="J605" s="1" t="n">
        <v>91</v>
      </c>
      <c r="K605" s="1" t="n">
        <v>186</v>
      </c>
      <c r="L605" s="1" t="n">
        <v>0</v>
      </c>
      <c r="M605" s="2" t="n">
        <v>277</v>
      </c>
      <c r="N605" s="3" t="n">
        <v>0.328519855595668</v>
      </c>
      <c r="O605" s="1" t="n">
        <v>17</v>
      </c>
      <c r="P605" s="1" t="n">
        <v>15</v>
      </c>
      <c r="Q605" s="1" t="n">
        <v>32</v>
      </c>
      <c r="R605" s="3" t="n">
        <v>123</v>
      </c>
      <c r="S605" s="25" t="n">
        <f aca="false">+R605/(J605+K605)</f>
        <v>0.444043321299639</v>
      </c>
      <c r="AMJ605" s="2"/>
    </row>
    <row r="606" s="1" customFormat="true" ht="12.8" hidden="true" customHeight="false" outlineLevel="0" collapsed="false">
      <c r="A606" s="1" t="s">
        <v>252</v>
      </c>
      <c r="B606" s="1" t="s">
        <v>38</v>
      </c>
      <c r="C606" s="1" t="s">
        <v>39</v>
      </c>
      <c r="D606" s="1" t="n">
        <v>186</v>
      </c>
      <c r="E606" s="1" t="n">
        <v>3</v>
      </c>
      <c r="F606" s="1" t="n">
        <v>1</v>
      </c>
      <c r="G606" s="1" t="n">
        <v>190</v>
      </c>
      <c r="H606" s="1" t="n">
        <v>290</v>
      </c>
      <c r="I606" s="1" t="n">
        <v>18</v>
      </c>
      <c r="J606" s="1" t="n">
        <v>308</v>
      </c>
      <c r="K606" s="1" t="n">
        <v>26</v>
      </c>
      <c r="L606" s="1" t="n">
        <v>0</v>
      </c>
      <c r="M606" s="2" t="n">
        <v>334</v>
      </c>
      <c r="N606" s="3" t="n">
        <v>0.922155688622754</v>
      </c>
      <c r="O606" s="1" t="n">
        <v>5</v>
      </c>
      <c r="P606" s="1" t="n">
        <v>11</v>
      </c>
      <c r="Q606" s="1" t="n">
        <v>16</v>
      </c>
      <c r="R606" s="3" t="n">
        <v>324</v>
      </c>
      <c r="S606" s="25" t="n">
        <f aca="false">+R606/(J606+K606)</f>
        <v>0.970059880239521</v>
      </c>
      <c r="AMJ606" s="2"/>
    </row>
    <row r="607" s="1" customFormat="true" ht="12.8" hidden="true" customHeight="false" outlineLevel="0" collapsed="false">
      <c r="A607" s="1" t="s">
        <v>252</v>
      </c>
      <c r="B607" s="1" t="s">
        <v>40</v>
      </c>
      <c r="C607" s="1" t="s">
        <v>41</v>
      </c>
      <c r="D607" s="1" t="n">
        <v>609</v>
      </c>
      <c r="E607" s="1" t="n">
        <v>160</v>
      </c>
      <c r="F607" s="1" t="n">
        <v>0</v>
      </c>
      <c r="G607" s="1" t="n">
        <v>769</v>
      </c>
      <c r="H607" s="1" t="n">
        <v>113</v>
      </c>
      <c r="I607" s="1" t="n">
        <v>7</v>
      </c>
      <c r="J607" s="1" t="n">
        <v>120</v>
      </c>
      <c r="K607" s="1" t="n">
        <v>760</v>
      </c>
      <c r="L607" s="1" t="n">
        <v>0</v>
      </c>
      <c r="M607" s="2" t="n">
        <v>880</v>
      </c>
      <c r="N607" s="3" t="n">
        <v>0.136363636363636</v>
      </c>
      <c r="O607" s="1" t="n">
        <v>19</v>
      </c>
      <c r="P607" s="1" t="n">
        <v>1</v>
      </c>
      <c r="Q607" s="1" t="n">
        <v>20</v>
      </c>
      <c r="R607" s="3" t="n">
        <v>140</v>
      </c>
      <c r="S607" s="25" t="n">
        <f aca="false">+R607/(J607+K607)</f>
        <v>0.159090909090909</v>
      </c>
      <c r="AMJ607" s="2"/>
    </row>
    <row r="608" s="1" customFormat="true" ht="12.8" hidden="true" customHeight="false" outlineLevel="0" collapsed="false">
      <c r="A608" s="1" t="s">
        <v>252</v>
      </c>
      <c r="B608" s="1" t="s">
        <v>42</v>
      </c>
      <c r="C608" s="1" t="s">
        <v>43</v>
      </c>
      <c r="D608" s="1" t="n">
        <v>158</v>
      </c>
      <c r="E608" s="1" t="n">
        <v>13</v>
      </c>
      <c r="F608" s="1" t="n">
        <v>0</v>
      </c>
      <c r="G608" s="1" t="n">
        <v>171</v>
      </c>
      <c r="H608" s="1" t="n">
        <v>44</v>
      </c>
      <c r="I608" s="1" t="n">
        <v>14</v>
      </c>
      <c r="J608" s="1" t="n">
        <v>58</v>
      </c>
      <c r="K608" s="1" t="n">
        <v>139</v>
      </c>
      <c r="L608" s="1" t="n">
        <v>2</v>
      </c>
      <c r="M608" s="2" t="n">
        <v>199</v>
      </c>
      <c r="N608" s="3" t="n">
        <v>0.294416243654822</v>
      </c>
      <c r="O608" s="1" t="n">
        <v>21</v>
      </c>
      <c r="P608" s="1" t="n">
        <v>10</v>
      </c>
      <c r="Q608" s="1" t="n">
        <v>31</v>
      </c>
      <c r="R608" s="3" t="n">
        <v>89</v>
      </c>
      <c r="S608" s="25" t="n">
        <f aca="false">+R608/(J608+K608)</f>
        <v>0.451776649746193</v>
      </c>
      <c r="AMJ608" s="2"/>
    </row>
    <row r="609" s="1" customFormat="true" ht="12.8" hidden="true" customHeight="false" outlineLevel="0" collapsed="false">
      <c r="A609" s="1" t="s">
        <v>252</v>
      </c>
      <c r="B609" s="1" t="s">
        <v>44</v>
      </c>
      <c r="C609" s="1" t="s">
        <v>45</v>
      </c>
      <c r="D609" s="1" t="n">
        <v>2580</v>
      </c>
      <c r="E609" s="1" t="n">
        <v>303</v>
      </c>
      <c r="F609" s="1" t="n">
        <v>9</v>
      </c>
      <c r="G609" s="1" t="n">
        <v>2892</v>
      </c>
      <c r="H609" s="1" t="n">
        <v>1327</v>
      </c>
      <c r="I609" s="1" t="n">
        <v>85</v>
      </c>
      <c r="J609" s="1" t="n">
        <v>1412</v>
      </c>
      <c r="K609" s="1" t="n">
        <v>1777</v>
      </c>
      <c r="L609" s="1" t="n">
        <v>40</v>
      </c>
      <c r="M609" s="2" t="n">
        <v>3229</v>
      </c>
      <c r="N609" s="3" t="n">
        <v>0.442772028849169</v>
      </c>
      <c r="O609" s="1" t="n">
        <v>549</v>
      </c>
      <c r="P609" s="1" t="n">
        <v>96</v>
      </c>
      <c r="Q609" s="1" t="n">
        <v>645</v>
      </c>
      <c r="R609" s="3" t="n">
        <v>2057</v>
      </c>
      <c r="S609" s="25" t="n">
        <f aca="false">+R609/(J609+K609)</f>
        <v>0.645029789902791</v>
      </c>
      <c r="AMJ609" s="2"/>
    </row>
    <row r="610" s="1" customFormat="true" ht="12.8" hidden="true" customHeight="false" outlineLevel="0" collapsed="false">
      <c r="A610" s="1" t="s">
        <v>252</v>
      </c>
      <c r="B610" s="1" t="s">
        <v>46</v>
      </c>
      <c r="C610" s="1" t="s">
        <v>47</v>
      </c>
      <c r="D610" s="1" t="n">
        <v>100</v>
      </c>
      <c r="E610" s="1" t="n">
        <v>10</v>
      </c>
      <c r="F610" s="1" t="n">
        <v>0</v>
      </c>
      <c r="G610" s="1" t="n">
        <v>110</v>
      </c>
      <c r="H610" s="1" t="n">
        <v>28</v>
      </c>
      <c r="I610" s="1" t="n">
        <v>2</v>
      </c>
      <c r="J610" s="1" t="n">
        <v>30</v>
      </c>
      <c r="K610" s="1" t="n">
        <v>39</v>
      </c>
      <c r="L610" s="1" t="n">
        <v>0</v>
      </c>
      <c r="M610" s="2" t="n">
        <v>69</v>
      </c>
      <c r="N610" s="3" t="n">
        <v>0.434782608695652</v>
      </c>
      <c r="O610" s="1" t="n">
        <v>8</v>
      </c>
      <c r="P610" s="1" t="n">
        <v>14</v>
      </c>
      <c r="Q610" s="1" t="n">
        <v>22</v>
      </c>
      <c r="R610" s="3" t="n">
        <v>52</v>
      </c>
      <c r="S610" s="25" t="n">
        <f aca="false">+R610/(J610+K610)</f>
        <v>0.753623188405797</v>
      </c>
      <c r="AMJ610" s="2"/>
    </row>
    <row r="611" s="1" customFormat="true" ht="12.8" hidden="true" customHeight="false" outlineLevel="0" collapsed="false">
      <c r="A611" s="1" t="s">
        <v>252</v>
      </c>
      <c r="B611" s="1" t="s">
        <v>48</v>
      </c>
      <c r="C611" s="1" t="s">
        <v>49</v>
      </c>
      <c r="D611" s="1" t="n">
        <v>86</v>
      </c>
      <c r="E611" s="1" t="n">
        <v>19</v>
      </c>
      <c r="F611" s="1" t="n">
        <v>0</v>
      </c>
      <c r="G611" s="1" t="n">
        <v>105</v>
      </c>
      <c r="H611" s="1" t="n">
        <v>20</v>
      </c>
      <c r="I611" s="1" t="n">
        <v>2</v>
      </c>
      <c r="J611" s="1" t="n">
        <v>22</v>
      </c>
      <c r="K611" s="1" t="n">
        <v>69</v>
      </c>
      <c r="L611" s="1" t="n">
        <v>0</v>
      </c>
      <c r="M611" s="2" t="n">
        <v>91</v>
      </c>
      <c r="N611" s="3" t="n">
        <v>0.241758241758242</v>
      </c>
      <c r="O611" s="1" t="n">
        <v>41</v>
      </c>
      <c r="P611" s="1" t="n">
        <v>3</v>
      </c>
      <c r="Q611" s="1" t="n">
        <v>44</v>
      </c>
      <c r="R611" s="3" t="n">
        <v>66</v>
      </c>
      <c r="S611" s="25" t="n">
        <f aca="false">+R611/(J611+K611)</f>
        <v>0.725274725274725</v>
      </c>
      <c r="AMJ611" s="2"/>
    </row>
    <row r="612" s="1" customFormat="true" ht="12.8" hidden="true" customHeight="false" outlineLevel="0" collapsed="false">
      <c r="A612" s="1" t="s">
        <v>252</v>
      </c>
      <c r="B612" s="1" t="s">
        <v>50</v>
      </c>
      <c r="C612" s="1" t="s">
        <v>51</v>
      </c>
      <c r="D612" s="1" t="n">
        <v>424</v>
      </c>
      <c r="E612" s="1" t="n">
        <v>37</v>
      </c>
      <c r="F612" s="1" t="n">
        <v>0</v>
      </c>
      <c r="G612" s="1" t="n">
        <v>461</v>
      </c>
      <c r="H612" s="1" t="n">
        <v>554</v>
      </c>
      <c r="I612" s="1" t="n">
        <v>2</v>
      </c>
      <c r="J612" s="1" t="n">
        <v>556</v>
      </c>
      <c r="K612" s="1" t="n">
        <v>73</v>
      </c>
      <c r="L612" s="1" t="n">
        <v>1</v>
      </c>
      <c r="M612" s="2" t="n">
        <v>630</v>
      </c>
      <c r="N612" s="3" t="n">
        <v>0.883942766295708</v>
      </c>
      <c r="O612" s="1" t="n">
        <v>36</v>
      </c>
      <c r="P612" s="1" t="n">
        <v>8</v>
      </c>
      <c r="Q612" s="1" t="n">
        <v>44</v>
      </c>
      <c r="R612" s="3" t="n">
        <v>600</v>
      </c>
      <c r="S612" s="25" t="n">
        <f aca="false">+R612/(J612+K612)</f>
        <v>0.95389507154213</v>
      </c>
      <c r="AMJ612" s="2"/>
    </row>
    <row r="613" s="1" customFormat="true" ht="12.8" hidden="true" customHeight="false" outlineLevel="0" collapsed="false">
      <c r="A613" s="1" t="s">
        <v>252</v>
      </c>
      <c r="B613" s="1" t="s">
        <v>52</v>
      </c>
      <c r="C613" s="1" t="s">
        <v>53</v>
      </c>
      <c r="D613" s="1" t="n">
        <v>140</v>
      </c>
      <c r="E613" s="1" t="n">
        <v>11</v>
      </c>
      <c r="F613" s="1" t="n">
        <v>0</v>
      </c>
      <c r="G613" s="1" t="n">
        <v>151</v>
      </c>
      <c r="H613" s="1" t="n">
        <v>150</v>
      </c>
      <c r="I613" s="1" t="n">
        <v>15</v>
      </c>
      <c r="J613" s="1" t="n">
        <v>165</v>
      </c>
      <c r="K613" s="1" t="n">
        <v>38</v>
      </c>
      <c r="L613" s="1" t="n">
        <v>2</v>
      </c>
      <c r="M613" s="2" t="n">
        <v>205</v>
      </c>
      <c r="N613" s="3" t="n">
        <v>0.812807881773399</v>
      </c>
      <c r="O613" s="1" t="n">
        <v>34</v>
      </c>
      <c r="P613" s="1" t="n">
        <v>10</v>
      </c>
      <c r="Q613" s="1" t="n">
        <v>44</v>
      </c>
      <c r="R613" s="3" t="n">
        <v>209</v>
      </c>
      <c r="S613" s="25" t="n">
        <f aca="false">+R613/(J613+K613)</f>
        <v>1.02955665024631</v>
      </c>
      <c r="AMJ613" s="2"/>
    </row>
    <row r="614" s="1" customFormat="true" ht="12.8" hidden="true" customHeight="false" outlineLevel="0" collapsed="false">
      <c r="A614" s="1" t="s">
        <v>252</v>
      </c>
      <c r="B614" s="1" t="s">
        <v>54</v>
      </c>
      <c r="C614" s="1" t="s">
        <v>55</v>
      </c>
      <c r="D614" s="1" t="n">
        <v>49</v>
      </c>
      <c r="E614" s="1" t="n">
        <v>7</v>
      </c>
      <c r="F614" s="1" t="n">
        <v>0</v>
      </c>
      <c r="G614" s="1" t="n">
        <v>56</v>
      </c>
      <c r="H614" s="1" t="n">
        <v>14</v>
      </c>
      <c r="I614" s="1" t="n">
        <v>10</v>
      </c>
      <c r="J614" s="1" t="n">
        <v>24</v>
      </c>
      <c r="K614" s="1" t="n">
        <v>91</v>
      </c>
      <c r="L614" s="1" t="n">
        <v>3</v>
      </c>
      <c r="M614" s="2" t="n">
        <v>118</v>
      </c>
      <c r="N614" s="3" t="n">
        <v>0.208695652173913</v>
      </c>
      <c r="O614" s="1" t="n">
        <v>8</v>
      </c>
      <c r="P614" s="1" t="n">
        <v>20</v>
      </c>
      <c r="Q614" s="1" t="n">
        <v>28</v>
      </c>
      <c r="R614" s="3" t="n">
        <v>52</v>
      </c>
      <c r="S614" s="25" t="n">
        <f aca="false">+R614/(J614+K614)</f>
        <v>0.452173913043478</v>
      </c>
      <c r="AMJ614" s="2"/>
    </row>
    <row r="615" s="1" customFormat="true" ht="12.8" hidden="true" customHeight="false" outlineLevel="0" collapsed="false">
      <c r="A615" s="1" t="s">
        <v>252</v>
      </c>
      <c r="B615" s="1" t="s">
        <v>56</v>
      </c>
      <c r="C615" s="1" t="s">
        <v>57</v>
      </c>
      <c r="D615" s="1" t="n">
        <v>42</v>
      </c>
      <c r="E615" s="1" t="n">
        <v>6</v>
      </c>
      <c r="F615" s="1" t="n">
        <v>0</v>
      </c>
      <c r="G615" s="1" t="n">
        <v>48</v>
      </c>
      <c r="H615" s="1" t="n">
        <v>40</v>
      </c>
      <c r="I615" s="1" t="n">
        <v>1</v>
      </c>
      <c r="J615" s="1" t="n">
        <v>41</v>
      </c>
      <c r="K615" s="1" t="n">
        <v>30</v>
      </c>
      <c r="L615" s="1" t="n">
        <v>0</v>
      </c>
      <c r="M615" s="2" t="n">
        <v>71</v>
      </c>
      <c r="N615" s="3" t="n">
        <v>0.577464788732394</v>
      </c>
      <c r="O615" s="1" t="n">
        <v>8</v>
      </c>
      <c r="P615" s="1" t="n">
        <v>1</v>
      </c>
      <c r="Q615" s="1" t="n">
        <v>9</v>
      </c>
      <c r="R615" s="3" t="n">
        <v>50</v>
      </c>
      <c r="S615" s="25" t="n">
        <f aca="false">+R615/(J615+K615)</f>
        <v>0.704225352112676</v>
      </c>
      <c r="AMJ615" s="2"/>
    </row>
    <row r="616" s="1" customFormat="true" ht="12.8" hidden="true" customHeight="false" outlineLevel="0" collapsed="false">
      <c r="A616" s="1" t="s">
        <v>252</v>
      </c>
      <c r="B616" s="1" t="s">
        <v>58</v>
      </c>
      <c r="C616" s="1" t="s">
        <v>59</v>
      </c>
      <c r="D616" s="1" t="n">
        <v>18</v>
      </c>
      <c r="E616" s="1" t="n">
        <v>4</v>
      </c>
      <c r="F616" s="1" t="n">
        <v>0</v>
      </c>
      <c r="G616" s="1" t="n">
        <v>22</v>
      </c>
      <c r="H616" s="1" t="n">
        <v>5</v>
      </c>
      <c r="I616" s="1" t="n">
        <v>1</v>
      </c>
      <c r="J616" s="1" t="n">
        <v>6</v>
      </c>
      <c r="K616" s="1" t="n">
        <v>28</v>
      </c>
      <c r="L616" s="1" t="n">
        <v>0</v>
      </c>
      <c r="M616" s="2" t="n">
        <v>34</v>
      </c>
      <c r="N616" s="3" t="n">
        <v>0.176470588235294</v>
      </c>
      <c r="O616" s="1" t="n">
        <v>1</v>
      </c>
      <c r="P616" s="1" t="n">
        <v>4</v>
      </c>
      <c r="Q616" s="1" t="n">
        <v>5</v>
      </c>
      <c r="R616" s="3" t="n">
        <v>11</v>
      </c>
      <c r="S616" s="25" t="n">
        <f aca="false">+R616/(J616+K616)</f>
        <v>0.323529411764706</v>
      </c>
      <c r="AMJ616" s="2"/>
    </row>
    <row r="617" s="1" customFormat="true" ht="12.8" hidden="true" customHeight="false" outlineLevel="0" collapsed="false">
      <c r="A617" s="1" t="s">
        <v>252</v>
      </c>
      <c r="B617" s="1" t="s">
        <v>60</v>
      </c>
      <c r="C617" s="1" t="s">
        <v>61</v>
      </c>
      <c r="D617" s="1" t="n">
        <v>1937</v>
      </c>
      <c r="E617" s="1" t="n">
        <v>217</v>
      </c>
      <c r="F617" s="1" t="n">
        <v>4</v>
      </c>
      <c r="G617" s="1" t="n">
        <v>2158</v>
      </c>
      <c r="H617" s="1" t="n">
        <v>1425</v>
      </c>
      <c r="I617" s="1" t="n">
        <v>56</v>
      </c>
      <c r="J617" s="1" t="n">
        <v>1481</v>
      </c>
      <c r="K617" s="1" t="n">
        <v>722</v>
      </c>
      <c r="L617" s="1" t="n">
        <v>22</v>
      </c>
      <c r="M617" s="2" t="n">
        <v>2225</v>
      </c>
      <c r="N617" s="3" t="n">
        <v>0.672265093054925</v>
      </c>
      <c r="O617" s="1" t="n">
        <v>272</v>
      </c>
      <c r="P617" s="1" t="n">
        <v>65</v>
      </c>
      <c r="Q617" s="1" t="n">
        <v>337</v>
      </c>
      <c r="R617" s="3" t="n">
        <v>1818</v>
      </c>
      <c r="S617" s="25" t="n">
        <f aca="false">+R617/(J617+K617)</f>
        <v>0.825238311393554</v>
      </c>
      <c r="AMJ617" s="2"/>
    </row>
    <row r="618" s="1" customFormat="true" ht="12.8" hidden="true" customHeight="false" outlineLevel="0" collapsed="false">
      <c r="A618" s="1" t="s">
        <v>252</v>
      </c>
      <c r="B618" s="1" t="s">
        <v>62</v>
      </c>
      <c r="C618" s="1" t="s">
        <v>63</v>
      </c>
      <c r="D618" s="1" t="n">
        <v>8</v>
      </c>
      <c r="E618" s="1" t="n">
        <v>0</v>
      </c>
      <c r="F618" s="1" t="n">
        <v>0</v>
      </c>
      <c r="G618" s="1" t="n">
        <v>8</v>
      </c>
      <c r="H618" s="1" t="n">
        <v>0</v>
      </c>
      <c r="I618" s="1" t="n">
        <v>0</v>
      </c>
      <c r="J618" s="1" t="n">
        <v>0</v>
      </c>
      <c r="K618" s="1" t="n">
        <v>9</v>
      </c>
      <c r="L618" s="1" t="n">
        <v>0</v>
      </c>
      <c r="M618" s="2" t="n">
        <v>9</v>
      </c>
      <c r="N618" s="3" t="n">
        <v>0</v>
      </c>
      <c r="O618" s="1" t="n">
        <v>0</v>
      </c>
      <c r="P618" s="1" t="n">
        <v>1</v>
      </c>
      <c r="Q618" s="1" t="n">
        <v>1</v>
      </c>
      <c r="R618" s="3" t="n">
        <v>1</v>
      </c>
      <c r="S618" s="25" t="n">
        <f aca="false">+R618/(J618+K618)</f>
        <v>0.111111111111111</v>
      </c>
      <c r="AMJ618" s="2"/>
    </row>
    <row r="619" s="1" customFormat="true" ht="12.8" hidden="true" customHeight="false" outlineLevel="0" collapsed="false">
      <c r="A619" s="1" t="s">
        <v>252</v>
      </c>
      <c r="B619" s="1" t="s">
        <v>64</v>
      </c>
      <c r="C619" s="1" t="s">
        <v>65</v>
      </c>
      <c r="D619" s="1" t="n">
        <v>32</v>
      </c>
      <c r="E619" s="1" t="n">
        <v>4</v>
      </c>
      <c r="F619" s="1" t="n">
        <v>0</v>
      </c>
      <c r="G619" s="1" t="n">
        <v>36</v>
      </c>
      <c r="H619" s="1" t="n">
        <v>20</v>
      </c>
      <c r="I619" s="1" t="n">
        <v>0</v>
      </c>
      <c r="J619" s="1" t="n">
        <v>20</v>
      </c>
      <c r="K619" s="1" t="n">
        <v>16</v>
      </c>
      <c r="L619" s="1" t="n">
        <v>0</v>
      </c>
      <c r="M619" s="2" t="n">
        <v>36</v>
      </c>
      <c r="N619" s="3" t="n">
        <v>0.555555555555556</v>
      </c>
      <c r="O619" s="1" t="n">
        <v>1</v>
      </c>
      <c r="P619" s="1" t="n">
        <v>1</v>
      </c>
      <c r="Q619" s="1" t="n">
        <v>2</v>
      </c>
      <c r="R619" s="3" t="n">
        <v>22</v>
      </c>
      <c r="S619" s="25" t="n">
        <f aca="false">+R619/(J619+K619)</f>
        <v>0.611111111111111</v>
      </c>
      <c r="AMJ619" s="2"/>
    </row>
    <row r="620" s="1" customFormat="true" ht="12.8" hidden="true" customHeight="false" outlineLevel="0" collapsed="false">
      <c r="A620" s="1" t="s">
        <v>252</v>
      </c>
      <c r="B620" s="1" t="s">
        <v>66</v>
      </c>
      <c r="C620" s="1" t="s">
        <v>67</v>
      </c>
      <c r="D620" s="1" t="n">
        <v>12</v>
      </c>
      <c r="E620" s="1" t="n">
        <v>0</v>
      </c>
      <c r="F620" s="1" t="n">
        <v>0</v>
      </c>
      <c r="G620" s="1" t="n">
        <v>12</v>
      </c>
      <c r="H620" s="1" t="n">
        <v>1</v>
      </c>
      <c r="I620" s="1" t="n">
        <v>0</v>
      </c>
      <c r="J620" s="1" t="n">
        <v>1</v>
      </c>
      <c r="K620" s="1" t="n">
        <v>4</v>
      </c>
      <c r="L620" s="1" t="n">
        <v>0</v>
      </c>
      <c r="M620" s="2" t="n">
        <v>5</v>
      </c>
      <c r="N620" s="3" t="n">
        <v>0.2</v>
      </c>
      <c r="O620" s="1" t="n">
        <v>0</v>
      </c>
      <c r="P620" s="1" t="n">
        <v>0</v>
      </c>
      <c r="Q620" s="1" t="n">
        <v>0</v>
      </c>
      <c r="R620" s="3" t="n">
        <v>1</v>
      </c>
      <c r="S620" s="25" t="n">
        <f aca="false">+R620/(J620+K620)</f>
        <v>0.2</v>
      </c>
      <c r="AMJ620" s="2"/>
    </row>
    <row r="621" s="1" customFormat="true" ht="12.8" hidden="true" customHeight="false" outlineLevel="0" collapsed="false">
      <c r="A621" s="1" t="s">
        <v>252</v>
      </c>
      <c r="B621" s="1" t="s">
        <v>68</v>
      </c>
      <c r="C621" s="1" t="s">
        <v>69</v>
      </c>
      <c r="D621" s="1" t="n">
        <v>19</v>
      </c>
      <c r="E621" s="1" t="n">
        <v>0</v>
      </c>
      <c r="F621" s="1" t="n">
        <v>0</v>
      </c>
      <c r="G621" s="1" t="n">
        <v>19</v>
      </c>
      <c r="H621" s="1" t="n">
        <v>11</v>
      </c>
      <c r="I621" s="1" t="n">
        <v>0</v>
      </c>
      <c r="J621" s="1" t="n">
        <v>11</v>
      </c>
      <c r="K621" s="1" t="n">
        <v>12</v>
      </c>
      <c r="L621" s="1" t="n">
        <v>0</v>
      </c>
      <c r="M621" s="2" t="n">
        <v>23</v>
      </c>
      <c r="N621" s="3" t="n">
        <v>0.478260869565217</v>
      </c>
      <c r="O621" s="1" t="n">
        <v>2</v>
      </c>
      <c r="P621" s="1" t="n">
        <v>1</v>
      </c>
      <c r="Q621" s="1" t="n">
        <v>3</v>
      </c>
      <c r="R621" s="3" t="n">
        <v>14</v>
      </c>
      <c r="S621" s="25" t="n">
        <f aca="false">+R621/(J621+K621)</f>
        <v>0.608695652173913</v>
      </c>
      <c r="AMJ621" s="2"/>
    </row>
    <row r="622" s="1" customFormat="true" ht="12.8" hidden="true" customHeight="false" outlineLevel="0" collapsed="false">
      <c r="A622" s="1" t="s">
        <v>252</v>
      </c>
      <c r="B622" s="1" t="s">
        <v>70</v>
      </c>
      <c r="C622" s="1" t="s">
        <v>71</v>
      </c>
      <c r="D622" s="1" t="n">
        <v>49</v>
      </c>
      <c r="E622" s="1" t="n">
        <v>21</v>
      </c>
      <c r="F622" s="1" t="n">
        <v>0</v>
      </c>
      <c r="G622" s="1" t="n">
        <v>70</v>
      </c>
      <c r="H622" s="1" t="n">
        <v>12</v>
      </c>
      <c r="I622" s="1" t="n">
        <v>51</v>
      </c>
      <c r="J622" s="1" t="n">
        <v>63</v>
      </c>
      <c r="K622" s="1" t="n">
        <v>35</v>
      </c>
      <c r="L622" s="1" t="n">
        <v>0</v>
      </c>
      <c r="M622" s="2" t="n">
        <v>98</v>
      </c>
      <c r="N622" s="3" t="n">
        <v>0.642857142857143</v>
      </c>
      <c r="O622" s="1" t="n">
        <v>26</v>
      </c>
      <c r="P622" s="1" t="n">
        <v>9</v>
      </c>
      <c r="Q622" s="1" t="n">
        <v>35</v>
      </c>
      <c r="R622" s="3" t="n">
        <v>98</v>
      </c>
      <c r="S622" s="25" t="n">
        <f aca="false">+R622/(J622+K622)</f>
        <v>1</v>
      </c>
      <c r="AMJ622" s="2"/>
    </row>
    <row r="623" s="1" customFormat="true" ht="12.8" hidden="true" customHeight="false" outlineLevel="0" collapsed="false">
      <c r="A623" s="1" t="s">
        <v>252</v>
      </c>
      <c r="B623" s="1" t="s">
        <v>72</v>
      </c>
      <c r="C623" s="1" t="s">
        <v>73</v>
      </c>
      <c r="D623" s="1" t="n">
        <v>142</v>
      </c>
      <c r="E623" s="1" t="n">
        <v>4</v>
      </c>
      <c r="F623" s="1" t="n">
        <v>0</v>
      </c>
      <c r="G623" s="1" t="n">
        <v>146</v>
      </c>
      <c r="H623" s="1" t="n">
        <v>8</v>
      </c>
      <c r="I623" s="1" t="n">
        <v>15</v>
      </c>
      <c r="J623" s="1" t="n">
        <v>23</v>
      </c>
      <c r="K623" s="1" t="n">
        <v>126</v>
      </c>
      <c r="L623" s="1" t="n">
        <v>1</v>
      </c>
      <c r="M623" s="2" t="n">
        <v>150</v>
      </c>
      <c r="N623" s="3" t="n">
        <v>0.154362416107383</v>
      </c>
      <c r="O623" s="1" t="n">
        <v>3</v>
      </c>
      <c r="P623" s="1" t="n">
        <v>5</v>
      </c>
      <c r="Q623" s="1" t="n">
        <v>8</v>
      </c>
      <c r="R623" s="3" t="n">
        <v>31</v>
      </c>
      <c r="S623" s="25" t="n">
        <f aca="false">+R623/(J623+K623)</f>
        <v>0.208053691275168</v>
      </c>
      <c r="AMJ623" s="2"/>
    </row>
    <row r="624" s="1" customFormat="true" ht="12.8" hidden="true" customHeight="false" outlineLevel="0" collapsed="false">
      <c r="A624" s="1" t="s">
        <v>252</v>
      </c>
      <c r="B624" s="1" t="s">
        <v>74</v>
      </c>
      <c r="C624" s="1" t="s">
        <v>75</v>
      </c>
      <c r="D624" s="1" t="n">
        <v>702</v>
      </c>
      <c r="E624" s="1" t="n">
        <v>41</v>
      </c>
      <c r="F624" s="1" t="n">
        <v>2</v>
      </c>
      <c r="G624" s="1" t="n">
        <v>745</v>
      </c>
      <c r="H624" s="1" t="n">
        <v>615</v>
      </c>
      <c r="I624" s="1" t="n">
        <v>9</v>
      </c>
      <c r="J624" s="1" t="n">
        <v>624</v>
      </c>
      <c r="K624" s="1" t="n">
        <v>315</v>
      </c>
      <c r="L624" s="1" t="n">
        <v>10</v>
      </c>
      <c r="M624" s="2" t="n">
        <v>949</v>
      </c>
      <c r="N624" s="3" t="n">
        <v>0.664536741214057</v>
      </c>
      <c r="O624" s="1" t="n">
        <v>39</v>
      </c>
      <c r="P624" s="1" t="n">
        <v>22</v>
      </c>
      <c r="Q624" s="1" t="n">
        <v>61</v>
      </c>
      <c r="R624" s="3" t="n">
        <v>685</v>
      </c>
      <c r="S624" s="25" t="n">
        <f aca="false">+R624/(J624+K624)</f>
        <v>0.729499467518637</v>
      </c>
      <c r="AMJ624" s="2"/>
    </row>
    <row r="625" s="1" customFormat="true" ht="12.8" hidden="true" customHeight="false" outlineLevel="0" collapsed="false">
      <c r="A625" s="1" t="s">
        <v>252</v>
      </c>
      <c r="B625" s="1" t="s">
        <v>76</v>
      </c>
      <c r="C625" s="1" t="s">
        <v>77</v>
      </c>
      <c r="D625" s="1" t="n">
        <v>69</v>
      </c>
      <c r="E625" s="1" t="n">
        <v>4</v>
      </c>
      <c r="F625" s="1" t="n">
        <v>0</v>
      </c>
      <c r="G625" s="1" t="n">
        <v>73</v>
      </c>
      <c r="H625" s="1" t="n">
        <v>16</v>
      </c>
      <c r="I625" s="1" t="n">
        <v>7</v>
      </c>
      <c r="J625" s="1" t="n">
        <v>23</v>
      </c>
      <c r="K625" s="1" t="n">
        <v>39</v>
      </c>
      <c r="L625" s="1" t="n">
        <v>0</v>
      </c>
      <c r="M625" s="2" t="n">
        <v>62</v>
      </c>
      <c r="N625" s="3" t="n">
        <v>0.370967741935484</v>
      </c>
      <c r="O625" s="1" t="n">
        <v>0</v>
      </c>
      <c r="P625" s="1" t="n">
        <v>4</v>
      </c>
      <c r="Q625" s="1" t="n">
        <v>4</v>
      </c>
      <c r="R625" s="3" t="n">
        <v>27</v>
      </c>
      <c r="S625" s="25" t="n">
        <f aca="false">+R625/(J625+K625)</f>
        <v>0.435483870967742</v>
      </c>
      <c r="AMJ625" s="2"/>
    </row>
    <row r="626" s="1" customFormat="true" ht="12.8" hidden="true" customHeight="false" outlineLevel="0" collapsed="false">
      <c r="A626" s="1" t="s">
        <v>252</v>
      </c>
      <c r="B626" s="1" t="s">
        <v>78</v>
      </c>
      <c r="C626" s="1" t="s">
        <v>79</v>
      </c>
      <c r="D626" s="1" t="n">
        <v>5</v>
      </c>
      <c r="E626" s="1" t="n">
        <v>0</v>
      </c>
      <c r="F626" s="1" t="n">
        <v>0</v>
      </c>
      <c r="G626" s="1" t="n">
        <v>5</v>
      </c>
      <c r="H626" s="1" t="n">
        <v>0</v>
      </c>
      <c r="I626" s="1" t="n">
        <v>4</v>
      </c>
      <c r="J626" s="1" t="n">
        <v>4</v>
      </c>
      <c r="K626" s="1" t="n">
        <v>3</v>
      </c>
      <c r="L626" s="1" t="n">
        <v>0</v>
      </c>
      <c r="M626" s="2" t="n">
        <v>7</v>
      </c>
      <c r="N626" s="3" t="n">
        <v>0.571428571428571</v>
      </c>
      <c r="O626" s="1" t="n">
        <v>1</v>
      </c>
      <c r="P626" s="1" t="n">
        <v>0</v>
      </c>
      <c r="Q626" s="1" t="n">
        <v>1</v>
      </c>
      <c r="R626" s="3" t="n">
        <v>5</v>
      </c>
      <c r="S626" s="25" t="n">
        <f aca="false">+R626/(J626+K626)</f>
        <v>0.714285714285714</v>
      </c>
      <c r="AMJ626" s="2"/>
    </row>
    <row r="627" s="1" customFormat="true" ht="12.8" hidden="true" customHeight="false" outlineLevel="0" collapsed="false">
      <c r="A627" s="1" t="s">
        <v>252</v>
      </c>
      <c r="B627" s="1" t="s">
        <v>80</v>
      </c>
      <c r="C627" s="1" t="s">
        <v>81</v>
      </c>
      <c r="D627" s="1" t="n">
        <v>260</v>
      </c>
      <c r="E627" s="1" t="n">
        <v>36</v>
      </c>
      <c r="F627" s="1" t="n">
        <v>0</v>
      </c>
      <c r="G627" s="1" t="n">
        <v>296</v>
      </c>
      <c r="H627" s="1" t="n">
        <v>171</v>
      </c>
      <c r="I627" s="1" t="n">
        <v>9</v>
      </c>
      <c r="J627" s="1" t="n">
        <v>180</v>
      </c>
      <c r="K627" s="1" t="n">
        <v>132</v>
      </c>
      <c r="L627" s="1" t="n">
        <v>1</v>
      </c>
      <c r="M627" s="2" t="n">
        <v>313</v>
      </c>
      <c r="N627" s="3" t="n">
        <v>0.576923076923077</v>
      </c>
      <c r="O627" s="1" t="n">
        <v>28</v>
      </c>
      <c r="P627" s="1" t="n">
        <v>7</v>
      </c>
      <c r="Q627" s="1" t="n">
        <v>35</v>
      </c>
      <c r="R627" s="3" t="n">
        <v>215</v>
      </c>
      <c r="S627" s="25" t="n">
        <f aca="false">+R627/(J627+K627)</f>
        <v>0.689102564102564</v>
      </c>
      <c r="AMJ627" s="2"/>
    </row>
    <row r="628" s="1" customFormat="true" ht="12.8" hidden="true" customHeight="false" outlineLevel="0" collapsed="false">
      <c r="A628" s="1" t="s">
        <v>252</v>
      </c>
      <c r="B628" s="1" t="s">
        <v>82</v>
      </c>
      <c r="C628" s="1" t="s">
        <v>83</v>
      </c>
      <c r="D628" s="1" t="n">
        <v>19</v>
      </c>
      <c r="E628" s="1" t="n">
        <v>1</v>
      </c>
      <c r="F628" s="1" t="n">
        <v>0</v>
      </c>
      <c r="G628" s="1" t="n">
        <v>20</v>
      </c>
      <c r="H628" s="1" t="n">
        <v>5</v>
      </c>
      <c r="I628" s="1" t="n">
        <v>1</v>
      </c>
      <c r="J628" s="1" t="n">
        <v>6</v>
      </c>
      <c r="K628" s="1" t="n">
        <v>14</v>
      </c>
      <c r="L628" s="1" t="n">
        <v>0</v>
      </c>
      <c r="M628" s="2" t="n">
        <v>20</v>
      </c>
      <c r="N628" s="3" t="n">
        <v>0.3</v>
      </c>
      <c r="O628" s="1" t="n">
        <v>3</v>
      </c>
      <c r="P628" s="1" t="n">
        <v>2</v>
      </c>
      <c r="Q628" s="1" t="n">
        <v>5</v>
      </c>
      <c r="R628" s="3" t="n">
        <v>11</v>
      </c>
      <c r="S628" s="25" t="n">
        <f aca="false">+R628/(J628+K628)</f>
        <v>0.55</v>
      </c>
      <c r="AMJ628" s="2"/>
    </row>
    <row r="629" s="1" customFormat="true" ht="12.8" hidden="true" customHeight="false" outlineLevel="0" collapsed="false">
      <c r="A629" s="1" t="s">
        <v>252</v>
      </c>
      <c r="B629" s="1" t="s">
        <v>84</v>
      </c>
      <c r="C629" s="1" t="s">
        <v>85</v>
      </c>
      <c r="D629" s="1" t="n">
        <v>1012</v>
      </c>
      <c r="E629" s="1" t="n">
        <v>336</v>
      </c>
      <c r="F629" s="1" t="n">
        <v>2</v>
      </c>
      <c r="G629" s="1" t="n">
        <v>1350</v>
      </c>
      <c r="H629" s="1" t="n">
        <v>293</v>
      </c>
      <c r="I629" s="1" t="n">
        <v>36</v>
      </c>
      <c r="J629" s="1" t="n">
        <v>329</v>
      </c>
      <c r="K629" s="1" t="n">
        <v>1439</v>
      </c>
      <c r="L629" s="1" t="n">
        <v>10</v>
      </c>
      <c r="M629" s="2" t="n">
        <v>1778</v>
      </c>
      <c r="N629" s="3" t="n">
        <v>0.186085972850679</v>
      </c>
      <c r="O629" s="1" t="n">
        <v>554</v>
      </c>
      <c r="P629" s="1" t="n">
        <v>62</v>
      </c>
      <c r="Q629" s="1" t="n">
        <v>616</v>
      </c>
      <c r="R629" s="3" t="n">
        <v>945</v>
      </c>
      <c r="S629" s="25" t="n">
        <f aca="false">+R629/(J629+K629)</f>
        <v>0.534502262443439</v>
      </c>
      <c r="AMJ629" s="2"/>
    </row>
    <row r="630" s="1" customFormat="true" ht="12.8" hidden="true" customHeight="false" outlineLevel="0" collapsed="false">
      <c r="A630" s="1" t="s">
        <v>252</v>
      </c>
      <c r="B630" s="1" t="s">
        <v>86</v>
      </c>
      <c r="C630" s="1" t="s">
        <v>87</v>
      </c>
      <c r="D630" s="1" t="n">
        <v>15</v>
      </c>
      <c r="E630" s="1" t="n">
        <v>9</v>
      </c>
      <c r="F630" s="1" t="n">
        <v>0</v>
      </c>
      <c r="G630" s="1" t="n">
        <v>24</v>
      </c>
      <c r="H630" s="1" t="n">
        <v>8</v>
      </c>
      <c r="I630" s="1" t="n">
        <v>0</v>
      </c>
      <c r="J630" s="1" t="n">
        <v>8</v>
      </c>
      <c r="K630" s="1" t="n">
        <v>12</v>
      </c>
      <c r="L630" s="1" t="n">
        <v>0</v>
      </c>
      <c r="M630" s="2" t="n">
        <v>20</v>
      </c>
      <c r="N630" s="3" t="n">
        <v>0.4</v>
      </c>
      <c r="O630" s="1" t="n">
        <v>1</v>
      </c>
      <c r="P630" s="1" t="n">
        <v>0</v>
      </c>
      <c r="Q630" s="1" t="n">
        <v>1</v>
      </c>
      <c r="R630" s="3" t="n">
        <v>9</v>
      </c>
      <c r="S630" s="25" t="n">
        <f aca="false">+R630/(J630+K630)</f>
        <v>0.45</v>
      </c>
      <c r="AMJ630" s="2"/>
    </row>
    <row r="631" s="1" customFormat="true" ht="12.8" hidden="true" customHeight="false" outlineLevel="0" collapsed="false">
      <c r="A631" s="1" t="s">
        <v>252</v>
      </c>
      <c r="B631" s="1" t="s">
        <v>88</v>
      </c>
      <c r="C631" s="1" t="s">
        <v>89</v>
      </c>
      <c r="D631" s="1" t="n">
        <v>2082</v>
      </c>
      <c r="E631" s="1" t="n">
        <v>164</v>
      </c>
      <c r="F631" s="1" t="n">
        <v>1</v>
      </c>
      <c r="G631" s="1" t="n">
        <v>2247</v>
      </c>
      <c r="H631" s="1" t="n">
        <v>824</v>
      </c>
      <c r="I631" s="1" t="n">
        <v>121</v>
      </c>
      <c r="J631" s="1" t="n">
        <v>945</v>
      </c>
      <c r="K631" s="1" t="n">
        <v>987</v>
      </c>
      <c r="L631" s="1" t="n">
        <v>3</v>
      </c>
      <c r="M631" s="2" t="n">
        <v>1935</v>
      </c>
      <c r="N631" s="3" t="n">
        <v>0.489130434782609</v>
      </c>
      <c r="O631" s="1" t="n">
        <v>98</v>
      </c>
      <c r="P631" s="1" t="n">
        <v>154</v>
      </c>
      <c r="Q631" s="1" t="n">
        <v>252</v>
      </c>
      <c r="R631" s="3" t="n">
        <v>1197</v>
      </c>
      <c r="S631" s="25" t="n">
        <f aca="false">+R631/(J631+K631)</f>
        <v>0.619565217391304</v>
      </c>
      <c r="AMJ631" s="2"/>
    </row>
    <row r="632" s="1" customFormat="true" ht="12.8" hidden="true" customHeight="false" outlineLevel="0" collapsed="false">
      <c r="A632" s="1" t="s">
        <v>252</v>
      </c>
      <c r="B632" s="1" t="s">
        <v>90</v>
      </c>
      <c r="C632" s="1" t="s">
        <v>91</v>
      </c>
      <c r="D632" s="1" t="n">
        <v>130</v>
      </c>
      <c r="E632" s="1" t="n">
        <v>5</v>
      </c>
      <c r="F632" s="1" t="n">
        <v>0</v>
      </c>
      <c r="G632" s="1" t="n">
        <v>135</v>
      </c>
      <c r="H632" s="1" t="n">
        <v>61</v>
      </c>
      <c r="I632" s="1" t="n">
        <v>0</v>
      </c>
      <c r="J632" s="1" t="n">
        <v>61</v>
      </c>
      <c r="K632" s="1" t="n">
        <v>49</v>
      </c>
      <c r="L632" s="1" t="n">
        <v>1</v>
      </c>
      <c r="M632" s="2" t="n">
        <v>111</v>
      </c>
      <c r="N632" s="3" t="n">
        <v>0.554545454545455</v>
      </c>
      <c r="O632" s="1" t="n">
        <v>32</v>
      </c>
      <c r="P632" s="1" t="n">
        <v>2</v>
      </c>
      <c r="Q632" s="1" t="n">
        <v>34</v>
      </c>
      <c r="R632" s="3" t="n">
        <v>95</v>
      </c>
      <c r="S632" s="25" t="n">
        <f aca="false">+R632/(J632+K632)</f>
        <v>0.863636363636364</v>
      </c>
      <c r="AMJ632" s="2"/>
    </row>
    <row r="633" s="1" customFormat="true" ht="12.8" hidden="true" customHeight="false" outlineLevel="0" collapsed="false">
      <c r="A633" s="1" t="s">
        <v>252</v>
      </c>
      <c r="B633" s="1" t="s">
        <v>92</v>
      </c>
      <c r="C633" s="1" t="s">
        <v>93</v>
      </c>
      <c r="D633" s="1" t="n">
        <v>11</v>
      </c>
      <c r="E633" s="1" t="n">
        <v>4</v>
      </c>
      <c r="F633" s="1" t="n">
        <v>0</v>
      </c>
      <c r="G633" s="1" t="n">
        <v>15</v>
      </c>
      <c r="H633" s="1" t="n">
        <v>1</v>
      </c>
      <c r="I633" s="1" t="n">
        <v>3</v>
      </c>
      <c r="J633" s="1" t="n">
        <v>4</v>
      </c>
      <c r="K633" s="1" t="n">
        <v>7</v>
      </c>
      <c r="L633" s="1" t="n">
        <v>2</v>
      </c>
      <c r="M633" s="2" t="n">
        <v>13</v>
      </c>
      <c r="N633" s="3" t="n">
        <v>0.363636363636364</v>
      </c>
      <c r="O633" s="1" t="n">
        <v>0</v>
      </c>
      <c r="P633" s="1" t="n">
        <v>0</v>
      </c>
      <c r="Q633" s="1" t="n">
        <v>0</v>
      </c>
      <c r="R633" s="3" t="n">
        <v>4</v>
      </c>
      <c r="S633" s="25" t="n">
        <f aca="false">+R633/(J633+K633)</f>
        <v>0.363636363636364</v>
      </c>
      <c r="AMJ633" s="2"/>
    </row>
    <row r="634" s="1" customFormat="true" ht="12.8" hidden="true" customHeight="false" outlineLevel="0" collapsed="false">
      <c r="A634" s="1" t="s">
        <v>252</v>
      </c>
      <c r="B634" s="1" t="s">
        <v>94</v>
      </c>
      <c r="C634" s="1" t="s">
        <v>95</v>
      </c>
      <c r="D634" s="1" t="n">
        <v>308</v>
      </c>
      <c r="E634" s="1" t="n">
        <v>19</v>
      </c>
      <c r="F634" s="1" t="n">
        <v>0</v>
      </c>
      <c r="G634" s="1" t="n">
        <v>327</v>
      </c>
      <c r="H634" s="1" t="n">
        <v>215</v>
      </c>
      <c r="I634" s="1" t="n">
        <v>7</v>
      </c>
      <c r="J634" s="1" t="n">
        <v>222</v>
      </c>
      <c r="K634" s="1" t="n">
        <v>181</v>
      </c>
      <c r="L634" s="1" t="n">
        <v>3</v>
      </c>
      <c r="M634" s="2" t="n">
        <v>406</v>
      </c>
      <c r="N634" s="3" t="n">
        <v>0.550868486352357</v>
      </c>
      <c r="O634" s="1" t="n">
        <v>42</v>
      </c>
      <c r="P634" s="1" t="n">
        <v>19</v>
      </c>
      <c r="Q634" s="1" t="n">
        <v>61</v>
      </c>
      <c r="R634" s="3" t="n">
        <v>283</v>
      </c>
      <c r="S634" s="25" t="n">
        <f aca="false">+R634/(J634+K634)</f>
        <v>0.702233250620347</v>
      </c>
      <c r="AMJ634" s="2"/>
    </row>
    <row r="635" s="1" customFormat="true" ht="12.8" hidden="true" customHeight="false" outlineLevel="0" collapsed="false">
      <c r="A635" s="1" t="s">
        <v>252</v>
      </c>
      <c r="B635" s="1" t="s">
        <v>96</v>
      </c>
      <c r="C635" s="1" t="s">
        <v>97</v>
      </c>
      <c r="D635" s="1" t="n">
        <v>102</v>
      </c>
      <c r="E635" s="1" t="n">
        <v>6</v>
      </c>
      <c r="F635" s="1" t="n">
        <v>1</v>
      </c>
      <c r="G635" s="1" t="n">
        <v>109</v>
      </c>
      <c r="H635" s="1" t="n">
        <v>54</v>
      </c>
      <c r="I635" s="1" t="n">
        <v>4</v>
      </c>
      <c r="J635" s="1" t="n">
        <v>58</v>
      </c>
      <c r="K635" s="1" t="n">
        <v>69</v>
      </c>
      <c r="L635" s="1" t="n">
        <v>1</v>
      </c>
      <c r="M635" s="2" t="n">
        <v>128</v>
      </c>
      <c r="N635" s="3" t="n">
        <v>0.456692913385827</v>
      </c>
      <c r="O635" s="1" t="n">
        <v>18</v>
      </c>
      <c r="P635" s="1" t="n">
        <v>9</v>
      </c>
      <c r="Q635" s="1" t="n">
        <v>27</v>
      </c>
      <c r="R635" s="3" t="n">
        <v>85</v>
      </c>
      <c r="S635" s="25" t="n">
        <f aca="false">+R635/(J635+K635)</f>
        <v>0.669291338582677</v>
      </c>
      <c r="AMJ635" s="2"/>
    </row>
    <row r="636" s="1" customFormat="true" ht="12.8" hidden="true" customHeight="false" outlineLevel="0" collapsed="false">
      <c r="A636" s="1" t="s">
        <v>252</v>
      </c>
      <c r="B636" s="1" t="s">
        <v>98</v>
      </c>
      <c r="C636" s="1" t="s">
        <v>99</v>
      </c>
      <c r="D636" s="1" t="n">
        <v>546</v>
      </c>
      <c r="E636" s="1" t="n">
        <v>37</v>
      </c>
      <c r="F636" s="1" t="n">
        <v>0</v>
      </c>
      <c r="G636" s="1" t="n">
        <v>583</v>
      </c>
      <c r="H636" s="1" t="n">
        <v>244</v>
      </c>
      <c r="I636" s="1" t="n">
        <v>339</v>
      </c>
      <c r="J636" s="1" t="n">
        <v>583</v>
      </c>
      <c r="K636" s="1" t="n">
        <v>220</v>
      </c>
      <c r="L636" s="1" t="n">
        <v>1</v>
      </c>
      <c r="M636" s="2" t="n">
        <v>804</v>
      </c>
      <c r="N636" s="3" t="n">
        <v>0.726027397260274</v>
      </c>
      <c r="O636" s="1" t="n">
        <v>71</v>
      </c>
      <c r="P636" s="1" t="n">
        <v>62</v>
      </c>
      <c r="Q636" s="1" t="n">
        <v>133</v>
      </c>
      <c r="R636" s="3" t="n">
        <v>716</v>
      </c>
      <c r="S636" s="25" t="n">
        <f aca="false">+R636/(J636+K636)</f>
        <v>0.891656288916563</v>
      </c>
      <c r="AMJ636" s="2"/>
    </row>
    <row r="637" s="1" customFormat="true" ht="12.8" hidden="true" customHeight="false" outlineLevel="0" collapsed="false">
      <c r="A637" s="1" t="s">
        <v>252</v>
      </c>
      <c r="B637" s="1" t="s">
        <v>100</v>
      </c>
      <c r="C637" s="1" t="s">
        <v>101</v>
      </c>
      <c r="D637" s="1" t="n">
        <v>287</v>
      </c>
      <c r="E637" s="1" t="n">
        <v>30</v>
      </c>
      <c r="F637" s="1" t="n">
        <v>0</v>
      </c>
      <c r="G637" s="1" t="n">
        <v>317</v>
      </c>
      <c r="H637" s="1" t="n">
        <v>247</v>
      </c>
      <c r="I637" s="1" t="n">
        <v>42</v>
      </c>
      <c r="J637" s="1" t="n">
        <v>289</v>
      </c>
      <c r="K637" s="1" t="n">
        <v>92</v>
      </c>
      <c r="L637" s="1" t="n">
        <v>0</v>
      </c>
      <c r="M637" s="2" t="n">
        <v>381</v>
      </c>
      <c r="N637" s="3" t="n">
        <v>0.758530183727034</v>
      </c>
      <c r="O637" s="1" t="n">
        <v>47</v>
      </c>
      <c r="P637" s="1" t="n">
        <v>14</v>
      </c>
      <c r="Q637" s="1" t="n">
        <v>61</v>
      </c>
      <c r="R637" s="3" t="n">
        <v>350</v>
      </c>
      <c r="S637" s="25" t="n">
        <f aca="false">+R637/(J637+K637)</f>
        <v>0.918635170603674</v>
      </c>
      <c r="AMJ637" s="2"/>
    </row>
    <row r="638" s="1" customFormat="true" ht="12.8" hidden="true" customHeight="false" outlineLevel="0" collapsed="false">
      <c r="A638" s="1" t="s">
        <v>252</v>
      </c>
      <c r="B638" s="1" t="s">
        <v>102</v>
      </c>
      <c r="C638" s="1" t="s">
        <v>103</v>
      </c>
      <c r="D638" s="1" t="n">
        <v>19</v>
      </c>
      <c r="E638" s="1" t="n">
        <v>0</v>
      </c>
      <c r="F638" s="1" t="n">
        <v>0</v>
      </c>
      <c r="G638" s="1" t="n">
        <v>19</v>
      </c>
      <c r="H638" s="1" t="n">
        <v>13</v>
      </c>
      <c r="I638" s="1" t="n">
        <v>0</v>
      </c>
      <c r="J638" s="1" t="n">
        <v>13</v>
      </c>
      <c r="K638" s="1" t="n">
        <v>2</v>
      </c>
      <c r="L638" s="1" t="n">
        <v>0</v>
      </c>
      <c r="M638" s="2" t="n">
        <v>15</v>
      </c>
      <c r="N638" s="3" t="n">
        <v>0.866666666666667</v>
      </c>
      <c r="O638" s="1" t="n">
        <v>0</v>
      </c>
      <c r="P638" s="1" t="n">
        <v>0</v>
      </c>
      <c r="Q638" s="1" t="n">
        <v>0</v>
      </c>
      <c r="R638" s="3" t="n">
        <v>13</v>
      </c>
      <c r="S638" s="25" t="n">
        <f aca="false">+R638/(J638+K638)</f>
        <v>0.866666666666667</v>
      </c>
      <c r="AMJ638" s="2"/>
    </row>
    <row r="639" s="1" customFormat="true" ht="12.8" hidden="true" customHeight="false" outlineLevel="0" collapsed="false">
      <c r="A639" s="1" t="s">
        <v>252</v>
      </c>
      <c r="B639" s="1" t="s">
        <v>104</v>
      </c>
      <c r="C639" s="1" t="s">
        <v>105</v>
      </c>
      <c r="D639" s="1" t="n">
        <v>6</v>
      </c>
      <c r="E639" s="1" t="n">
        <v>0</v>
      </c>
      <c r="F639" s="1" t="n">
        <v>0</v>
      </c>
      <c r="G639" s="1" t="n">
        <v>6</v>
      </c>
      <c r="H639" s="1" t="n">
        <v>3</v>
      </c>
      <c r="I639" s="1" t="n">
        <v>0</v>
      </c>
      <c r="J639" s="1" t="n">
        <v>3</v>
      </c>
      <c r="K639" s="1" t="n">
        <v>17</v>
      </c>
      <c r="L639" s="1" t="n">
        <v>0</v>
      </c>
      <c r="M639" s="2" t="n">
        <v>3</v>
      </c>
      <c r="N639" s="3" t="n">
        <v>0.15</v>
      </c>
      <c r="O639" s="1" t="n">
        <v>2</v>
      </c>
      <c r="P639" s="1" t="n">
        <v>0</v>
      </c>
      <c r="Q639" s="1" t="n">
        <v>2</v>
      </c>
      <c r="R639" s="3" t="n">
        <v>5</v>
      </c>
      <c r="S639" s="25" t="n">
        <f aca="false">+R639/(J639+K639)</f>
        <v>0.25</v>
      </c>
      <c r="AMJ639" s="2"/>
    </row>
    <row r="640" s="1" customFormat="true" ht="12.8" hidden="true" customHeight="false" outlineLevel="0" collapsed="false">
      <c r="A640" s="1" t="s">
        <v>252</v>
      </c>
      <c r="B640" s="1" t="s">
        <v>106</v>
      </c>
      <c r="C640" s="1" t="s">
        <v>107</v>
      </c>
      <c r="D640" s="1" t="n">
        <v>343</v>
      </c>
      <c r="E640" s="1" t="n">
        <v>40</v>
      </c>
      <c r="F640" s="1" t="n">
        <v>0</v>
      </c>
      <c r="G640" s="1" t="n">
        <v>383</v>
      </c>
      <c r="H640" s="1" t="n">
        <v>64</v>
      </c>
      <c r="I640" s="1" t="n">
        <v>20</v>
      </c>
      <c r="J640" s="1" t="n">
        <v>84</v>
      </c>
      <c r="K640" s="1" t="n">
        <v>252</v>
      </c>
      <c r="L640" s="1" t="n">
        <v>1</v>
      </c>
      <c r="M640" s="2" t="n">
        <v>337</v>
      </c>
      <c r="N640" s="3" t="n">
        <v>0.25</v>
      </c>
      <c r="O640" s="1" t="n">
        <v>46</v>
      </c>
      <c r="P640" s="1" t="n">
        <v>6</v>
      </c>
      <c r="Q640" s="1" t="n">
        <v>52</v>
      </c>
      <c r="R640" s="3" t="n">
        <v>136</v>
      </c>
      <c r="S640" s="25" t="n">
        <f aca="false">+R640/(J640+K640)</f>
        <v>0.404761904761905</v>
      </c>
      <c r="AMJ640" s="2"/>
    </row>
    <row r="641" s="1" customFormat="true" ht="12.8" hidden="true" customHeight="false" outlineLevel="0" collapsed="false">
      <c r="A641" s="1" t="s">
        <v>252</v>
      </c>
      <c r="B641" s="1" t="s">
        <v>108</v>
      </c>
      <c r="C641" s="1" t="s">
        <v>109</v>
      </c>
      <c r="D641" s="1" t="n">
        <v>18</v>
      </c>
      <c r="E641" s="1" t="n">
        <v>0</v>
      </c>
      <c r="F641" s="1" t="n">
        <v>0</v>
      </c>
      <c r="G641" s="1" t="n">
        <v>18</v>
      </c>
      <c r="H641" s="1" t="n">
        <v>9</v>
      </c>
      <c r="I641" s="1" t="n">
        <v>2</v>
      </c>
      <c r="J641" s="1" t="n">
        <v>11</v>
      </c>
      <c r="K641" s="1" t="n">
        <v>22</v>
      </c>
      <c r="L641" s="1" t="n">
        <v>0</v>
      </c>
      <c r="M641" s="2" t="n">
        <v>33</v>
      </c>
      <c r="N641" s="3" t="n">
        <v>0.333333333333333</v>
      </c>
      <c r="O641" s="1" t="n">
        <v>2</v>
      </c>
      <c r="P641" s="1" t="n">
        <v>3</v>
      </c>
      <c r="Q641" s="1" t="n">
        <v>5</v>
      </c>
      <c r="R641" s="3" t="n">
        <v>16</v>
      </c>
      <c r="S641" s="25" t="n">
        <f aca="false">+R641/(J641+K641)</f>
        <v>0.484848484848485</v>
      </c>
      <c r="AMJ641" s="2"/>
    </row>
    <row r="642" s="1" customFormat="true" ht="12.8" hidden="true" customHeight="false" outlineLevel="0" collapsed="false">
      <c r="A642" s="1" t="s">
        <v>252</v>
      </c>
      <c r="B642" s="1" t="s">
        <v>110</v>
      </c>
      <c r="C642" s="1" t="s">
        <v>111</v>
      </c>
      <c r="D642" s="1" t="n">
        <v>78</v>
      </c>
      <c r="E642" s="1" t="n">
        <v>1</v>
      </c>
      <c r="F642" s="1" t="n">
        <v>0</v>
      </c>
      <c r="G642" s="1" t="n">
        <v>79</v>
      </c>
      <c r="H642" s="1" t="n">
        <v>1</v>
      </c>
      <c r="I642" s="1" t="n">
        <v>0</v>
      </c>
      <c r="J642" s="1" t="n">
        <v>1</v>
      </c>
      <c r="K642" s="1" t="n">
        <v>70</v>
      </c>
      <c r="L642" s="1" t="n">
        <v>1</v>
      </c>
      <c r="M642" s="2" t="n">
        <v>72</v>
      </c>
      <c r="N642" s="3" t="n">
        <v>0.0140845070422535</v>
      </c>
      <c r="O642" s="1" t="n">
        <v>0</v>
      </c>
      <c r="P642" s="1" t="n">
        <v>13</v>
      </c>
      <c r="Q642" s="1" t="n">
        <v>13</v>
      </c>
      <c r="R642" s="3" t="n">
        <v>14</v>
      </c>
      <c r="S642" s="25" t="n">
        <f aca="false">+R642/(J642+K642)</f>
        <v>0.197183098591549</v>
      </c>
      <c r="AMJ642" s="2"/>
    </row>
    <row r="643" customFormat="false" ht="12.8" hidden="true" customHeight="false" outlineLevel="0" collapsed="false">
      <c r="A643" s="1" t="s">
        <v>252</v>
      </c>
      <c r="B643" s="1" t="s">
        <v>112</v>
      </c>
      <c r="C643" s="1" t="s">
        <v>113</v>
      </c>
      <c r="D643" s="1" t="n">
        <v>2</v>
      </c>
      <c r="E643" s="1" t="n">
        <v>0</v>
      </c>
      <c r="F643" s="1" t="n">
        <v>0</v>
      </c>
      <c r="G643" s="1" t="n">
        <v>2</v>
      </c>
      <c r="H643" s="1" t="n">
        <v>0</v>
      </c>
      <c r="I643" s="1" t="n">
        <v>0</v>
      </c>
      <c r="J643" s="1" t="n">
        <v>0</v>
      </c>
      <c r="K643" s="1" t="n">
        <v>0</v>
      </c>
      <c r="L643" s="1" t="n">
        <v>0</v>
      </c>
      <c r="M643" s="2" t="n">
        <v>1</v>
      </c>
      <c r="O643" s="1" t="n">
        <v>0</v>
      </c>
      <c r="P643" s="1" t="n">
        <v>0</v>
      </c>
      <c r="Q643" s="1" t="n">
        <v>0</v>
      </c>
      <c r="R643" s="3" t="n">
        <v>0</v>
      </c>
      <c r="S643" s="25"/>
      <c r="T643" s="1"/>
      <c r="AMJ643" s="2"/>
    </row>
    <row r="644" s="1" customFormat="true" ht="12.8" hidden="true" customHeight="false" outlineLevel="0" collapsed="false">
      <c r="A644" s="1" t="s">
        <v>252</v>
      </c>
      <c r="B644" s="1" t="s">
        <v>114</v>
      </c>
      <c r="C644" s="1" t="s">
        <v>115</v>
      </c>
      <c r="D644" s="1" t="n">
        <v>6</v>
      </c>
      <c r="E644" s="1" t="n">
        <v>0</v>
      </c>
      <c r="F644" s="1" t="n">
        <v>0</v>
      </c>
      <c r="G644" s="1" t="n">
        <v>6</v>
      </c>
      <c r="H644" s="1" t="n">
        <v>-1</v>
      </c>
      <c r="I644" s="1" t="n">
        <v>0</v>
      </c>
      <c r="J644" s="1" t="n">
        <v>-1</v>
      </c>
      <c r="K644" s="1" t="n">
        <v>-10</v>
      </c>
      <c r="L644" s="1" t="n">
        <v>0</v>
      </c>
      <c r="M644" s="2" t="n">
        <v>5</v>
      </c>
      <c r="N644" s="3" t="n">
        <v>0.0909090909090909</v>
      </c>
      <c r="O644" s="1" t="n">
        <v>1</v>
      </c>
      <c r="P644" s="1" t="n">
        <v>0</v>
      </c>
      <c r="Q644" s="1" t="n">
        <v>1</v>
      </c>
      <c r="R644" s="3" t="n">
        <v>0</v>
      </c>
      <c r="S644" s="25" t="n">
        <f aca="false">+R644/(J644+K644)</f>
        <v>-0</v>
      </c>
      <c r="AMJ644" s="2"/>
    </row>
    <row r="645" s="1" customFormat="true" ht="12.8" hidden="true" customHeight="false" outlineLevel="0" collapsed="false">
      <c r="A645" s="1" t="s">
        <v>252</v>
      </c>
      <c r="B645" s="1" t="s">
        <v>116</v>
      </c>
      <c r="C645" s="1" t="s">
        <v>117</v>
      </c>
      <c r="D645" s="1" t="n">
        <v>1381</v>
      </c>
      <c r="E645" s="1" t="n">
        <v>199</v>
      </c>
      <c r="F645" s="1" t="n">
        <v>0</v>
      </c>
      <c r="G645" s="1" t="n">
        <v>1580</v>
      </c>
      <c r="H645" s="1" t="n">
        <v>234</v>
      </c>
      <c r="I645" s="1" t="n">
        <v>249</v>
      </c>
      <c r="J645" s="1" t="n">
        <v>483</v>
      </c>
      <c r="K645" s="1" t="n">
        <v>1037</v>
      </c>
      <c r="L645" s="1" t="n">
        <v>6</v>
      </c>
      <c r="M645" s="2" t="n">
        <v>1526</v>
      </c>
      <c r="N645" s="3" t="n">
        <v>0.317763157894737</v>
      </c>
      <c r="O645" s="1" t="n">
        <v>43</v>
      </c>
      <c r="P645" s="1" t="n">
        <v>49</v>
      </c>
      <c r="Q645" s="1" t="n">
        <v>92</v>
      </c>
      <c r="R645" s="3" t="n">
        <v>575</v>
      </c>
      <c r="S645" s="25" t="n">
        <f aca="false">+R645/(J645+K645)</f>
        <v>0.37828947368421</v>
      </c>
      <c r="AMJ645" s="2"/>
    </row>
    <row r="646" s="1" customFormat="true" ht="12.8" hidden="true" customHeight="false" outlineLevel="0" collapsed="false">
      <c r="A646" s="1" t="s">
        <v>252</v>
      </c>
      <c r="B646" s="1" t="s">
        <v>118</v>
      </c>
      <c r="C646" s="1" t="s">
        <v>119</v>
      </c>
      <c r="D646" s="1" t="n">
        <v>0</v>
      </c>
      <c r="E646" s="1" t="n">
        <v>0</v>
      </c>
      <c r="F646" s="1" t="n">
        <v>0</v>
      </c>
      <c r="G646" s="1" t="n">
        <v>0</v>
      </c>
      <c r="H646" s="1" t="n">
        <v>0</v>
      </c>
      <c r="I646" s="1" t="n">
        <v>2</v>
      </c>
      <c r="J646" s="1" t="n">
        <v>2</v>
      </c>
      <c r="K646" s="1" t="n">
        <v>11</v>
      </c>
      <c r="L646" s="1" t="n">
        <v>0</v>
      </c>
      <c r="M646" s="2" t="n">
        <v>1</v>
      </c>
      <c r="N646" s="3" t="n">
        <v>0.153846153846154</v>
      </c>
      <c r="O646" s="1" t="n">
        <v>0</v>
      </c>
      <c r="P646" s="1" t="n">
        <v>4</v>
      </c>
      <c r="Q646" s="1" t="n">
        <v>4</v>
      </c>
      <c r="R646" s="3" t="n">
        <v>6</v>
      </c>
      <c r="S646" s="25" t="n">
        <f aca="false">+R646/(J646+K646)</f>
        <v>0.461538461538462</v>
      </c>
      <c r="AMJ646" s="2"/>
    </row>
    <row r="647" customFormat="false" ht="12.8" hidden="true" customHeight="false" outlineLevel="0" collapsed="false">
      <c r="A647" s="1" t="s">
        <v>252</v>
      </c>
      <c r="B647" s="1" t="s">
        <v>120</v>
      </c>
      <c r="C647" s="1" t="s">
        <v>121</v>
      </c>
      <c r="D647" s="1" t="n">
        <v>2</v>
      </c>
      <c r="E647" s="1" t="n">
        <v>1</v>
      </c>
      <c r="F647" s="1" t="n">
        <v>0</v>
      </c>
      <c r="G647" s="1" t="n">
        <v>3</v>
      </c>
      <c r="H647" s="1" t="n">
        <v>0</v>
      </c>
      <c r="I647" s="1" t="n">
        <v>0</v>
      </c>
      <c r="J647" s="1" t="n">
        <v>0</v>
      </c>
      <c r="K647" s="1" t="n">
        <v>0</v>
      </c>
      <c r="L647" s="1" t="n">
        <v>0</v>
      </c>
      <c r="M647" s="2" t="n">
        <v>4</v>
      </c>
      <c r="O647" s="1" t="n">
        <v>0</v>
      </c>
      <c r="P647" s="1" t="n">
        <v>0</v>
      </c>
      <c r="Q647" s="1" t="n">
        <v>0</v>
      </c>
      <c r="R647" s="3" t="n">
        <v>0</v>
      </c>
      <c r="S647" s="25"/>
      <c r="T647" s="1"/>
      <c r="AMJ647" s="2"/>
    </row>
    <row r="648" s="1" customFormat="true" ht="12.8" hidden="true" customHeight="false" outlineLevel="0" collapsed="false">
      <c r="A648" s="1" t="s">
        <v>252</v>
      </c>
      <c r="B648" s="1" t="s">
        <v>122</v>
      </c>
      <c r="C648" s="1" t="s">
        <v>123</v>
      </c>
      <c r="D648" s="1" t="n">
        <v>102</v>
      </c>
      <c r="E648" s="1" t="n">
        <v>4</v>
      </c>
      <c r="F648" s="1" t="n">
        <v>0</v>
      </c>
      <c r="G648" s="1" t="n">
        <v>106</v>
      </c>
      <c r="H648" s="1" t="n">
        <v>1</v>
      </c>
      <c r="I648" s="1" t="n">
        <v>3</v>
      </c>
      <c r="J648" s="1" t="n">
        <v>4</v>
      </c>
      <c r="K648" s="1" t="n">
        <v>93</v>
      </c>
      <c r="L648" s="1" t="n">
        <v>0</v>
      </c>
      <c r="M648" s="2" t="n">
        <v>97</v>
      </c>
      <c r="N648" s="3" t="n">
        <v>0.0412371134020619</v>
      </c>
      <c r="O648" s="1" t="n">
        <v>0</v>
      </c>
      <c r="P648" s="1" t="n">
        <v>5</v>
      </c>
      <c r="Q648" s="1" t="n">
        <v>5</v>
      </c>
      <c r="R648" s="3" t="n">
        <v>9</v>
      </c>
      <c r="S648" s="25" t="n">
        <f aca="false">+R648/(J648+K648)</f>
        <v>0.0927835051546392</v>
      </c>
      <c r="AMJ648" s="2"/>
    </row>
    <row r="649" s="1" customFormat="true" ht="12.8" hidden="true" customHeight="false" outlineLevel="0" collapsed="false">
      <c r="A649" s="1" t="s">
        <v>252</v>
      </c>
      <c r="B649" s="1" t="s">
        <v>124</v>
      </c>
      <c r="C649" s="1" t="s">
        <v>125</v>
      </c>
      <c r="D649" s="1" t="n">
        <v>4</v>
      </c>
      <c r="E649" s="1" t="n">
        <v>0</v>
      </c>
      <c r="F649" s="1" t="n">
        <v>0</v>
      </c>
      <c r="G649" s="1" t="n">
        <v>4</v>
      </c>
      <c r="H649" s="1" t="n">
        <v>0</v>
      </c>
      <c r="I649" s="1" t="n">
        <v>0</v>
      </c>
      <c r="J649" s="1" t="n">
        <v>0</v>
      </c>
      <c r="K649" s="1" t="n">
        <v>2</v>
      </c>
      <c r="L649" s="1" t="n">
        <v>0</v>
      </c>
      <c r="M649" s="2" t="n">
        <v>2</v>
      </c>
      <c r="N649" s="3" t="n">
        <v>0</v>
      </c>
      <c r="O649" s="1" t="n">
        <v>0</v>
      </c>
      <c r="P649" s="1" t="n">
        <v>0</v>
      </c>
      <c r="Q649" s="1" t="n">
        <v>0</v>
      </c>
      <c r="R649" s="3" t="n">
        <v>0</v>
      </c>
      <c r="S649" s="25" t="n">
        <f aca="false">+R649/(J649+K649)</f>
        <v>0</v>
      </c>
      <c r="AMJ649" s="2"/>
    </row>
    <row r="650" s="1" customFormat="true" ht="12.8" hidden="true" customHeight="false" outlineLevel="0" collapsed="false">
      <c r="A650" s="1" t="s">
        <v>252</v>
      </c>
      <c r="B650" s="1" t="s">
        <v>126</v>
      </c>
      <c r="C650" s="1" t="s">
        <v>127</v>
      </c>
      <c r="D650" s="1" t="n">
        <v>435</v>
      </c>
      <c r="E650" s="1" t="n">
        <v>27</v>
      </c>
      <c r="F650" s="1" t="n">
        <v>0</v>
      </c>
      <c r="G650" s="1" t="n">
        <v>462</v>
      </c>
      <c r="H650" s="1" t="n">
        <v>44</v>
      </c>
      <c r="I650" s="1" t="n">
        <v>53</v>
      </c>
      <c r="J650" s="1" t="n">
        <v>97</v>
      </c>
      <c r="K650" s="1" t="n">
        <v>349</v>
      </c>
      <c r="L650" s="1" t="n">
        <v>5</v>
      </c>
      <c r="M650" s="2" t="n">
        <v>451</v>
      </c>
      <c r="N650" s="3" t="n">
        <v>0.217488789237668</v>
      </c>
      <c r="O650" s="1" t="n">
        <v>9</v>
      </c>
      <c r="P650" s="1" t="n">
        <v>13</v>
      </c>
      <c r="Q650" s="1" t="n">
        <v>22</v>
      </c>
      <c r="R650" s="3" t="n">
        <v>119</v>
      </c>
      <c r="S650" s="25" t="n">
        <f aca="false">+R650/(J650+K650)</f>
        <v>0.266816143497758</v>
      </c>
      <c r="AMJ650" s="2"/>
    </row>
    <row r="651" s="1" customFormat="true" ht="12.8" hidden="true" customHeight="false" outlineLevel="0" collapsed="false">
      <c r="A651" s="1" t="s">
        <v>252</v>
      </c>
      <c r="B651" s="1" t="s">
        <v>128</v>
      </c>
      <c r="C651" s="1" t="s">
        <v>129</v>
      </c>
      <c r="D651" s="1" t="n">
        <v>28</v>
      </c>
      <c r="E651" s="1" t="n">
        <v>10</v>
      </c>
      <c r="F651" s="1" t="n">
        <v>0</v>
      </c>
      <c r="G651" s="1" t="n">
        <v>38</v>
      </c>
      <c r="H651" s="1" t="n">
        <v>3</v>
      </c>
      <c r="I651" s="1" t="n">
        <v>2</v>
      </c>
      <c r="J651" s="1" t="n">
        <v>5</v>
      </c>
      <c r="K651" s="1" t="n">
        <v>28</v>
      </c>
      <c r="L651" s="1" t="n">
        <v>0</v>
      </c>
      <c r="M651" s="2" t="n">
        <v>33</v>
      </c>
      <c r="N651" s="3" t="n">
        <v>0.151515151515152</v>
      </c>
      <c r="O651" s="1" t="n">
        <v>5</v>
      </c>
      <c r="P651" s="1" t="n">
        <v>2</v>
      </c>
      <c r="Q651" s="1" t="n">
        <v>7</v>
      </c>
      <c r="R651" s="3" t="n">
        <v>12</v>
      </c>
      <c r="S651" s="25" t="n">
        <f aca="false">+R651/(J651+K651)</f>
        <v>0.363636363636364</v>
      </c>
      <c r="AMJ651" s="2"/>
    </row>
    <row r="652" s="1" customFormat="true" ht="12.8" hidden="true" customHeight="false" outlineLevel="0" collapsed="false">
      <c r="A652" s="1" t="s">
        <v>252</v>
      </c>
      <c r="B652" s="1" t="s">
        <v>130</v>
      </c>
      <c r="C652" s="1" t="s">
        <v>131</v>
      </c>
      <c r="D652" s="1" t="n">
        <v>49</v>
      </c>
      <c r="E652" s="1" t="n">
        <v>3</v>
      </c>
      <c r="F652" s="1" t="n">
        <v>0</v>
      </c>
      <c r="G652" s="1" t="n">
        <v>52</v>
      </c>
      <c r="H652" s="1" t="n">
        <v>7</v>
      </c>
      <c r="I652" s="1" t="n">
        <v>12</v>
      </c>
      <c r="J652" s="1" t="n">
        <v>19</v>
      </c>
      <c r="K652" s="1" t="n">
        <v>30</v>
      </c>
      <c r="L652" s="1" t="n">
        <v>0</v>
      </c>
      <c r="M652" s="2" t="n">
        <v>49</v>
      </c>
      <c r="N652" s="3" t="n">
        <v>0.387755102040816</v>
      </c>
      <c r="O652" s="1" t="n">
        <v>0</v>
      </c>
      <c r="P652" s="1" t="n">
        <v>2</v>
      </c>
      <c r="Q652" s="1" t="n">
        <v>2</v>
      </c>
      <c r="R652" s="3" t="n">
        <v>21</v>
      </c>
      <c r="S652" s="25" t="n">
        <f aca="false">+R652/(J652+K652)</f>
        <v>0.428571428571429</v>
      </c>
      <c r="AMJ652" s="2"/>
    </row>
    <row r="653" customFormat="false" ht="12.8" hidden="true" customHeight="false" outlineLevel="0" collapsed="false">
      <c r="A653" s="1" t="s">
        <v>252</v>
      </c>
      <c r="B653" s="1" t="s">
        <v>132</v>
      </c>
      <c r="C653" s="1" t="s">
        <v>133</v>
      </c>
      <c r="D653" s="1" t="n">
        <v>4</v>
      </c>
      <c r="E653" s="1" t="n">
        <v>0</v>
      </c>
      <c r="F653" s="1" t="n">
        <v>0</v>
      </c>
      <c r="G653" s="1" t="n">
        <v>4</v>
      </c>
      <c r="H653" s="1" t="n">
        <v>0</v>
      </c>
      <c r="I653" s="1" t="n">
        <v>0</v>
      </c>
      <c r="J653" s="1" t="n">
        <v>0</v>
      </c>
      <c r="K653" s="1" t="n">
        <v>0</v>
      </c>
      <c r="L653" s="1" t="n">
        <v>0</v>
      </c>
      <c r="M653" s="2" t="n">
        <v>7</v>
      </c>
      <c r="O653" s="1" t="n">
        <v>0</v>
      </c>
      <c r="P653" s="1" t="n">
        <v>0</v>
      </c>
      <c r="Q653" s="1" t="n">
        <v>0</v>
      </c>
      <c r="R653" s="3" t="n">
        <v>0</v>
      </c>
      <c r="S653" s="25"/>
      <c r="T653" s="1"/>
      <c r="AMJ653" s="2"/>
    </row>
    <row r="654" customFormat="false" ht="12.8" hidden="true" customHeight="false" outlineLevel="0" collapsed="false">
      <c r="A654" s="1" t="s">
        <v>252</v>
      </c>
      <c r="B654" s="1" t="s">
        <v>134</v>
      </c>
      <c r="C654" s="1" t="s">
        <v>135</v>
      </c>
      <c r="D654" s="1" t="n">
        <v>0</v>
      </c>
      <c r="E654" s="1" t="n">
        <v>0</v>
      </c>
      <c r="F654" s="1" t="n">
        <v>0</v>
      </c>
      <c r="G654" s="1" t="n">
        <v>0</v>
      </c>
      <c r="H654" s="1" t="n">
        <v>0</v>
      </c>
      <c r="I654" s="1" t="n">
        <v>0</v>
      </c>
      <c r="J654" s="1" t="n">
        <v>0</v>
      </c>
      <c r="K654" s="1" t="n">
        <v>0</v>
      </c>
      <c r="L654" s="1" t="n">
        <v>0</v>
      </c>
      <c r="M654" s="2" t="n">
        <v>0</v>
      </c>
      <c r="O654" s="1" t="n">
        <v>0</v>
      </c>
      <c r="P654" s="1" t="n">
        <v>0</v>
      </c>
      <c r="Q654" s="1" t="n">
        <v>0</v>
      </c>
      <c r="R654" s="3" t="n">
        <v>0</v>
      </c>
      <c r="S654" s="25"/>
      <c r="T654" s="1"/>
      <c r="AMJ654" s="2"/>
    </row>
    <row r="655" s="1" customFormat="true" ht="12.8" hidden="true" customHeight="false" outlineLevel="0" collapsed="false">
      <c r="A655" s="1" t="s">
        <v>252</v>
      </c>
      <c r="B655" s="1" t="s">
        <v>136</v>
      </c>
      <c r="C655" s="1" t="s">
        <v>137</v>
      </c>
      <c r="D655" s="1" t="n">
        <v>423</v>
      </c>
      <c r="E655" s="1" t="n">
        <v>128</v>
      </c>
      <c r="F655" s="1" t="n">
        <v>0</v>
      </c>
      <c r="G655" s="1" t="n">
        <v>551</v>
      </c>
      <c r="H655" s="1" t="n">
        <v>95</v>
      </c>
      <c r="I655" s="1" t="n">
        <v>134</v>
      </c>
      <c r="J655" s="1" t="n">
        <v>229</v>
      </c>
      <c r="K655" s="1" t="n">
        <v>305</v>
      </c>
      <c r="L655" s="1" t="n">
        <v>0</v>
      </c>
      <c r="M655" s="2" t="n">
        <v>534</v>
      </c>
      <c r="N655" s="3" t="n">
        <v>0.428838951310861</v>
      </c>
      <c r="O655" s="1" t="n">
        <v>0</v>
      </c>
      <c r="P655" s="1" t="n">
        <v>0</v>
      </c>
      <c r="Q655" s="1" t="n">
        <v>0</v>
      </c>
      <c r="R655" s="3" t="n">
        <v>229</v>
      </c>
      <c r="S655" s="25" t="n">
        <f aca="false">+R655/(J655+K655)</f>
        <v>0.428838951310861</v>
      </c>
      <c r="AMJ655" s="2"/>
    </row>
    <row r="656" s="1" customFormat="true" ht="12.8" hidden="true" customHeight="false" outlineLevel="0" collapsed="false">
      <c r="A656" s="1" t="s">
        <v>252</v>
      </c>
      <c r="B656" s="1" t="s">
        <v>138</v>
      </c>
      <c r="C656" s="1" t="s">
        <v>139</v>
      </c>
      <c r="D656" s="1" t="n">
        <v>3</v>
      </c>
      <c r="E656" s="1" t="n">
        <v>0</v>
      </c>
      <c r="F656" s="1" t="n">
        <v>0</v>
      </c>
      <c r="G656" s="1" t="n">
        <v>3</v>
      </c>
      <c r="H656" s="1" t="n">
        <v>0</v>
      </c>
      <c r="I656" s="1" t="n">
        <v>1</v>
      </c>
      <c r="J656" s="1" t="n">
        <v>1</v>
      </c>
      <c r="K656" s="1" t="n">
        <v>5</v>
      </c>
      <c r="L656" s="1" t="n">
        <v>0</v>
      </c>
      <c r="M656" s="2" t="n">
        <v>6</v>
      </c>
      <c r="N656" s="3" t="n">
        <v>0.166666666666667</v>
      </c>
      <c r="O656" s="1" t="n">
        <v>0</v>
      </c>
      <c r="P656" s="1" t="n">
        <v>5</v>
      </c>
      <c r="Q656" s="1" t="n">
        <v>5</v>
      </c>
      <c r="R656" s="3" t="n">
        <v>6</v>
      </c>
      <c r="S656" s="25" t="n">
        <f aca="false">+R656/(J656+K656)</f>
        <v>1</v>
      </c>
      <c r="AMJ656" s="2"/>
    </row>
    <row r="657" customFormat="false" ht="12.8" hidden="true" customHeight="false" outlineLevel="0" collapsed="false">
      <c r="A657" s="1" t="s">
        <v>252</v>
      </c>
      <c r="B657" s="1" t="s">
        <v>140</v>
      </c>
      <c r="C657" s="1" t="s">
        <v>141</v>
      </c>
      <c r="D657" s="1" t="n">
        <v>6</v>
      </c>
      <c r="E657" s="1" t="n">
        <v>0</v>
      </c>
      <c r="F657" s="1" t="n">
        <v>0</v>
      </c>
      <c r="G657" s="1" t="n">
        <v>6</v>
      </c>
      <c r="H657" s="1" t="n">
        <v>0</v>
      </c>
      <c r="I657" s="1" t="n">
        <v>0</v>
      </c>
      <c r="J657" s="1" t="n">
        <v>0</v>
      </c>
      <c r="K657" s="1" t="n">
        <v>0</v>
      </c>
      <c r="L657" s="1" t="n">
        <v>0</v>
      </c>
      <c r="M657" s="2" t="n">
        <v>4</v>
      </c>
      <c r="O657" s="1" t="n">
        <v>0</v>
      </c>
      <c r="P657" s="1" t="n">
        <v>0</v>
      </c>
      <c r="Q657" s="1" t="n">
        <v>0</v>
      </c>
      <c r="R657" s="3" t="n">
        <v>0</v>
      </c>
      <c r="S657" s="25"/>
      <c r="T657" s="1"/>
      <c r="AMJ657" s="2"/>
    </row>
    <row r="658" s="1" customFormat="true" ht="12.8" hidden="true" customHeight="false" outlineLevel="0" collapsed="false">
      <c r="A658" s="1" t="s">
        <v>252</v>
      </c>
      <c r="B658" s="1" t="s">
        <v>142</v>
      </c>
      <c r="C658" s="1" t="s">
        <v>143</v>
      </c>
      <c r="D658" s="1" t="n">
        <v>15</v>
      </c>
      <c r="E658" s="1" t="n">
        <v>0</v>
      </c>
      <c r="F658" s="1" t="n">
        <v>0</v>
      </c>
      <c r="G658" s="1" t="n">
        <v>15</v>
      </c>
      <c r="H658" s="1" t="n">
        <v>9</v>
      </c>
      <c r="I658" s="1" t="n">
        <v>0</v>
      </c>
      <c r="J658" s="1" t="n">
        <v>9</v>
      </c>
      <c r="K658" s="1" t="n">
        <v>6</v>
      </c>
      <c r="L658" s="1" t="n">
        <v>0</v>
      </c>
      <c r="M658" s="2" t="n">
        <v>15</v>
      </c>
      <c r="N658" s="3" t="n">
        <v>0.6</v>
      </c>
      <c r="O658" s="1" t="n">
        <v>5</v>
      </c>
      <c r="P658" s="1" t="n">
        <v>0</v>
      </c>
      <c r="Q658" s="1" t="n">
        <v>5</v>
      </c>
      <c r="R658" s="3" t="n">
        <v>14</v>
      </c>
      <c r="S658" s="25" t="n">
        <f aca="false">+R658/(J658+K658)</f>
        <v>0.933333333333333</v>
      </c>
      <c r="AMJ658" s="2"/>
    </row>
    <row r="659" s="1" customFormat="true" ht="12.8" hidden="true" customHeight="false" outlineLevel="0" collapsed="false">
      <c r="A659" s="1" t="s">
        <v>252</v>
      </c>
      <c r="B659" s="1" t="s">
        <v>144</v>
      </c>
      <c r="C659" s="1" t="s">
        <v>145</v>
      </c>
      <c r="D659" s="1" t="n">
        <v>89</v>
      </c>
      <c r="E659" s="1" t="n">
        <v>12</v>
      </c>
      <c r="F659" s="1" t="n">
        <v>0</v>
      </c>
      <c r="G659" s="1" t="n">
        <v>101</v>
      </c>
      <c r="H659" s="1" t="n">
        <v>0</v>
      </c>
      <c r="I659" s="1" t="n">
        <v>19</v>
      </c>
      <c r="J659" s="1" t="n">
        <v>19</v>
      </c>
      <c r="K659" s="1" t="n">
        <v>65</v>
      </c>
      <c r="L659" s="1" t="n">
        <v>0</v>
      </c>
      <c r="M659" s="2" t="n">
        <v>84</v>
      </c>
      <c r="N659" s="3" t="n">
        <v>0.226190476190476</v>
      </c>
      <c r="O659" s="1" t="n">
        <v>4</v>
      </c>
      <c r="P659" s="1" t="n">
        <v>4</v>
      </c>
      <c r="Q659" s="1" t="n">
        <v>8</v>
      </c>
      <c r="R659" s="3" t="n">
        <v>27</v>
      </c>
      <c r="S659" s="25" t="n">
        <f aca="false">+R659/(J659+K659)</f>
        <v>0.321428571428571</v>
      </c>
      <c r="AMJ659" s="2"/>
    </row>
    <row r="660" customFormat="false" ht="12.8" hidden="true" customHeight="false" outlineLevel="0" collapsed="false">
      <c r="A660" s="1" t="s">
        <v>252</v>
      </c>
      <c r="B660" s="1" t="s">
        <v>146</v>
      </c>
      <c r="C660" s="1" t="s">
        <v>147</v>
      </c>
      <c r="D660" s="1" t="n">
        <v>7</v>
      </c>
      <c r="E660" s="1" t="n">
        <v>0</v>
      </c>
      <c r="F660" s="1" t="n">
        <v>0</v>
      </c>
      <c r="G660" s="1" t="n">
        <v>7</v>
      </c>
      <c r="H660" s="1" t="n">
        <v>0</v>
      </c>
      <c r="I660" s="1" t="n">
        <v>0</v>
      </c>
      <c r="J660" s="1" t="n">
        <v>0</v>
      </c>
      <c r="K660" s="1" t="n">
        <v>0</v>
      </c>
      <c r="L660" s="1" t="n">
        <v>0</v>
      </c>
      <c r="M660" s="2" t="n">
        <v>5</v>
      </c>
      <c r="O660" s="1" t="n">
        <v>0</v>
      </c>
      <c r="P660" s="1" t="n">
        <v>0</v>
      </c>
      <c r="Q660" s="1" t="n">
        <v>0</v>
      </c>
      <c r="R660" s="3" t="n">
        <v>0</v>
      </c>
      <c r="S660" s="25"/>
      <c r="T660" s="1"/>
      <c r="AMJ660" s="2"/>
    </row>
    <row r="661" s="1" customFormat="true" ht="12.8" hidden="true" customHeight="false" outlineLevel="0" collapsed="false">
      <c r="A661" s="1" t="s">
        <v>252</v>
      </c>
      <c r="B661" s="1" t="s">
        <v>148</v>
      </c>
      <c r="C661" s="1" t="s">
        <v>149</v>
      </c>
      <c r="D661" s="1" t="n">
        <v>9</v>
      </c>
      <c r="E661" s="1" t="n">
        <v>0</v>
      </c>
      <c r="F661" s="1" t="n">
        <v>0</v>
      </c>
      <c r="G661" s="1" t="n">
        <v>9</v>
      </c>
      <c r="H661" s="1" t="n">
        <v>1</v>
      </c>
      <c r="I661" s="1" t="n">
        <v>0</v>
      </c>
      <c r="J661" s="1" t="n">
        <v>1</v>
      </c>
      <c r="K661" s="1" t="n">
        <v>13</v>
      </c>
      <c r="L661" s="1" t="n">
        <v>0</v>
      </c>
      <c r="M661" s="2" t="n">
        <v>14</v>
      </c>
      <c r="N661" s="3" t="n">
        <v>0.0714285714285714</v>
      </c>
      <c r="O661" s="1" t="n">
        <v>0</v>
      </c>
      <c r="P661" s="1" t="n">
        <v>2</v>
      </c>
      <c r="Q661" s="1" t="n">
        <v>2</v>
      </c>
      <c r="R661" s="3" t="n">
        <v>3</v>
      </c>
      <c r="S661" s="25" t="n">
        <f aca="false">+R661/(J661+K661)</f>
        <v>0.214285714285714</v>
      </c>
      <c r="AMJ661" s="2"/>
    </row>
    <row r="662" s="1" customFormat="true" ht="12.8" hidden="true" customHeight="false" outlineLevel="0" collapsed="false">
      <c r="A662" s="1" t="s">
        <v>252</v>
      </c>
      <c r="B662" s="1" t="s">
        <v>150</v>
      </c>
      <c r="C662" s="1" t="s">
        <v>151</v>
      </c>
      <c r="D662" s="1" t="n">
        <v>198</v>
      </c>
      <c r="E662" s="1" t="n">
        <v>12</v>
      </c>
      <c r="F662" s="1" t="n">
        <v>0</v>
      </c>
      <c r="G662" s="1" t="n">
        <v>210</v>
      </c>
      <c r="H662" s="1" t="n">
        <v>67</v>
      </c>
      <c r="I662" s="1" t="n">
        <v>21</v>
      </c>
      <c r="J662" s="1" t="n">
        <v>88</v>
      </c>
      <c r="K662" s="1" t="n">
        <v>115</v>
      </c>
      <c r="L662" s="1" t="n">
        <v>1</v>
      </c>
      <c r="M662" s="2" t="n">
        <v>204</v>
      </c>
      <c r="N662" s="3" t="n">
        <v>0.433497536945813</v>
      </c>
      <c r="O662" s="1" t="n">
        <v>20</v>
      </c>
      <c r="P662" s="1" t="n">
        <v>13</v>
      </c>
      <c r="Q662" s="1" t="n">
        <v>33</v>
      </c>
      <c r="R662" s="3" t="n">
        <v>121</v>
      </c>
      <c r="S662" s="25" t="n">
        <f aca="false">+R662/(J662+K662)</f>
        <v>0.596059113300493</v>
      </c>
      <c r="AMJ662" s="2"/>
    </row>
    <row r="663" s="1" customFormat="true" ht="12.8" hidden="true" customHeight="false" outlineLevel="0" collapsed="false">
      <c r="A663" s="1" t="s">
        <v>252</v>
      </c>
      <c r="B663" s="1" t="s">
        <v>152</v>
      </c>
      <c r="C663" s="1" t="s">
        <v>153</v>
      </c>
      <c r="D663" s="1" t="n">
        <v>7</v>
      </c>
      <c r="E663" s="1" t="n">
        <v>2</v>
      </c>
      <c r="F663" s="1" t="n">
        <v>0</v>
      </c>
      <c r="G663" s="1" t="n">
        <v>9</v>
      </c>
      <c r="H663" s="1" t="n">
        <v>7</v>
      </c>
      <c r="I663" s="1" t="n">
        <v>2</v>
      </c>
      <c r="J663" s="1" t="n">
        <v>9</v>
      </c>
      <c r="K663" s="1" t="n">
        <v>15</v>
      </c>
      <c r="L663" s="1" t="n">
        <v>0</v>
      </c>
      <c r="M663" s="2" t="n">
        <v>16</v>
      </c>
      <c r="N663" s="3" t="n">
        <v>0.375</v>
      </c>
      <c r="O663" s="1" t="n">
        <v>0</v>
      </c>
      <c r="P663" s="1" t="n">
        <v>-1</v>
      </c>
      <c r="Q663" s="1" t="n">
        <v>-1</v>
      </c>
      <c r="R663" s="3" t="n">
        <v>8</v>
      </c>
      <c r="S663" s="25" t="n">
        <f aca="false">+R663/(J663+K663)</f>
        <v>0.333333333333333</v>
      </c>
      <c r="AMJ663" s="2"/>
    </row>
    <row r="664" s="1" customFormat="true" ht="12.8" hidden="true" customHeight="false" outlineLevel="0" collapsed="false">
      <c r="A664" s="1" t="s">
        <v>252</v>
      </c>
      <c r="B664" s="1" t="s">
        <v>154</v>
      </c>
      <c r="C664" s="1" t="s">
        <v>155</v>
      </c>
      <c r="D664" s="1" t="n">
        <v>6307</v>
      </c>
      <c r="E664" s="1" t="n">
        <v>374</v>
      </c>
      <c r="F664" s="1" t="n">
        <v>0</v>
      </c>
      <c r="G664" s="1" t="n">
        <v>6681</v>
      </c>
      <c r="H664" s="1" t="n">
        <v>4106</v>
      </c>
      <c r="I664" s="1" t="n">
        <v>1239</v>
      </c>
      <c r="J664" s="1" t="n">
        <v>5345</v>
      </c>
      <c r="K664" s="1" t="n">
        <v>1169</v>
      </c>
      <c r="L664" s="1" t="n">
        <v>42</v>
      </c>
      <c r="M664" s="2" t="n">
        <v>6556</v>
      </c>
      <c r="N664" s="3" t="n">
        <v>0.820540374577832</v>
      </c>
      <c r="O664" s="1" t="n">
        <v>838</v>
      </c>
      <c r="P664" s="1" t="n">
        <v>198</v>
      </c>
      <c r="Q664" s="1" t="n">
        <v>1036</v>
      </c>
      <c r="R664" s="3" t="n">
        <v>6381</v>
      </c>
      <c r="S664" s="25" t="n">
        <f aca="false">+R664/(J664+K664)</f>
        <v>0.97958243782622</v>
      </c>
      <c r="AMJ664" s="2"/>
    </row>
    <row r="665" s="1" customFormat="true" ht="12.8" hidden="true" customHeight="false" outlineLevel="0" collapsed="false">
      <c r="A665" s="1" t="s">
        <v>252</v>
      </c>
      <c r="B665" s="1" t="s">
        <v>156</v>
      </c>
      <c r="C665" s="1" t="s">
        <v>157</v>
      </c>
      <c r="D665" s="1" t="n">
        <v>3436</v>
      </c>
      <c r="E665" s="1" t="n">
        <v>44</v>
      </c>
      <c r="F665" s="1" t="n">
        <v>0</v>
      </c>
      <c r="G665" s="1" t="n">
        <v>3480</v>
      </c>
      <c r="H665" s="1" t="n">
        <v>2710</v>
      </c>
      <c r="I665" s="1" t="n">
        <v>45</v>
      </c>
      <c r="J665" s="1" t="n">
        <v>2755</v>
      </c>
      <c r="K665" s="1" t="n">
        <v>142</v>
      </c>
      <c r="L665" s="1" t="n">
        <v>40</v>
      </c>
      <c r="M665" s="2" t="n">
        <v>2937</v>
      </c>
      <c r="N665" s="3" t="n">
        <v>0.950983776320331</v>
      </c>
      <c r="O665" s="1" t="n">
        <v>97</v>
      </c>
      <c r="P665" s="1" t="n">
        <v>16</v>
      </c>
      <c r="Q665" s="1" t="n">
        <v>113</v>
      </c>
      <c r="R665" s="3" t="n">
        <v>2868</v>
      </c>
      <c r="S665" s="25" t="n">
        <f aca="false">+R665/(J665+K665)</f>
        <v>0.989989644459786</v>
      </c>
      <c r="AMJ665" s="2"/>
    </row>
    <row r="666" s="1" customFormat="true" ht="12.8" hidden="true" customHeight="false" outlineLevel="0" collapsed="false">
      <c r="A666" s="1" t="s">
        <v>252</v>
      </c>
      <c r="B666" s="1" t="s">
        <v>158</v>
      </c>
      <c r="C666" s="1" t="s">
        <v>159</v>
      </c>
      <c r="D666" s="1" t="n">
        <v>295</v>
      </c>
      <c r="E666" s="1" t="n">
        <v>32</v>
      </c>
      <c r="F666" s="1" t="n">
        <v>0</v>
      </c>
      <c r="G666" s="1" t="n">
        <v>327</v>
      </c>
      <c r="H666" s="1" t="n">
        <v>46</v>
      </c>
      <c r="I666" s="1" t="n">
        <v>22</v>
      </c>
      <c r="J666" s="1" t="n">
        <v>68</v>
      </c>
      <c r="K666" s="1" t="n">
        <v>207</v>
      </c>
      <c r="L666" s="1" t="n">
        <v>0</v>
      </c>
      <c r="M666" s="2" t="n">
        <v>275</v>
      </c>
      <c r="N666" s="3" t="n">
        <v>0.247272727272727</v>
      </c>
      <c r="O666" s="1" t="n">
        <v>32</v>
      </c>
      <c r="P666" s="1" t="n">
        <v>43</v>
      </c>
      <c r="Q666" s="1" t="n">
        <v>75</v>
      </c>
      <c r="R666" s="3" t="n">
        <v>143</v>
      </c>
      <c r="S666" s="25" t="n">
        <f aca="false">+R666/(J666+K666)</f>
        <v>0.52</v>
      </c>
      <c r="AMJ666" s="2"/>
    </row>
    <row r="667" s="1" customFormat="true" ht="12.8" hidden="true" customHeight="false" outlineLevel="0" collapsed="false">
      <c r="A667" s="1" t="s">
        <v>252</v>
      </c>
      <c r="B667" s="1" t="s">
        <v>160</v>
      </c>
      <c r="C667" s="1" t="s">
        <v>161</v>
      </c>
      <c r="D667" s="1" t="n">
        <v>5</v>
      </c>
      <c r="E667" s="1" t="n">
        <v>0</v>
      </c>
      <c r="F667" s="1" t="n">
        <v>0</v>
      </c>
      <c r="G667" s="1" t="n">
        <v>5</v>
      </c>
      <c r="H667" s="1" t="n">
        <v>4</v>
      </c>
      <c r="I667" s="1" t="n">
        <v>0</v>
      </c>
      <c r="J667" s="1" t="n">
        <v>4</v>
      </c>
      <c r="K667" s="1" t="n">
        <v>0</v>
      </c>
      <c r="L667" s="1" t="n">
        <v>0</v>
      </c>
      <c r="M667" s="2" t="n">
        <v>4</v>
      </c>
      <c r="N667" s="3" t="n">
        <v>1</v>
      </c>
      <c r="O667" s="1" t="n">
        <v>0</v>
      </c>
      <c r="P667" s="1" t="n">
        <v>0</v>
      </c>
      <c r="Q667" s="1" t="n">
        <v>0</v>
      </c>
      <c r="R667" s="3" t="n">
        <v>4</v>
      </c>
      <c r="S667" s="25" t="n">
        <f aca="false">+R667/(J667+K667)</f>
        <v>1</v>
      </c>
      <c r="AMJ667" s="2"/>
    </row>
    <row r="668" s="1" customFormat="true" ht="12.8" hidden="true" customHeight="false" outlineLevel="0" collapsed="false">
      <c r="A668" s="1" t="s">
        <v>252</v>
      </c>
      <c r="B668" s="1" t="s">
        <v>162</v>
      </c>
      <c r="C668" s="1" t="s">
        <v>163</v>
      </c>
      <c r="D668" s="1" t="n">
        <v>5</v>
      </c>
      <c r="E668" s="1" t="n">
        <v>0</v>
      </c>
      <c r="F668" s="1" t="n">
        <v>0</v>
      </c>
      <c r="G668" s="1" t="n">
        <v>5</v>
      </c>
      <c r="H668" s="1" t="n">
        <v>4</v>
      </c>
      <c r="I668" s="1" t="n">
        <v>0</v>
      </c>
      <c r="J668" s="1" t="n">
        <v>4</v>
      </c>
      <c r="K668" s="1" t="n">
        <v>26</v>
      </c>
      <c r="L668" s="1" t="n">
        <v>0</v>
      </c>
      <c r="M668" s="2" t="n">
        <v>3</v>
      </c>
      <c r="N668" s="3" t="n">
        <v>0.133333333333333</v>
      </c>
      <c r="O668" s="1" t="n">
        <v>1</v>
      </c>
      <c r="P668" s="1" t="n">
        <v>0</v>
      </c>
      <c r="Q668" s="1" t="n">
        <v>1</v>
      </c>
      <c r="R668" s="3" t="n">
        <v>5</v>
      </c>
      <c r="S668" s="25" t="n">
        <f aca="false">+R668/(J668+K668)</f>
        <v>0.166666666666667</v>
      </c>
      <c r="AMJ668" s="2"/>
    </row>
    <row r="669" s="1" customFormat="true" ht="12.8" hidden="true" customHeight="false" outlineLevel="0" collapsed="false">
      <c r="A669" s="1" t="s">
        <v>252</v>
      </c>
      <c r="B669" s="1" t="s">
        <v>164</v>
      </c>
      <c r="C669" s="1" t="s">
        <v>165</v>
      </c>
      <c r="D669" s="1" t="n">
        <v>350</v>
      </c>
      <c r="E669" s="1" t="n">
        <v>6</v>
      </c>
      <c r="F669" s="1" t="n">
        <v>0</v>
      </c>
      <c r="G669" s="1" t="n">
        <v>356</v>
      </c>
      <c r="H669" s="1" t="n">
        <v>351</v>
      </c>
      <c r="I669" s="1" t="n">
        <v>0</v>
      </c>
      <c r="J669" s="1" t="n">
        <v>351</v>
      </c>
      <c r="K669" s="1" t="n">
        <v>5</v>
      </c>
      <c r="L669" s="1" t="n">
        <v>0</v>
      </c>
      <c r="M669" s="2" t="n">
        <v>356</v>
      </c>
      <c r="N669" s="3" t="n">
        <v>0.985955056179775</v>
      </c>
      <c r="O669" s="1" t="n">
        <v>0</v>
      </c>
      <c r="P669" s="1" t="n">
        <v>0</v>
      </c>
      <c r="Q669" s="1" t="n">
        <v>0</v>
      </c>
      <c r="R669" s="3" t="n">
        <v>351</v>
      </c>
      <c r="S669" s="25" t="n">
        <f aca="false">+R669/(J669+K669)</f>
        <v>0.985955056179775</v>
      </c>
      <c r="AMJ669" s="2"/>
    </row>
    <row r="670" s="1" customFormat="true" ht="12.8" hidden="true" customHeight="false" outlineLevel="0" collapsed="false">
      <c r="A670" s="1" t="s">
        <v>252</v>
      </c>
      <c r="B670" s="1" t="s">
        <v>166</v>
      </c>
      <c r="C670" s="1" t="s">
        <v>167</v>
      </c>
      <c r="D670" s="1" t="n">
        <v>35</v>
      </c>
      <c r="E670" s="1" t="n">
        <v>3</v>
      </c>
      <c r="F670" s="1" t="n">
        <v>0</v>
      </c>
      <c r="G670" s="1" t="n">
        <v>38</v>
      </c>
      <c r="H670" s="1" t="n">
        <v>2</v>
      </c>
      <c r="I670" s="1" t="n">
        <v>0</v>
      </c>
      <c r="J670" s="1" t="n">
        <v>2</v>
      </c>
      <c r="K670" s="1" t="n">
        <v>21</v>
      </c>
      <c r="L670" s="1" t="n">
        <v>0</v>
      </c>
      <c r="M670" s="2" t="n">
        <v>23</v>
      </c>
      <c r="N670" s="3" t="n">
        <v>0.0869565217391304</v>
      </c>
      <c r="O670" s="1" t="n">
        <v>0</v>
      </c>
      <c r="P670" s="1" t="n">
        <v>1</v>
      </c>
      <c r="Q670" s="1" t="n">
        <v>1</v>
      </c>
      <c r="R670" s="3" t="n">
        <v>3</v>
      </c>
      <c r="S670" s="25" t="n">
        <f aca="false">+R670/(J670+K670)</f>
        <v>0.130434782608696</v>
      </c>
      <c r="AMJ670" s="2"/>
    </row>
    <row r="671" customFormat="false" ht="12.8" hidden="true" customHeight="false" outlineLevel="0" collapsed="false">
      <c r="A671" s="1" t="s">
        <v>252</v>
      </c>
      <c r="B671" s="1" t="s">
        <v>168</v>
      </c>
      <c r="C671" s="1" t="s">
        <v>169</v>
      </c>
      <c r="D671" s="1" t="n">
        <v>2</v>
      </c>
      <c r="E671" s="1" t="n">
        <v>0</v>
      </c>
      <c r="F671" s="1" t="n">
        <v>0</v>
      </c>
      <c r="G671" s="1" t="n">
        <v>2</v>
      </c>
      <c r="H671" s="1" t="n">
        <v>0</v>
      </c>
      <c r="I671" s="1" t="n">
        <v>0</v>
      </c>
      <c r="J671" s="1" t="n">
        <v>0</v>
      </c>
      <c r="K671" s="1" t="n">
        <v>0</v>
      </c>
      <c r="L671" s="1" t="n">
        <v>0</v>
      </c>
      <c r="M671" s="2" t="n">
        <v>0</v>
      </c>
      <c r="O671" s="1" t="n">
        <v>0</v>
      </c>
      <c r="P671" s="1" t="n">
        <v>0</v>
      </c>
      <c r="Q671" s="1" t="n">
        <v>0</v>
      </c>
      <c r="R671" s="3" t="n">
        <v>0</v>
      </c>
      <c r="S671" s="25"/>
      <c r="T671" s="1"/>
      <c r="AMJ671" s="2"/>
    </row>
    <row r="672" s="1" customFormat="true" ht="12.8" hidden="true" customHeight="false" outlineLevel="0" collapsed="false">
      <c r="A672" s="1" t="s">
        <v>252</v>
      </c>
      <c r="B672" s="1" t="s">
        <v>170</v>
      </c>
      <c r="C672" s="1" t="s">
        <v>171</v>
      </c>
      <c r="D672" s="1" t="n">
        <v>101</v>
      </c>
      <c r="E672" s="1" t="n">
        <v>27</v>
      </c>
      <c r="F672" s="1" t="n">
        <v>0</v>
      </c>
      <c r="G672" s="1" t="n">
        <v>128</v>
      </c>
      <c r="H672" s="1" t="n">
        <v>65</v>
      </c>
      <c r="I672" s="1" t="n">
        <v>23</v>
      </c>
      <c r="J672" s="1" t="n">
        <v>88</v>
      </c>
      <c r="K672" s="1" t="n">
        <v>85</v>
      </c>
      <c r="L672" s="1" t="n">
        <v>1</v>
      </c>
      <c r="M672" s="2" t="n">
        <v>174</v>
      </c>
      <c r="N672" s="3" t="n">
        <v>0.508670520231214</v>
      </c>
      <c r="O672" s="1" t="n">
        <v>62</v>
      </c>
      <c r="P672" s="1" t="n">
        <v>57</v>
      </c>
      <c r="Q672" s="1" t="n">
        <v>119</v>
      </c>
      <c r="R672" s="3" t="n">
        <v>207</v>
      </c>
      <c r="S672" s="25" t="n">
        <f aca="false">+R672/(J672+K672)</f>
        <v>1.19653179190751</v>
      </c>
      <c r="AMJ672" s="2"/>
    </row>
    <row r="673" s="1" customFormat="true" ht="12.8" hidden="true" customHeight="false" outlineLevel="0" collapsed="false">
      <c r="A673" s="1" t="s">
        <v>252</v>
      </c>
      <c r="B673" s="1" t="s">
        <v>172</v>
      </c>
      <c r="C673" s="1" t="s">
        <v>173</v>
      </c>
      <c r="D673" s="1" t="n">
        <v>65</v>
      </c>
      <c r="E673" s="1" t="n">
        <v>13</v>
      </c>
      <c r="F673" s="1" t="n">
        <v>0</v>
      </c>
      <c r="G673" s="1" t="n">
        <v>78</v>
      </c>
      <c r="H673" s="1" t="n">
        <v>36</v>
      </c>
      <c r="I673" s="1" t="n">
        <v>0</v>
      </c>
      <c r="J673" s="1" t="n">
        <v>36</v>
      </c>
      <c r="K673" s="1" t="n">
        <v>26</v>
      </c>
      <c r="L673" s="1" t="n">
        <v>0</v>
      </c>
      <c r="M673" s="2" t="n">
        <v>62</v>
      </c>
      <c r="N673" s="3" t="n">
        <v>0.580645161290323</v>
      </c>
      <c r="O673" s="1" t="n">
        <v>29</v>
      </c>
      <c r="P673" s="1" t="n">
        <v>3</v>
      </c>
      <c r="Q673" s="1" t="n">
        <v>32</v>
      </c>
      <c r="R673" s="3" t="n">
        <v>68</v>
      </c>
      <c r="S673" s="25" t="n">
        <f aca="false">+R673/(J673+K673)</f>
        <v>1.09677419354839</v>
      </c>
      <c r="AMJ673" s="2"/>
    </row>
    <row r="674" customFormat="false" ht="12.8" hidden="true" customHeight="false" outlineLevel="0" collapsed="false">
      <c r="A674" s="1" t="s">
        <v>252</v>
      </c>
      <c r="B674" s="1" t="s">
        <v>174</v>
      </c>
      <c r="C674" s="1" t="s">
        <v>175</v>
      </c>
      <c r="D674" s="1" t="n">
        <v>4</v>
      </c>
      <c r="E674" s="1" t="n">
        <v>0</v>
      </c>
      <c r="F674" s="1" t="n">
        <v>0</v>
      </c>
      <c r="G674" s="1" t="n">
        <v>4</v>
      </c>
      <c r="H674" s="1" t="n">
        <v>0</v>
      </c>
      <c r="I674" s="1" t="n">
        <v>0</v>
      </c>
      <c r="J674" s="1" t="n">
        <v>0</v>
      </c>
      <c r="K674" s="1" t="n">
        <v>0</v>
      </c>
      <c r="L674" s="1" t="n">
        <v>0</v>
      </c>
      <c r="M674" s="2" t="n">
        <v>0</v>
      </c>
      <c r="O674" s="1" t="n">
        <v>0</v>
      </c>
      <c r="P674" s="1" t="n">
        <v>1</v>
      </c>
      <c r="Q674" s="1" t="n">
        <v>1</v>
      </c>
      <c r="R674" s="3" t="n">
        <v>1</v>
      </c>
      <c r="S674" s="25"/>
      <c r="T674" s="1"/>
      <c r="AMJ674" s="2"/>
    </row>
    <row r="675" s="1" customFormat="true" ht="12.8" hidden="true" customHeight="false" outlineLevel="0" collapsed="false">
      <c r="A675" s="1" t="s">
        <v>252</v>
      </c>
      <c r="B675" s="1" t="s">
        <v>176</v>
      </c>
      <c r="C675" s="1" t="s">
        <v>177</v>
      </c>
      <c r="D675" s="1" t="n">
        <v>35</v>
      </c>
      <c r="E675" s="1" t="n">
        <v>23</v>
      </c>
      <c r="F675" s="1" t="n">
        <v>0</v>
      </c>
      <c r="G675" s="1" t="n">
        <v>58</v>
      </c>
      <c r="H675" s="1" t="n">
        <v>4</v>
      </c>
      <c r="I675" s="1" t="n">
        <v>1</v>
      </c>
      <c r="J675" s="1" t="n">
        <v>5</v>
      </c>
      <c r="K675" s="1" t="n">
        <v>40</v>
      </c>
      <c r="L675" s="1" t="n">
        <v>0</v>
      </c>
      <c r="M675" s="2" t="n">
        <v>45</v>
      </c>
      <c r="N675" s="3" t="n">
        <v>0.111111111111111</v>
      </c>
      <c r="O675" s="1" t="n">
        <v>6</v>
      </c>
      <c r="P675" s="1" t="n">
        <v>4</v>
      </c>
      <c r="Q675" s="1" t="n">
        <v>10</v>
      </c>
      <c r="R675" s="3" t="n">
        <v>15</v>
      </c>
      <c r="S675" s="25" t="n">
        <f aca="false">+R675/(J675+K675)</f>
        <v>0.333333333333333</v>
      </c>
      <c r="AMJ675" s="2"/>
    </row>
    <row r="676" s="1" customFormat="true" ht="12.8" hidden="true" customHeight="false" outlineLevel="0" collapsed="false">
      <c r="A676" s="1" t="s">
        <v>252</v>
      </c>
      <c r="B676" s="1" t="s">
        <v>178</v>
      </c>
      <c r="C676" s="1" t="s">
        <v>179</v>
      </c>
      <c r="D676" s="1" t="n">
        <v>18</v>
      </c>
      <c r="E676" s="1" t="n">
        <v>5</v>
      </c>
      <c r="F676" s="1" t="n">
        <v>0</v>
      </c>
      <c r="G676" s="1" t="n">
        <v>23</v>
      </c>
      <c r="H676" s="1" t="n">
        <v>1</v>
      </c>
      <c r="I676" s="1" t="n">
        <v>1</v>
      </c>
      <c r="J676" s="1" t="n">
        <v>2</v>
      </c>
      <c r="K676" s="1" t="n">
        <v>9</v>
      </c>
      <c r="L676" s="1" t="n">
        <v>0</v>
      </c>
      <c r="M676" s="2" t="n">
        <v>11</v>
      </c>
      <c r="N676" s="3" t="n">
        <v>0.181818181818182</v>
      </c>
      <c r="O676" s="1" t="n">
        <v>13</v>
      </c>
      <c r="P676" s="1" t="n">
        <v>3</v>
      </c>
      <c r="Q676" s="1" t="n">
        <v>16</v>
      </c>
      <c r="R676" s="3" t="n">
        <v>18</v>
      </c>
      <c r="S676" s="25" t="n">
        <f aca="false">+R676/(J676+K676)</f>
        <v>1.63636363636364</v>
      </c>
      <c r="AMJ676" s="2"/>
    </row>
    <row r="677" s="1" customFormat="true" ht="12.8" hidden="true" customHeight="false" outlineLevel="0" collapsed="false">
      <c r="A677" s="1" t="s">
        <v>252</v>
      </c>
      <c r="B677" s="1" t="s">
        <v>180</v>
      </c>
      <c r="C677" s="1" t="s">
        <v>181</v>
      </c>
      <c r="D677" s="1" t="n">
        <v>57</v>
      </c>
      <c r="E677" s="1" t="n">
        <v>2</v>
      </c>
      <c r="F677" s="1" t="n">
        <v>0</v>
      </c>
      <c r="G677" s="1" t="n">
        <v>59</v>
      </c>
      <c r="H677" s="1" t="n">
        <v>33</v>
      </c>
      <c r="I677" s="1" t="n">
        <v>0</v>
      </c>
      <c r="J677" s="1" t="n">
        <v>33</v>
      </c>
      <c r="K677" s="1" t="n">
        <v>38</v>
      </c>
      <c r="L677" s="1" t="n">
        <v>0</v>
      </c>
      <c r="M677" s="2" t="n">
        <v>71</v>
      </c>
      <c r="N677" s="3" t="n">
        <v>0.464788732394366</v>
      </c>
      <c r="O677" s="1" t="n">
        <v>48</v>
      </c>
      <c r="P677" s="1" t="n">
        <v>0</v>
      </c>
      <c r="Q677" s="1" t="n">
        <v>48</v>
      </c>
      <c r="R677" s="3" t="n">
        <v>81</v>
      </c>
      <c r="S677" s="25" t="n">
        <f aca="false">+R677/(J677+K677)</f>
        <v>1.14084507042254</v>
      </c>
      <c r="AMJ677" s="2"/>
    </row>
    <row r="678" s="1" customFormat="true" ht="12.8" hidden="true" customHeight="false" outlineLevel="0" collapsed="false">
      <c r="A678" s="1" t="s">
        <v>252</v>
      </c>
      <c r="B678" s="1" t="s">
        <v>182</v>
      </c>
      <c r="C678" s="1" t="s">
        <v>183</v>
      </c>
      <c r="D678" s="1" t="n">
        <v>55</v>
      </c>
      <c r="E678" s="1" t="n">
        <v>10</v>
      </c>
      <c r="F678" s="1" t="n">
        <v>0</v>
      </c>
      <c r="G678" s="1" t="n">
        <v>65</v>
      </c>
      <c r="H678" s="1" t="n">
        <v>8</v>
      </c>
      <c r="I678" s="1" t="n">
        <v>6</v>
      </c>
      <c r="J678" s="1" t="n">
        <v>14</v>
      </c>
      <c r="K678" s="1" t="n">
        <v>67</v>
      </c>
      <c r="L678" s="1" t="n">
        <v>0</v>
      </c>
      <c r="M678" s="2" t="n">
        <v>81</v>
      </c>
      <c r="N678" s="3" t="n">
        <v>0.17283950617284</v>
      </c>
      <c r="O678" s="1" t="n">
        <v>7</v>
      </c>
      <c r="P678" s="1" t="n">
        <v>4</v>
      </c>
      <c r="Q678" s="1" t="n">
        <v>11</v>
      </c>
      <c r="R678" s="3" t="n">
        <v>25</v>
      </c>
      <c r="S678" s="25" t="n">
        <f aca="false">+R678/(J678+K678)</f>
        <v>0.308641975308642</v>
      </c>
      <c r="AMJ678" s="2"/>
    </row>
    <row r="679" s="1" customFormat="true" ht="12.8" hidden="true" customHeight="false" outlineLevel="0" collapsed="false">
      <c r="A679" s="1" t="s">
        <v>252</v>
      </c>
      <c r="B679" s="1" t="s">
        <v>184</v>
      </c>
      <c r="C679" s="1" t="s">
        <v>185</v>
      </c>
      <c r="D679" s="1" t="n">
        <v>31</v>
      </c>
      <c r="E679" s="1" t="n">
        <v>5</v>
      </c>
      <c r="F679" s="1" t="n">
        <v>0</v>
      </c>
      <c r="G679" s="1" t="n">
        <v>36</v>
      </c>
      <c r="H679" s="1" t="n">
        <v>4</v>
      </c>
      <c r="I679" s="1" t="n">
        <v>7</v>
      </c>
      <c r="J679" s="1" t="n">
        <v>11</v>
      </c>
      <c r="K679" s="1" t="n">
        <v>19</v>
      </c>
      <c r="L679" s="1" t="n">
        <v>0</v>
      </c>
      <c r="M679" s="2" t="n">
        <v>30</v>
      </c>
      <c r="N679" s="3" t="n">
        <v>0.366666666666667</v>
      </c>
      <c r="O679" s="1" t="n">
        <v>0</v>
      </c>
      <c r="P679" s="1" t="n">
        <v>2</v>
      </c>
      <c r="Q679" s="1" t="n">
        <v>2</v>
      </c>
      <c r="R679" s="3" t="n">
        <v>13</v>
      </c>
      <c r="S679" s="25" t="n">
        <f aca="false">+R679/(J679+K679)</f>
        <v>0.433333333333333</v>
      </c>
      <c r="AMJ679" s="2"/>
    </row>
    <row r="680" s="1" customFormat="true" ht="12.8" hidden="true" customHeight="false" outlineLevel="0" collapsed="false">
      <c r="A680" s="1" t="s">
        <v>252</v>
      </c>
      <c r="B680" s="1" t="s">
        <v>186</v>
      </c>
      <c r="C680" s="1" t="s">
        <v>187</v>
      </c>
      <c r="D680" s="1" t="n">
        <v>1</v>
      </c>
      <c r="E680" s="1" t="n">
        <v>2</v>
      </c>
      <c r="F680" s="1" t="n">
        <v>0</v>
      </c>
      <c r="G680" s="1" t="n">
        <v>3</v>
      </c>
      <c r="H680" s="1" t="n">
        <v>0</v>
      </c>
      <c r="I680" s="1" t="n">
        <v>1</v>
      </c>
      <c r="J680" s="1" t="n">
        <v>1</v>
      </c>
      <c r="K680" s="1" t="n">
        <v>3</v>
      </c>
      <c r="L680" s="1" t="n">
        <v>0</v>
      </c>
      <c r="M680" s="2" t="n">
        <v>4</v>
      </c>
      <c r="N680" s="3" t="n">
        <v>0.25</v>
      </c>
      <c r="O680" s="1" t="n">
        <v>0</v>
      </c>
      <c r="P680" s="1" t="n">
        <v>1</v>
      </c>
      <c r="Q680" s="1" t="n">
        <v>1</v>
      </c>
      <c r="R680" s="3" t="n">
        <v>2</v>
      </c>
      <c r="S680" s="25" t="n">
        <f aca="false">+R680/(J680+K680)</f>
        <v>0.5</v>
      </c>
      <c r="AMJ680" s="2"/>
    </row>
    <row r="681" customFormat="false" ht="12.8" hidden="true" customHeight="false" outlineLevel="0" collapsed="false">
      <c r="A681" s="1" t="s">
        <v>252</v>
      </c>
      <c r="B681" s="1" t="s">
        <v>188</v>
      </c>
      <c r="C681" s="1" t="s">
        <v>189</v>
      </c>
      <c r="D681" s="1" t="n">
        <v>5</v>
      </c>
      <c r="E681" s="1" t="n">
        <v>0</v>
      </c>
      <c r="F681" s="1" t="n">
        <v>0</v>
      </c>
      <c r="G681" s="1" t="n">
        <v>5</v>
      </c>
      <c r="H681" s="1" t="n">
        <v>0</v>
      </c>
      <c r="I681" s="1" t="n">
        <v>0</v>
      </c>
      <c r="J681" s="1" t="n">
        <v>0</v>
      </c>
      <c r="K681" s="1" t="n">
        <v>0</v>
      </c>
      <c r="L681" s="1" t="n">
        <v>0</v>
      </c>
      <c r="M681" s="2" t="n">
        <v>0</v>
      </c>
      <c r="O681" s="1" t="n">
        <v>0</v>
      </c>
      <c r="P681" s="1" t="n">
        <v>0</v>
      </c>
      <c r="Q681" s="1" t="n">
        <v>0</v>
      </c>
      <c r="R681" s="3" t="n">
        <v>0</v>
      </c>
      <c r="S681" s="25"/>
      <c r="T681" s="1"/>
      <c r="AMJ681" s="2"/>
    </row>
    <row r="682" s="1" customFormat="true" ht="12.8" hidden="true" customHeight="false" outlineLevel="0" collapsed="false">
      <c r="A682" s="1" t="s">
        <v>252</v>
      </c>
      <c r="B682" s="1" t="s">
        <v>190</v>
      </c>
      <c r="C682" s="1" t="s">
        <v>191</v>
      </c>
      <c r="D682" s="1" t="n">
        <v>135</v>
      </c>
      <c r="E682" s="1" t="n">
        <v>49</v>
      </c>
      <c r="F682" s="1" t="n">
        <v>0</v>
      </c>
      <c r="G682" s="1" t="n">
        <v>184</v>
      </c>
      <c r="H682" s="1" t="n">
        <v>31</v>
      </c>
      <c r="I682" s="1" t="n">
        <v>13</v>
      </c>
      <c r="J682" s="1" t="n">
        <v>44</v>
      </c>
      <c r="K682" s="1" t="n">
        <v>137</v>
      </c>
      <c r="L682" s="1" t="n">
        <v>0</v>
      </c>
      <c r="M682" s="2" t="n">
        <v>181</v>
      </c>
      <c r="N682" s="3" t="n">
        <v>0.243093922651934</v>
      </c>
      <c r="O682" s="1" t="n">
        <v>12</v>
      </c>
      <c r="P682" s="1" t="n">
        <v>3</v>
      </c>
      <c r="Q682" s="1" t="n">
        <v>15</v>
      </c>
      <c r="R682" s="3" t="n">
        <v>59</v>
      </c>
      <c r="S682" s="25" t="n">
        <f aca="false">+R682/(J682+K682)</f>
        <v>0.325966850828729</v>
      </c>
      <c r="AMJ682" s="2"/>
    </row>
    <row r="683" s="1" customFormat="true" ht="12.8" hidden="true" customHeight="false" outlineLevel="0" collapsed="false">
      <c r="A683" s="1" t="s">
        <v>252</v>
      </c>
      <c r="B683" s="1" t="s">
        <v>192</v>
      </c>
      <c r="C683" s="1" t="s">
        <v>193</v>
      </c>
      <c r="D683" s="1" t="n">
        <v>58</v>
      </c>
      <c r="E683" s="1" t="n">
        <v>3</v>
      </c>
      <c r="F683" s="1" t="n">
        <v>0</v>
      </c>
      <c r="G683" s="1" t="n">
        <v>61</v>
      </c>
      <c r="H683" s="1" t="n">
        <v>32</v>
      </c>
      <c r="I683" s="1" t="n">
        <v>0</v>
      </c>
      <c r="J683" s="1" t="n">
        <v>32</v>
      </c>
      <c r="K683" s="1" t="n">
        <v>25</v>
      </c>
      <c r="L683" s="1" t="n">
        <v>0</v>
      </c>
      <c r="M683" s="2" t="n">
        <v>57</v>
      </c>
      <c r="N683" s="3" t="n">
        <v>0.56140350877193</v>
      </c>
      <c r="O683" s="1" t="n">
        <v>7</v>
      </c>
      <c r="P683" s="1" t="n">
        <v>6</v>
      </c>
      <c r="Q683" s="1" t="n">
        <v>13</v>
      </c>
      <c r="R683" s="3" t="n">
        <v>45</v>
      </c>
      <c r="S683" s="25" t="n">
        <f aca="false">+R683/(J683+K683)</f>
        <v>0.789473684210526</v>
      </c>
      <c r="AMJ683" s="2"/>
    </row>
    <row r="684" s="1" customFormat="true" ht="12.8" hidden="true" customHeight="false" outlineLevel="0" collapsed="false">
      <c r="A684" s="1" t="s">
        <v>252</v>
      </c>
      <c r="B684" s="1" t="s">
        <v>194</v>
      </c>
      <c r="C684" s="1" t="s">
        <v>195</v>
      </c>
      <c r="D684" s="1" t="n">
        <v>213</v>
      </c>
      <c r="E684" s="1" t="n">
        <v>59</v>
      </c>
      <c r="F684" s="1" t="n">
        <v>0</v>
      </c>
      <c r="G684" s="1" t="n">
        <v>272</v>
      </c>
      <c r="H684" s="1" t="n">
        <v>105</v>
      </c>
      <c r="I684" s="1" t="n">
        <v>17</v>
      </c>
      <c r="J684" s="1" t="n">
        <v>122</v>
      </c>
      <c r="K684" s="1" t="n">
        <v>122</v>
      </c>
      <c r="L684" s="1" t="n">
        <v>0</v>
      </c>
      <c r="M684" s="2" t="n">
        <v>244</v>
      </c>
      <c r="N684" s="3" t="n">
        <v>0.5</v>
      </c>
      <c r="O684" s="1" t="n">
        <v>32</v>
      </c>
      <c r="P684" s="1" t="n">
        <v>7</v>
      </c>
      <c r="Q684" s="1" t="n">
        <v>39</v>
      </c>
      <c r="R684" s="3" t="n">
        <v>161</v>
      </c>
      <c r="S684" s="25" t="n">
        <f aca="false">+R684/(J684+K684)</f>
        <v>0.65983606557377</v>
      </c>
      <c r="AMJ684" s="2"/>
    </row>
    <row r="685" s="1" customFormat="true" ht="12.8" hidden="true" customHeight="false" outlineLevel="0" collapsed="false">
      <c r="A685" s="1" t="s">
        <v>252</v>
      </c>
      <c r="B685" s="1" t="s">
        <v>196</v>
      </c>
      <c r="C685" s="1" t="s">
        <v>197</v>
      </c>
      <c r="D685" s="1" t="n">
        <v>1310</v>
      </c>
      <c r="E685" s="1" t="n">
        <v>84</v>
      </c>
      <c r="F685" s="1" t="n">
        <v>0</v>
      </c>
      <c r="G685" s="1" t="n">
        <v>1394</v>
      </c>
      <c r="H685" s="1" t="n">
        <v>638</v>
      </c>
      <c r="I685" s="1" t="n">
        <v>1084</v>
      </c>
      <c r="J685" s="1" t="n">
        <v>1722</v>
      </c>
      <c r="K685" s="1" t="n">
        <v>173</v>
      </c>
      <c r="L685" s="1" t="n">
        <v>0</v>
      </c>
      <c r="M685" s="2" t="n">
        <v>1895</v>
      </c>
      <c r="N685" s="3" t="n">
        <v>0.908707124010554</v>
      </c>
      <c r="O685" s="1" t="n">
        <v>484</v>
      </c>
      <c r="P685" s="1" t="n">
        <v>43</v>
      </c>
      <c r="Q685" s="1" t="n">
        <v>527</v>
      </c>
      <c r="R685" s="3" t="n">
        <v>2249</v>
      </c>
      <c r="S685" s="25" t="n">
        <f aca="false">+R685/(J685+K685)</f>
        <v>1.1868073878628</v>
      </c>
      <c r="AMJ685" s="2"/>
    </row>
    <row r="686" s="1" customFormat="true" ht="12.8" hidden="true" customHeight="false" outlineLevel="0" collapsed="false">
      <c r="A686" s="1" t="s">
        <v>252</v>
      </c>
      <c r="B686" s="1" t="s">
        <v>198</v>
      </c>
      <c r="C686" s="1" t="s">
        <v>199</v>
      </c>
      <c r="D686" s="1" t="n">
        <v>19</v>
      </c>
      <c r="E686" s="1" t="n">
        <v>2</v>
      </c>
      <c r="F686" s="1" t="n">
        <v>0</v>
      </c>
      <c r="G686" s="1" t="n">
        <v>21</v>
      </c>
      <c r="H686" s="1" t="n">
        <v>6</v>
      </c>
      <c r="I686" s="1" t="n">
        <v>1</v>
      </c>
      <c r="J686" s="1" t="n">
        <v>7</v>
      </c>
      <c r="K686" s="1" t="n">
        <v>34</v>
      </c>
      <c r="L686" s="1" t="n">
        <v>0</v>
      </c>
      <c r="M686" s="2" t="n">
        <v>41</v>
      </c>
      <c r="N686" s="3" t="n">
        <v>0.170731707317073</v>
      </c>
      <c r="O686" s="1" t="n">
        <v>9</v>
      </c>
      <c r="P686" s="1" t="n">
        <v>0</v>
      </c>
      <c r="Q686" s="1" t="n">
        <v>9</v>
      </c>
      <c r="R686" s="3" t="n">
        <v>16</v>
      </c>
      <c r="S686" s="25" t="n">
        <f aca="false">+R686/(J686+K686)</f>
        <v>0.390243902439024</v>
      </c>
      <c r="AMJ686" s="2"/>
    </row>
    <row r="687" customFormat="false" ht="12.8" hidden="true" customHeight="false" outlineLevel="0" collapsed="false">
      <c r="A687" s="1" t="s">
        <v>252</v>
      </c>
      <c r="B687" s="1" t="s">
        <v>200</v>
      </c>
      <c r="C687" s="1" t="s">
        <v>201</v>
      </c>
      <c r="D687" s="1" t="n">
        <v>3</v>
      </c>
      <c r="E687" s="1" t="n">
        <v>0</v>
      </c>
      <c r="F687" s="1" t="n">
        <v>0</v>
      </c>
      <c r="G687" s="1" t="n">
        <v>3</v>
      </c>
      <c r="H687" s="1" t="n">
        <v>0</v>
      </c>
      <c r="I687" s="1" t="n">
        <v>0</v>
      </c>
      <c r="J687" s="1" t="n">
        <v>0</v>
      </c>
      <c r="K687" s="1" t="n">
        <v>0</v>
      </c>
      <c r="L687" s="1" t="n">
        <v>0</v>
      </c>
      <c r="M687" s="2" t="n">
        <v>2</v>
      </c>
      <c r="O687" s="1" t="n">
        <v>0</v>
      </c>
      <c r="P687" s="1" t="n">
        <v>0</v>
      </c>
      <c r="Q687" s="1" t="n">
        <v>0</v>
      </c>
      <c r="R687" s="3" t="n">
        <v>0</v>
      </c>
      <c r="S687" s="25"/>
      <c r="T687" s="1"/>
      <c r="AMJ687" s="2"/>
    </row>
    <row r="688" s="1" customFormat="true" ht="12.8" hidden="true" customHeight="false" outlineLevel="0" collapsed="false">
      <c r="A688" s="1" t="s">
        <v>252</v>
      </c>
      <c r="B688" s="1" t="s">
        <v>202</v>
      </c>
      <c r="C688" s="1" t="s">
        <v>203</v>
      </c>
      <c r="D688" s="1" t="n">
        <v>57</v>
      </c>
      <c r="E688" s="1" t="n">
        <v>4</v>
      </c>
      <c r="F688" s="1" t="n">
        <v>0</v>
      </c>
      <c r="G688" s="1" t="n">
        <v>61</v>
      </c>
      <c r="H688" s="1" t="n">
        <v>23</v>
      </c>
      <c r="I688" s="1" t="n">
        <v>18</v>
      </c>
      <c r="J688" s="1" t="n">
        <v>41</v>
      </c>
      <c r="K688" s="1" t="n">
        <v>9</v>
      </c>
      <c r="L688" s="1" t="n">
        <v>1</v>
      </c>
      <c r="M688" s="2" t="n">
        <v>51</v>
      </c>
      <c r="N688" s="3" t="n">
        <v>0.82</v>
      </c>
      <c r="O688" s="1" t="n">
        <v>0</v>
      </c>
      <c r="P688" s="1" t="n">
        <v>1</v>
      </c>
      <c r="Q688" s="1" t="n">
        <v>1</v>
      </c>
      <c r="R688" s="3" t="n">
        <v>42</v>
      </c>
      <c r="S688" s="25" t="n">
        <f aca="false">+R688/(J688+K688)</f>
        <v>0.84</v>
      </c>
      <c r="AMJ688" s="2"/>
    </row>
    <row r="689" customFormat="false" ht="12.8" hidden="true" customHeight="false" outlineLevel="0" collapsed="false">
      <c r="A689" s="1" t="s">
        <v>252</v>
      </c>
      <c r="B689" s="1" t="s">
        <v>204</v>
      </c>
      <c r="C689" s="1" t="s">
        <v>205</v>
      </c>
      <c r="D689" s="1" t="n">
        <v>12</v>
      </c>
      <c r="E689" s="1" t="n">
        <v>1</v>
      </c>
      <c r="F689" s="1" t="n">
        <v>0</v>
      </c>
      <c r="G689" s="1" t="n">
        <v>13</v>
      </c>
      <c r="H689" s="1" t="n">
        <v>3</v>
      </c>
      <c r="I689" s="1" t="n">
        <v>0</v>
      </c>
      <c r="J689" s="1" t="n">
        <v>3</v>
      </c>
      <c r="K689" s="1" t="n">
        <v>-19</v>
      </c>
      <c r="L689" s="1" t="n">
        <v>0</v>
      </c>
      <c r="M689" s="2" t="n">
        <v>9</v>
      </c>
      <c r="O689" s="1" t="n">
        <v>-1</v>
      </c>
      <c r="P689" s="1" t="n">
        <v>3</v>
      </c>
      <c r="Q689" s="1" t="n">
        <v>2</v>
      </c>
      <c r="R689" s="3" t="n">
        <v>5</v>
      </c>
      <c r="S689" s="25"/>
      <c r="T689" s="1"/>
      <c r="AMJ689" s="2"/>
    </row>
    <row r="690" s="1" customFormat="true" ht="12.8" hidden="true" customHeight="false" outlineLevel="0" collapsed="false">
      <c r="A690" s="1" t="s">
        <v>252</v>
      </c>
      <c r="B690" s="1" t="s">
        <v>206</v>
      </c>
      <c r="C690" s="1" t="s">
        <v>207</v>
      </c>
      <c r="D690" s="1" t="n">
        <v>7619</v>
      </c>
      <c r="E690" s="1" t="n">
        <v>1511</v>
      </c>
      <c r="F690" s="1" t="n">
        <v>3</v>
      </c>
      <c r="G690" s="1" t="n">
        <v>9133</v>
      </c>
      <c r="H690" s="1" t="n">
        <v>574</v>
      </c>
      <c r="I690" s="1" t="n">
        <v>659</v>
      </c>
      <c r="J690" s="1" t="n">
        <v>1233</v>
      </c>
      <c r="K690" s="1" t="n">
        <v>6917</v>
      </c>
      <c r="L690" s="1" t="n">
        <v>218</v>
      </c>
      <c r="M690" s="2" t="n">
        <v>8368</v>
      </c>
      <c r="N690" s="3" t="n">
        <v>0.151288343558282</v>
      </c>
      <c r="O690" s="1" t="n">
        <v>394</v>
      </c>
      <c r="P690" s="1" t="n">
        <v>306</v>
      </c>
      <c r="Q690" s="1" t="n">
        <v>700</v>
      </c>
      <c r="R690" s="3" t="n">
        <v>1933</v>
      </c>
      <c r="S690" s="25" t="n">
        <f aca="false">+R690/(J690+K690)</f>
        <v>0.237177914110429</v>
      </c>
      <c r="AMJ690" s="2"/>
    </row>
    <row r="691" s="1" customFormat="true" ht="12.8" hidden="true" customHeight="false" outlineLevel="0" collapsed="false">
      <c r="A691" s="1" t="s">
        <v>252</v>
      </c>
      <c r="B691" s="1" t="s">
        <v>208</v>
      </c>
      <c r="C691" s="1" t="s">
        <v>209</v>
      </c>
      <c r="D691" s="1" t="n">
        <v>1955</v>
      </c>
      <c r="E691" s="1" t="n">
        <v>362</v>
      </c>
      <c r="F691" s="1" t="n">
        <v>2</v>
      </c>
      <c r="G691" s="1" t="n">
        <v>2319</v>
      </c>
      <c r="H691" s="1" t="n">
        <v>43</v>
      </c>
      <c r="I691" s="1" t="n">
        <v>259</v>
      </c>
      <c r="J691" s="1" t="n">
        <v>302</v>
      </c>
      <c r="K691" s="1" t="n">
        <v>2267</v>
      </c>
      <c r="L691" s="1" t="n">
        <v>47</v>
      </c>
      <c r="M691" s="2" t="n">
        <v>2616</v>
      </c>
      <c r="N691" s="3" t="n">
        <v>0.117555469054107</v>
      </c>
      <c r="O691" s="1" t="n">
        <v>15</v>
      </c>
      <c r="P691" s="1" t="n">
        <v>71</v>
      </c>
      <c r="Q691" s="1" t="n">
        <v>86</v>
      </c>
      <c r="R691" s="3" t="n">
        <v>388</v>
      </c>
      <c r="S691" s="25" t="n">
        <f aca="false">+R691/(J691+K691)</f>
        <v>0.151031529778124</v>
      </c>
      <c r="AMJ691" s="2"/>
    </row>
    <row r="692" s="1" customFormat="true" ht="12.8" hidden="true" customHeight="false" outlineLevel="0" collapsed="false">
      <c r="A692" s="1" t="s">
        <v>252</v>
      </c>
      <c r="B692" s="1" t="s">
        <v>210</v>
      </c>
      <c r="C692" s="1" t="s">
        <v>211</v>
      </c>
      <c r="D692" s="1" t="n">
        <v>626</v>
      </c>
      <c r="E692" s="1" t="n">
        <v>90</v>
      </c>
      <c r="F692" s="1" t="n">
        <v>0</v>
      </c>
      <c r="G692" s="1" t="n">
        <v>716</v>
      </c>
      <c r="H692" s="1" t="n">
        <v>8</v>
      </c>
      <c r="I692" s="1" t="n">
        <v>32</v>
      </c>
      <c r="J692" s="1" t="n">
        <v>40</v>
      </c>
      <c r="K692" s="1" t="n">
        <v>573</v>
      </c>
      <c r="L692" s="1" t="n">
        <v>10</v>
      </c>
      <c r="M692" s="2" t="n">
        <v>623</v>
      </c>
      <c r="N692" s="3" t="n">
        <v>0.065252854812398</v>
      </c>
      <c r="O692" s="1" t="n">
        <v>6</v>
      </c>
      <c r="P692" s="1" t="n">
        <v>15</v>
      </c>
      <c r="Q692" s="1" t="n">
        <v>21</v>
      </c>
      <c r="R692" s="3" t="n">
        <v>61</v>
      </c>
      <c r="S692" s="25" t="n">
        <f aca="false">+R692/(J692+K692)</f>
        <v>0.099510603588907</v>
      </c>
      <c r="AMJ692" s="2"/>
    </row>
    <row r="693" s="1" customFormat="true" ht="12.8" hidden="true" customHeight="false" outlineLevel="0" collapsed="false">
      <c r="A693" s="1" t="s">
        <v>252</v>
      </c>
      <c r="B693" s="1" t="s">
        <v>212</v>
      </c>
      <c r="C693" s="1" t="s">
        <v>213</v>
      </c>
      <c r="D693" s="1" t="n">
        <v>164</v>
      </c>
      <c r="E693" s="1" t="n">
        <v>44</v>
      </c>
      <c r="F693" s="1" t="n">
        <v>0</v>
      </c>
      <c r="G693" s="1" t="n">
        <v>208</v>
      </c>
      <c r="H693" s="1" t="n">
        <v>18</v>
      </c>
      <c r="I693" s="1" t="n">
        <v>2</v>
      </c>
      <c r="J693" s="1" t="n">
        <v>20</v>
      </c>
      <c r="K693" s="1" t="n">
        <v>132</v>
      </c>
      <c r="L693" s="1" t="n">
        <v>4</v>
      </c>
      <c r="M693" s="2" t="n">
        <v>156</v>
      </c>
      <c r="N693" s="3" t="n">
        <v>0.131578947368421</v>
      </c>
      <c r="O693" s="1" t="n">
        <v>17</v>
      </c>
      <c r="P693" s="1" t="n">
        <v>4</v>
      </c>
      <c r="Q693" s="1" t="n">
        <v>21</v>
      </c>
      <c r="R693" s="3" t="n">
        <v>41</v>
      </c>
      <c r="S693" s="25" t="n">
        <f aca="false">+R693/(J693+K693)</f>
        <v>0.269736842105263</v>
      </c>
      <c r="AMJ693" s="2"/>
    </row>
    <row r="694" s="1" customFormat="true" ht="12.8" hidden="true" customHeight="false" outlineLevel="0" collapsed="false">
      <c r="A694" s="1" t="s">
        <v>252</v>
      </c>
      <c r="B694" s="1" t="s">
        <v>214</v>
      </c>
      <c r="C694" s="1" t="s">
        <v>215</v>
      </c>
      <c r="D694" s="1" t="n">
        <v>42</v>
      </c>
      <c r="E694" s="1" t="n">
        <v>11</v>
      </c>
      <c r="F694" s="1" t="n">
        <v>0</v>
      </c>
      <c r="G694" s="1" t="n">
        <v>53</v>
      </c>
      <c r="H694" s="1" t="n">
        <v>17</v>
      </c>
      <c r="I694" s="1" t="n">
        <v>4</v>
      </c>
      <c r="J694" s="1" t="n">
        <v>21</v>
      </c>
      <c r="K694" s="1" t="n">
        <v>25</v>
      </c>
      <c r="L694" s="1" t="n">
        <v>0</v>
      </c>
      <c r="M694" s="2" t="n">
        <v>46</v>
      </c>
      <c r="N694" s="3" t="n">
        <v>0.456521739130435</v>
      </c>
      <c r="O694" s="1" t="n">
        <v>7</v>
      </c>
      <c r="P694" s="1" t="n">
        <v>0</v>
      </c>
      <c r="Q694" s="1" t="n">
        <v>7</v>
      </c>
      <c r="R694" s="3" t="n">
        <v>28</v>
      </c>
      <c r="S694" s="25" t="n">
        <f aca="false">+R694/(J694+K694)</f>
        <v>0.608695652173913</v>
      </c>
      <c r="AMJ694" s="2"/>
    </row>
    <row r="695" s="1" customFormat="true" ht="12.8" hidden="true" customHeight="false" outlineLevel="0" collapsed="false">
      <c r="A695" s="1" t="s">
        <v>252</v>
      </c>
      <c r="B695" s="1" t="s">
        <v>216</v>
      </c>
      <c r="C695" s="1" t="s">
        <v>217</v>
      </c>
      <c r="D695" s="1" t="n">
        <v>123</v>
      </c>
      <c r="E695" s="1" t="n">
        <v>47</v>
      </c>
      <c r="F695" s="1" t="n">
        <v>0</v>
      </c>
      <c r="G695" s="1" t="n">
        <v>170</v>
      </c>
      <c r="H695" s="1" t="n">
        <v>11</v>
      </c>
      <c r="I695" s="1" t="n">
        <v>3</v>
      </c>
      <c r="J695" s="1" t="n">
        <v>14</v>
      </c>
      <c r="K695" s="1" t="n">
        <v>203</v>
      </c>
      <c r="L695" s="1" t="n">
        <v>1</v>
      </c>
      <c r="M695" s="2" t="n">
        <v>218</v>
      </c>
      <c r="N695" s="3" t="n">
        <v>0.0645161290322581</v>
      </c>
      <c r="O695" s="1" t="n">
        <v>13</v>
      </c>
      <c r="P695" s="1" t="n">
        <v>6</v>
      </c>
      <c r="Q695" s="1" t="n">
        <v>19</v>
      </c>
      <c r="R695" s="3" t="n">
        <v>33</v>
      </c>
      <c r="S695" s="25" t="n">
        <f aca="false">+R695/(J695+K695)</f>
        <v>0.152073732718894</v>
      </c>
      <c r="AMJ695" s="2"/>
    </row>
    <row r="696" s="1" customFormat="true" ht="12.8" hidden="true" customHeight="false" outlineLevel="0" collapsed="false">
      <c r="A696" s="1" t="s">
        <v>252</v>
      </c>
      <c r="B696" s="1" t="s">
        <v>218</v>
      </c>
      <c r="C696" s="1" t="s">
        <v>219</v>
      </c>
      <c r="D696" s="1" t="n">
        <v>2215</v>
      </c>
      <c r="E696" s="1" t="n">
        <v>191</v>
      </c>
      <c r="F696" s="1" t="n">
        <v>1</v>
      </c>
      <c r="G696" s="1" t="n">
        <v>2407</v>
      </c>
      <c r="H696" s="1" t="n">
        <v>36</v>
      </c>
      <c r="I696" s="1" t="n">
        <v>93</v>
      </c>
      <c r="J696" s="1" t="n">
        <v>129</v>
      </c>
      <c r="K696" s="1" t="n">
        <v>1872</v>
      </c>
      <c r="L696" s="1" t="n">
        <v>34</v>
      </c>
      <c r="M696" s="2" t="n">
        <v>2035</v>
      </c>
      <c r="N696" s="3" t="n">
        <v>0.0644677661169415</v>
      </c>
      <c r="O696" s="1" t="n">
        <v>17</v>
      </c>
      <c r="P696" s="1" t="n">
        <v>27</v>
      </c>
      <c r="Q696" s="1" t="n">
        <v>44</v>
      </c>
      <c r="R696" s="3" t="n">
        <v>173</v>
      </c>
      <c r="S696" s="25" t="n">
        <f aca="false">+R696/(J696+K696)</f>
        <v>0.0864567716141929</v>
      </c>
      <c r="AMJ696" s="2"/>
    </row>
    <row r="697" s="1" customFormat="true" ht="12.8" hidden="true" customHeight="false" outlineLevel="0" collapsed="false">
      <c r="A697" s="1" t="s">
        <v>252</v>
      </c>
      <c r="B697" s="1" t="s">
        <v>220</v>
      </c>
      <c r="C697" s="1" t="s">
        <v>221</v>
      </c>
      <c r="D697" s="1" t="n">
        <v>345</v>
      </c>
      <c r="E697" s="1" t="n">
        <v>71</v>
      </c>
      <c r="F697" s="1" t="n">
        <v>0</v>
      </c>
      <c r="G697" s="1" t="n">
        <v>416</v>
      </c>
      <c r="H697" s="1" t="n">
        <v>31</v>
      </c>
      <c r="I697" s="1" t="n">
        <v>24</v>
      </c>
      <c r="J697" s="1" t="n">
        <v>55</v>
      </c>
      <c r="K697" s="1" t="n">
        <v>303</v>
      </c>
      <c r="L697" s="1" t="n">
        <v>1</v>
      </c>
      <c r="M697" s="2" t="n">
        <v>359</v>
      </c>
      <c r="N697" s="3" t="n">
        <v>0.153631284916201</v>
      </c>
      <c r="O697" s="1" t="n">
        <v>29</v>
      </c>
      <c r="P697" s="1" t="n">
        <v>25</v>
      </c>
      <c r="Q697" s="1" t="n">
        <v>54</v>
      </c>
      <c r="R697" s="3" t="n">
        <v>109</v>
      </c>
      <c r="S697" s="25" t="n">
        <f aca="false">+R697/(J697+K697)</f>
        <v>0.304469273743017</v>
      </c>
      <c r="AMJ697" s="2"/>
    </row>
    <row r="698" s="1" customFormat="true" ht="12.8" hidden="true" customHeight="false" outlineLevel="0" collapsed="false">
      <c r="A698" s="1" t="s">
        <v>252</v>
      </c>
      <c r="B698" s="1" t="s">
        <v>222</v>
      </c>
      <c r="C698" s="1" t="s">
        <v>223</v>
      </c>
      <c r="D698" s="1" t="n">
        <v>174</v>
      </c>
      <c r="E698" s="1" t="n">
        <v>39</v>
      </c>
      <c r="F698" s="1" t="n">
        <v>0</v>
      </c>
      <c r="G698" s="1" t="n">
        <v>213</v>
      </c>
      <c r="H698" s="1" t="n">
        <v>5</v>
      </c>
      <c r="I698" s="1" t="n">
        <v>10</v>
      </c>
      <c r="J698" s="1" t="n">
        <v>15</v>
      </c>
      <c r="K698" s="1" t="n">
        <v>209</v>
      </c>
      <c r="L698" s="1" t="n">
        <v>12</v>
      </c>
      <c r="M698" s="2" t="n">
        <v>236</v>
      </c>
      <c r="N698" s="3" t="n">
        <v>0.0669642857142857</v>
      </c>
      <c r="O698" s="1" t="n">
        <v>0</v>
      </c>
      <c r="P698" s="1" t="n">
        <v>7</v>
      </c>
      <c r="Q698" s="1" t="n">
        <v>7</v>
      </c>
      <c r="R698" s="3" t="n">
        <v>22</v>
      </c>
      <c r="S698" s="25" t="n">
        <f aca="false">+R698/(J698+K698)</f>
        <v>0.0982142857142857</v>
      </c>
      <c r="AMJ698" s="2"/>
    </row>
    <row r="699" s="1" customFormat="true" ht="12.8" hidden="true" customHeight="false" outlineLevel="0" collapsed="false">
      <c r="A699" s="1" t="s">
        <v>252</v>
      </c>
      <c r="B699" s="1" t="s">
        <v>224</v>
      </c>
      <c r="C699" s="1" t="s">
        <v>225</v>
      </c>
      <c r="D699" s="1" t="n">
        <v>210</v>
      </c>
      <c r="E699" s="1" t="n">
        <v>33</v>
      </c>
      <c r="F699" s="1" t="n">
        <v>0</v>
      </c>
      <c r="G699" s="1" t="n">
        <v>243</v>
      </c>
      <c r="H699" s="1" t="n">
        <v>0</v>
      </c>
      <c r="I699" s="1" t="n">
        <v>4</v>
      </c>
      <c r="J699" s="1" t="n">
        <v>4</v>
      </c>
      <c r="K699" s="1" t="n">
        <v>262</v>
      </c>
      <c r="L699" s="1" t="n">
        <v>3</v>
      </c>
      <c r="M699" s="2" t="n">
        <v>269</v>
      </c>
      <c r="N699" s="3" t="n">
        <v>0.0150375939849624</v>
      </c>
      <c r="O699" s="1" t="n">
        <v>2</v>
      </c>
      <c r="P699" s="1" t="n">
        <v>0</v>
      </c>
      <c r="Q699" s="1" t="n">
        <v>2</v>
      </c>
      <c r="R699" s="3" t="n">
        <v>6</v>
      </c>
      <c r="S699" s="25" t="n">
        <f aca="false">+R699/(J699+K699)</f>
        <v>0.0225563909774436</v>
      </c>
      <c r="AMJ699" s="2"/>
    </row>
    <row r="700" s="1" customFormat="true" ht="12.8" hidden="true" customHeight="false" outlineLevel="0" collapsed="false">
      <c r="A700" s="1" t="s">
        <v>252</v>
      </c>
      <c r="B700" s="1" t="s">
        <v>226</v>
      </c>
      <c r="C700" s="1" t="s">
        <v>227</v>
      </c>
      <c r="D700" s="1" t="n">
        <v>19</v>
      </c>
      <c r="E700" s="1" t="n">
        <v>6</v>
      </c>
      <c r="F700" s="1" t="n">
        <v>0</v>
      </c>
      <c r="G700" s="1" t="n">
        <v>25</v>
      </c>
      <c r="H700" s="1" t="n">
        <v>0</v>
      </c>
      <c r="I700" s="1" t="n">
        <v>1</v>
      </c>
      <c r="J700" s="1" t="n">
        <v>1</v>
      </c>
      <c r="K700" s="1" t="n">
        <v>31</v>
      </c>
      <c r="L700" s="1" t="n">
        <v>0</v>
      </c>
      <c r="M700" s="2" t="n">
        <v>32</v>
      </c>
      <c r="N700" s="3" t="n">
        <v>0.03125</v>
      </c>
      <c r="O700" s="1" t="n">
        <v>0</v>
      </c>
      <c r="P700" s="1" t="n">
        <v>3</v>
      </c>
      <c r="Q700" s="1" t="n">
        <v>3</v>
      </c>
      <c r="R700" s="3" t="n">
        <v>4</v>
      </c>
      <c r="S700" s="25" t="n">
        <f aca="false">+R700/(J700+K700)</f>
        <v>0.125</v>
      </c>
      <c r="AMJ700" s="2"/>
    </row>
    <row r="701" s="1" customFormat="true" ht="12.8" hidden="true" customHeight="false" outlineLevel="0" collapsed="false">
      <c r="A701" s="1" t="s">
        <v>252</v>
      </c>
      <c r="B701" s="1" t="s">
        <v>228</v>
      </c>
      <c r="C701" s="1" t="s">
        <v>229</v>
      </c>
      <c r="D701" s="1" t="n">
        <v>528</v>
      </c>
      <c r="E701" s="1" t="n">
        <v>323</v>
      </c>
      <c r="F701" s="1" t="n">
        <v>0</v>
      </c>
      <c r="G701" s="1" t="n">
        <v>851</v>
      </c>
      <c r="H701" s="1" t="n">
        <v>213</v>
      </c>
      <c r="I701" s="1" t="n">
        <v>25</v>
      </c>
      <c r="J701" s="1" t="n">
        <v>238</v>
      </c>
      <c r="K701" s="1" t="n">
        <v>391</v>
      </c>
      <c r="L701" s="1" t="n">
        <v>15</v>
      </c>
      <c r="M701" s="2" t="n">
        <v>644</v>
      </c>
      <c r="N701" s="3" t="n">
        <v>0.378378378378378</v>
      </c>
      <c r="O701" s="1" t="n">
        <v>222</v>
      </c>
      <c r="P701" s="1" t="n">
        <v>137</v>
      </c>
      <c r="Q701" s="1" t="n">
        <v>359</v>
      </c>
      <c r="R701" s="3" t="n">
        <v>597</v>
      </c>
      <c r="S701" s="25" t="n">
        <f aca="false">+R701/(J701+K701)</f>
        <v>0.94912559618442</v>
      </c>
      <c r="AMJ701" s="2"/>
    </row>
    <row r="702" s="1" customFormat="true" ht="12.8" hidden="true" customHeight="false" outlineLevel="0" collapsed="false">
      <c r="A702" s="1" t="s">
        <v>252</v>
      </c>
      <c r="B702" s="1" t="s">
        <v>230</v>
      </c>
      <c r="C702" s="1" t="s">
        <v>231</v>
      </c>
      <c r="D702" s="1" t="n">
        <v>248</v>
      </c>
      <c r="E702" s="1" t="n">
        <v>103</v>
      </c>
      <c r="F702" s="1" t="n">
        <v>0</v>
      </c>
      <c r="G702" s="1" t="n">
        <v>351</v>
      </c>
      <c r="H702" s="1" t="n">
        <v>27</v>
      </c>
      <c r="I702" s="1" t="n">
        <v>17</v>
      </c>
      <c r="J702" s="1" t="n">
        <v>44</v>
      </c>
      <c r="K702" s="1" t="n">
        <v>333</v>
      </c>
      <c r="L702" s="1" t="n">
        <v>21</v>
      </c>
      <c r="M702" s="2" t="n">
        <v>398</v>
      </c>
      <c r="N702" s="3" t="n">
        <v>0.116710875331565</v>
      </c>
      <c r="O702" s="1" t="n">
        <v>16</v>
      </c>
      <c r="P702" s="1" t="n">
        <v>2</v>
      </c>
      <c r="Q702" s="1" t="n">
        <v>18</v>
      </c>
      <c r="R702" s="3" t="n">
        <v>62</v>
      </c>
      <c r="S702" s="25" t="n">
        <f aca="false">+R702/(J702+K702)</f>
        <v>0.164456233421751</v>
      </c>
      <c r="AMJ702" s="2"/>
    </row>
    <row r="703" s="1" customFormat="true" ht="12.8" hidden="true" customHeight="false" outlineLevel="0" collapsed="false">
      <c r="A703" s="1" t="s">
        <v>252</v>
      </c>
      <c r="B703" s="1" t="s">
        <v>232</v>
      </c>
      <c r="C703" s="1" t="s">
        <v>233</v>
      </c>
      <c r="D703" s="1" t="n">
        <v>595</v>
      </c>
      <c r="E703" s="1" t="n">
        <v>71</v>
      </c>
      <c r="F703" s="1" t="n">
        <v>0</v>
      </c>
      <c r="G703" s="1" t="n">
        <v>666</v>
      </c>
      <c r="H703" s="1" t="n">
        <v>135</v>
      </c>
      <c r="I703" s="1" t="n">
        <v>16</v>
      </c>
      <c r="J703" s="1" t="n">
        <v>151</v>
      </c>
      <c r="K703" s="1" t="n">
        <v>267</v>
      </c>
      <c r="L703" s="1" t="n">
        <v>0</v>
      </c>
      <c r="M703" s="2" t="n">
        <v>418</v>
      </c>
      <c r="N703" s="3" t="n">
        <v>0.361244019138756</v>
      </c>
      <c r="O703" s="1" t="n">
        <v>49</v>
      </c>
      <c r="P703" s="1" t="n">
        <v>7</v>
      </c>
      <c r="Q703" s="1" t="n">
        <v>56</v>
      </c>
      <c r="R703" s="3" t="n">
        <v>207</v>
      </c>
      <c r="S703" s="25" t="n">
        <f aca="false">+R703/(J703+K703)</f>
        <v>0.495215311004785</v>
      </c>
      <c r="AMJ703" s="2"/>
    </row>
    <row r="704" s="1" customFormat="true" ht="12.8" hidden="true" customHeight="false" outlineLevel="0" collapsed="false">
      <c r="A704" s="1" t="s">
        <v>252</v>
      </c>
      <c r="B704" s="1" t="s">
        <v>234</v>
      </c>
      <c r="C704" s="1" t="s">
        <v>235</v>
      </c>
      <c r="D704" s="1" t="n">
        <v>361</v>
      </c>
      <c r="E704" s="1" t="n">
        <v>119</v>
      </c>
      <c r="F704" s="1" t="n">
        <v>0</v>
      </c>
      <c r="G704" s="1" t="n">
        <v>480</v>
      </c>
      <c r="H704" s="1" t="n">
        <v>30</v>
      </c>
      <c r="I704" s="1" t="n">
        <v>169</v>
      </c>
      <c r="J704" s="1" t="n">
        <v>199</v>
      </c>
      <c r="K704" s="1" t="n">
        <v>27</v>
      </c>
      <c r="L704" s="1" t="n">
        <v>70</v>
      </c>
      <c r="M704" s="2" t="n">
        <v>296</v>
      </c>
      <c r="N704" s="3" t="n">
        <v>0.880530973451327</v>
      </c>
      <c r="O704" s="1" t="n">
        <v>1</v>
      </c>
      <c r="P704" s="1" t="n">
        <v>1</v>
      </c>
      <c r="Q704" s="1" t="n">
        <v>2</v>
      </c>
      <c r="R704" s="3" t="n">
        <v>201</v>
      </c>
      <c r="S704" s="25" t="n">
        <f aca="false">+R704/(J704+K704)</f>
        <v>0.889380530973451</v>
      </c>
      <c r="AMJ704" s="2"/>
    </row>
    <row r="705" s="1" customFormat="true" ht="12.8" hidden="true" customHeight="false" outlineLevel="0" collapsed="false">
      <c r="A705" s="1" t="s">
        <v>252</v>
      </c>
      <c r="B705" s="1" t="s">
        <v>236</v>
      </c>
      <c r="C705" s="1" t="s">
        <v>237</v>
      </c>
      <c r="D705" s="1" t="n">
        <v>14</v>
      </c>
      <c r="E705" s="1" t="n">
        <v>1</v>
      </c>
      <c r="F705" s="1" t="n">
        <v>0</v>
      </c>
      <c r="G705" s="1" t="n">
        <v>15</v>
      </c>
      <c r="H705" s="1" t="n">
        <v>0</v>
      </c>
      <c r="I705" s="1" t="n">
        <v>0</v>
      </c>
      <c r="J705" s="1" t="n">
        <v>0</v>
      </c>
      <c r="K705" s="1" t="n">
        <v>22</v>
      </c>
      <c r="L705" s="1" t="n">
        <v>0</v>
      </c>
      <c r="M705" s="2" t="n">
        <v>22</v>
      </c>
      <c r="N705" s="3" t="n">
        <v>0</v>
      </c>
      <c r="O705" s="1" t="n">
        <v>0</v>
      </c>
      <c r="P705" s="1" t="n">
        <v>1</v>
      </c>
      <c r="Q705" s="1" t="n">
        <v>1</v>
      </c>
      <c r="R705" s="3" t="n">
        <v>1</v>
      </c>
      <c r="S705" s="25" t="n">
        <f aca="false">+R705/(J705+K705)</f>
        <v>0.0454545454545455</v>
      </c>
      <c r="AMJ705" s="2"/>
    </row>
    <row r="706" customFormat="false" ht="12.8" hidden="true" customHeight="false" outlineLevel="0" collapsed="false">
      <c r="A706" s="1" t="s">
        <v>252</v>
      </c>
      <c r="B706" s="1" t="s">
        <v>238</v>
      </c>
      <c r="C706" s="1" t="s">
        <v>239</v>
      </c>
      <c r="D706" s="1" t="n">
        <v>0</v>
      </c>
      <c r="E706" s="1" t="n">
        <v>0</v>
      </c>
      <c r="F706" s="1" t="n">
        <v>0</v>
      </c>
      <c r="G706" s="1" t="n">
        <v>0</v>
      </c>
      <c r="H706" s="1" t="n">
        <v>0</v>
      </c>
      <c r="I706" s="1" t="n">
        <v>0</v>
      </c>
      <c r="J706" s="1" t="n">
        <v>0</v>
      </c>
      <c r="K706" s="1" t="n">
        <v>0</v>
      </c>
      <c r="L706" s="1" t="n">
        <v>0</v>
      </c>
      <c r="M706" s="2" t="n">
        <v>0</v>
      </c>
      <c r="O706" s="1" t="n">
        <v>0</v>
      </c>
      <c r="P706" s="1" t="n">
        <v>0</v>
      </c>
      <c r="Q706" s="1" t="n">
        <v>0</v>
      </c>
      <c r="R706" s="3" t="n">
        <v>0</v>
      </c>
      <c r="S706" s="25"/>
      <c r="T706" s="1"/>
      <c r="AMJ706" s="2"/>
    </row>
    <row r="707" s="1" customFormat="true" ht="12.8" hidden="true" customHeight="false" outlineLevel="0" collapsed="false">
      <c r="A707" s="1" t="s">
        <v>252</v>
      </c>
      <c r="B707" s="1" t="s">
        <v>240</v>
      </c>
      <c r="C707" s="1" t="s">
        <v>241</v>
      </c>
      <c r="D707" s="1" t="n">
        <v>29</v>
      </c>
      <c r="E707" s="1" t="n">
        <v>0</v>
      </c>
      <c r="F707" s="1" t="n">
        <v>0</v>
      </c>
      <c r="G707" s="1" t="n">
        <v>29</v>
      </c>
      <c r="H707" s="1" t="n">
        <v>13</v>
      </c>
      <c r="I707" s="1" t="n">
        <v>0</v>
      </c>
      <c r="J707" s="1" t="n">
        <v>13</v>
      </c>
      <c r="K707" s="1" t="n">
        <v>12</v>
      </c>
      <c r="L707" s="1" t="n">
        <v>0</v>
      </c>
      <c r="M707" s="2" t="n">
        <v>25</v>
      </c>
      <c r="N707" s="3" t="n">
        <v>0.52</v>
      </c>
      <c r="O707" s="1" t="n">
        <v>0</v>
      </c>
      <c r="P707" s="1" t="n">
        <v>0</v>
      </c>
      <c r="Q707" s="1" t="n">
        <v>0</v>
      </c>
      <c r="R707" s="3" t="n">
        <v>13</v>
      </c>
      <c r="S707" s="25" t="n">
        <f aca="false">+R707/(J707+K707)</f>
        <v>0.52</v>
      </c>
      <c r="AMJ707" s="2"/>
    </row>
    <row r="708" s="1" customFormat="true" ht="12.8" hidden="true" customHeight="false" outlineLevel="0" collapsed="false">
      <c r="A708" s="1" t="s">
        <v>252</v>
      </c>
      <c r="B708" s="1" t="s">
        <v>242</v>
      </c>
      <c r="C708" s="1" t="s">
        <v>243</v>
      </c>
      <c r="D708" s="1" t="n">
        <v>28</v>
      </c>
      <c r="E708" s="1" t="n">
        <v>0</v>
      </c>
      <c r="F708" s="1" t="n">
        <v>0</v>
      </c>
      <c r="G708" s="1" t="n">
        <v>28</v>
      </c>
      <c r="H708" s="1" t="n">
        <v>13</v>
      </c>
      <c r="I708" s="1" t="n">
        <v>0</v>
      </c>
      <c r="J708" s="1" t="n">
        <v>13</v>
      </c>
      <c r="K708" s="1" t="n">
        <v>11</v>
      </c>
      <c r="L708" s="1" t="n">
        <v>0</v>
      </c>
      <c r="M708" s="2" t="n">
        <v>24</v>
      </c>
      <c r="N708" s="3" t="n">
        <v>0.541666666666667</v>
      </c>
      <c r="O708" s="1" t="n">
        <v>0</v>
      </c>
      <c r="P708" s="1" t="n">
        <v>0</v>
      </c>
      <c r="Q708" s="1" t="n">
        <v>0</v>
      </c>
      <c r="R708" s="3" t="n">
        <v>13</v>
      </c>
      <c r="S708" s="25" t="n">
        <f aca="false">+R708/(J708+K708)</f>
        <v>0.541666666666667</v>
      </c>
      <c r="AMJ708" s="2"/>
    </row>
    <row r="709" s="1" customFormat="true" ht="12.8" hidden="true" customHeight="false" outlineLevel="0" collapsed="false">
      <c r="A709" s="1" t="s">
        <v>252</v>
      </c>
      <c r="B709" s="1" t="s">
        <v>244</v>
      </c>
      <c r="C709" s="1" t="s">
        <v>245</v>
      </c>
      <c r="D709" s="1" t="n">
        <v>1</v>
      </c>
      <c r="E709" s="1" t="n">
        <v>0</v>
      </c>
      <c r="F709" s="1" t="n">
        <v>0</v>
      </c>
      <c r="G709" s="1" t="n">
        <v>1</v>
      </c>
      <c r="H709" s="1" t="n">
        <v>0</v>
      </c>
      <c r="I709" s="1" t="n">
        <v>0</v>
      </c>
      <c r="J709" s="1" t="n">
        <v>0</v>
      </c>
      <c r="K709" s="1" t="n">
        <v>1</v>
      </c>
      <c r="L709" s="1" t="n">
        <v>0</v>
      </c>
      <c r="M709" s="2" t="n">
        <v>1</v>
      </c>
      <c r="N709" s="3" t="n">
        <v>0</v>
      </c>
      <c r="O709" s="1" t="n">
        <v>0</v>
      </c>
      <c r="P709" s="1" t="n">
        <v>0</v>
      </c>
      <c r="Q709" s="1" t="n">
        <v>0</v>
      </c>
      <c r="R709" s="3" t="n">
        <v>0</v>
      </c>
      <c r="S709" s="25" t="n">
        <f aca="false">+R709/(J709+K709)</f>
        <v>0</v>
      </c>
      <c r="AMJ709" s="2"/>
    </row>
    <row r="710" s="2" customFormat="true" ht="12.8" hidden="true" customHeight="false" outlineLevel="0" collapsed="false">
      <c r="A710" s="2" t="s">
        <v>253</v>
      </c>
      <c r="B710" s="2" t="s">
        <v>20</v>
      </c>
      <c r="C710" s="2" t="s">
        <v>21</v>
      </c>
      <c r="D710" s="2" t="n">
        <v>15356</v>
      </c>
      <c r="E710" s="2" t="n">
        <v>1813</v>
      </c>
      <c r="F710" s="2" t="n">
        <v>19</v>
      </c>
      <c r="G710" s="2" t="n">
        <v>17188</v>
      </c>
      <c r="H710" s="2" t="n">
        <v>7418</v>
      </c>
      <c r="I710" s="2" t="n">
        <v>1429</v>
      </c>
      <c r="J710" s="2" t="n">
        <v>8847</v>
      </c>
      <c r="K710" s="2" t="n">
        <v>8938</v>
      </c>
      <c r="L710" s="2" t="n">
        <v>219</v>
      </c>
      <c r="M710" s="2" t="n">
        <v>18004</v>
      </c>
      <c r="N710" s="3" t="n">
        <v>0.497441664323868</v>
      </c>
      <c r="O710" s="2" t="n">
        <v>2186</v>
      </c>
      <c r="P710" s="2" t="n">
        <v>613</v>
      </c>
      <c r="Q710" s="2" t="n">
        <v>2799</v>
      </c>
      <c r="R710" s="2" t="n">
        <v>11646</v>
      </c>
      <c r="S710" s="25" t="n">
        <f aca="false">+R710/(J710+K710)</f>
        <v>0.654821478774248</v>
      </c>
    </row>
    <row r="711" s="1" customFormat="true" ht="12.8" hidden="true" customHeight="false" outlineLevel="0" collapsed="false">
      <c r="A711" s="2" t="s">
        <v>253</v>
      </c>
      <c r="B711" s="2" t="s">
        <v>22</v>
      </c>
      <c r="C711" s="2" t="s">
        <v>23</v>
      </c>
      <c r="D711" s="1" t="n">
        <v>8185</v>
      </c>
      <c r="E711" s="1" t="n">
        <v>860</v>
      </c>
      <c r="F711" s="1" t="n">
        <v>19</v>
      </c>
      <c r="G711" s="1" t="n">
        <v>9064</v>
      </c>
      <c r="H711" s="1" t="n">
        <v>5114</v>
      </c>
      <c r="I711" s="1" t="n">
        <v>409</v>
      </c>
      <c r="J711" s="1" t="n">
        <v>5523</v>
      </c>
      <c r="K711" s="1" t="n">
        <v>4616</v>
      </c>
      <c r="L711" s="1" t="n">
        <v>102</v>
      </c>
      <c r="M711" s="2" t="n">
        <v>10241</v>
      </c>
      <c r="N711" s="3" t="n">
        <v>0.54472827695039</v>
      </c>
      <c r="O711" s="1" t="n">
        <v>1606</v>
      </c>
      <c r="P711" s="1" t="n">
        <v>326</v>
      </c>
      <c r="Q711" s="1" t="n">
        <v>1932</v>
      </c>
      <c r="R711" s="1" t="n">
        <v>7455</v>
      </c>
      <c r="S711" s="25" t="n">
        <f aca="false">+R711/(J711+K711)</f>
        <v>0.7352796133741</v>
      </c>
      <c r="AMJ711" s="2"/>
    </row>
    <row r="712" s="1" customFormat="true" ht="12.8" hidden="true" customHeight="false" outlineLevel="0" collapsed="false">
      <c r="A712" s="2" t="s">
        <v>253</v>
      </c>
      <c r="B712" s="2" t="s">
        <v>24</v>
      </c>
      <c r="C712" s="2" t="s">
        <v>25</v>
      </c>
      <c r="D712" s="1" t="n">
        <v>5</v>
      </c>
      <c r="E712" s="1" t="n">
        <v>0</v>
      </c>
      <c r="F712" s="1" t="n">
        <v>0</v>
      </c>
      <c r="G712" s="1" t="n">
        <v>5</v>
      </c>
      <c r="H712" s="1" t="n">
        <v>1</v>
      </c>
      <c r="I712" s="1" t="n">
        <v>0</v>
      </c>
      <c r="J712" s="1" t="n">
        <v>1</v>
      </c>
      <c r="K712" s="1" t="n">
        <v>4</v>
      </c>
      <c r="L712" s="1" t="n">
        <v>0</v>
      </c>
      <c r="M712" s="2" t="n">
        <v>5</v>
      </c>
      <c r="N712" s="3" t="n">
        <v>0.2</v>
      </c>
      <c r="O712" s="1" t="n">
        <v>1</v>
      </c>
      <c r="P712" s="1" t="n">
        <v>1</v>
      </c>
      <c r="Q712" s="1" t="n">
        <v>2</v>
      </c>
      <c r="R712" s="1" t="n">
        <v>3</v>
      </c>
      <c r="S712" s="25" t="n">
        <f aca="false">+R712/(J712+K712)</f>
        <v>0.6</v>
      </c>
      <c r="AMJ712" s="2"/>
    </row>
    <row r="713" s="1" customFormat="true" ht="12.8" hidden="true" customHeight="false" outlineLevel="0" collapsed="false">
      <c r="A713" s="2" t="s">
        <v>253</v>
      </c>
      <c r="B713" s="2" t="s">
        <v>26</v>
      </c>
      <c r="C713" s="2" t="s">
        <v>27</v>
      </c>
      <c r="D713" s="1" t="n">
        <v>87</v>
      </c>
      <c r="E713" s="1" t="n">
        <v>3</v>
      </c>
      <c r="F713" s="1" t="n">
        <v>0</v>
      </c>
      <c r="G713" s="1" t="n">
        <v>90</v>
      </c>
      <c r="H713" s="1" t="n">
        <v>7</v>
      </c>
      <c r="I713" s="1" t="n">
        <v>8</v>
      </c>
      <c r="J713" s="1" t="n">
        <v>15</v>
      </c>
      <c r="K713" s="1" t="n">
        <v>65</v>
      </c>
      <c r="L713" s="1" t="n">
        <v>0</v>
      </c>
      <c r="M713" s="2" t="n">
        <v>80</v>
      </c>
      <c r="N713" s="3" t="n">
        <v>0.1875</v>
      </c>
      <c r="O713" s="1" t="n">
        <v>4</v>
      </c>
      <c r="P713" s="1" t="n">
        <v>2</v>
      </c>
      <c r="Q713" s="1" t="n">
        <v>6</v>
      </c>
      <c r="R713" s="1" t="n">
        <v>21</v>
      </c>
      <c r="S713" s="25" t="n">
        <f aca="false">+R713/(J713+K713)</f>
        <v>0.2625</v>
      </c>
      <c r="AMJ713" s="2"/>
    </row>
    <row r="714" s="1" customFormat="true" ht="12.8" hidden="true" customHeight="false" outlineLevel="0" collapsed="false">
      <c r="A714" s="2" t="s">
        <v>253</v>
      </c>
      <c r="B714" s="2" t="s">
        <v>28</v>
      </c>
      <c r="C714" s="2" t="s">
        <v>29</v>
      </c>
      <c r="D714" s="1" t="n">
        <v>121</v>
      </c>
      <c r="E714" s="1" t="n">
        <v>35</v>
      </c>
      <c r="F714" s="1" t="n">
        <v>0</v>
      </c>
      <c r="G714" s="1" t="n">
        <v>156</v>
      </c>
      <c r="H714" s="1" t="n">
        <v>21</v>
      </c>
      <c r="I714" s="1" t="n">
        <v>12</v>
      </c>
      <c r="J714" s="1" t="n">
        <v>33</v>
      </c>
      <c r="K714" s="1" t="n">
        <v>162</v>
      </c>
      <c r="L714" s="1" t="n">
        <v>1</v>
      </c>
      <c r="M714" s="2" t="n">
        <v>196</v>
      </c>
      <c r="N714" s="3" t="n">
        <v>0.169230769230769</v>
      </c>
      <c r="O714" s="1" t="n">
        <v>22</v>
      </c>
      <c r="P714" s="1" t="n">
        <v>31</v>
      </c>
      <c r="Q714" s="1" t="n">
        <v>53</v>
      </c>
      <c r="R714" s="1" t="n">
        <v>86</v>
      </c>
      <c r="S714" s="25" t="n">
        <f aca="false">+R714/(J714+K714)</f>
        <v>0.441025641025641</v>
      </c>
      <c r="AMJ714" s="2"/>
    </row>
    <row r="715" s="1" customFormat="true" ht="12.8" hidden="true" customHeight="false" outlineLevel="0" collapsed="false">
      <c r="A715" s="2" t="s">
        <v>253</v>
      </c>
      <c r="B715" s="2" t="s">
        <v>30</v>
      </c>
      <c r="C715" s="2" t="s">
        <v>31</v>
      </c>
      <c r="D715" s="1" t="n">
        <v>22</v>
      </c>
      <c r="E715" s="1" t="n">
        <v>0</v>
      </c>
      <c r="F715" s="1" t="n">
        <v>0</v>
      </c>
      <c r="G715" s="1" t="n">
        <v>22</v>
      </c>
      <c r="H715" s="1" t="n">
        <v>7</v>
      </c>
      <c r="I715" s="1" t="n">
        <v>1</v>
      </c>
      <c r="J715" s="1" t="n">
        <v>8</v>
      </c>
      <c r="K715" s="1" t="n">
        <v>33</v>
      </c>
      <c r="L715" s="1" t="n">
        <v>1</v>
      </c>
      <c r="M715" s="2" t="n">
        <v>42</v>
      </c>
      <c r="N715" s="3" t="n">
        <v>0.195121951219512</v>
      </c>
      <c r="O715" s="1" t="n">
        <v>1</v>
      </c>
      <c r="P715" s="1" t="n">
        <v>2</v>
      </c>
      <c r="Q715" s="1" t="n">
        <v>3</v>
      </c>
      <c r="R715" s="1" t="n">
        <v>11</v>
      </c>
      <c r="S715" s="25" t="n">
        <f aca="false">+R715/(J715+K715)</f>
        <v>0.268292682926829</v>
      </c>
      <c r="AMJ715" s="2"/>
    </row>
    <row r="716" s="1" customFormat="true" ht="12.8" hidden="true" customHeight="false" outlineLevel="0" collapsed="false">
      <c r="A716" s="2" t="s">
        <v>253</v>
      </c>
      <c r="B716" s="2" t="s">
        <v>32</v>
      </c>
      <c r="C716" s="2" t="s">
        <v>33</v>
      </c>
      <c r="D716" s="1" t="n">
        <v>70</v>
      </c>
      <c r="E716" s="1" t="n">
        <v>2</v>
      </c>
      <c r="F716" s="1" t="n">
        <v>0</v>
      </c>
      <c r="G716" s="1" t="n">
        <v>72</v>
      </c>
      <c r="H716" s="1" t="n">
        <v>63</v>
      </c>
      <c r="I716" s="1" t="n">
        <v>0</v>
      </c>
      <c r="J716" s="1" t="n">
        <v>63</v>
      </c>
      <c r="K716" s="1" t="n">
        <v>32</v>
      </c>
      <c r="L716" s="1" t="n">
        <v>3</v>
      </c>
      <c r="M716" s="2" t="n">
        <v>98</v>
      </c>
      <c r="N716" s="3" t="n">
        <v>0.663157894736842</v>
      </c>
      <c r="O716" s="1" t="n">
        <v>8</v>
      </c>
      <c r="P716" s="1" t="n">
        <v>5</v>
      </c>
      <c r="Q716" s="1" t="n">
        <v>13</v>
      </c>
      <c r="R716" s="1" t="n">
        <v>76</v>
      </c>
      <c r="S716" s="25" t="n">
        <f aca="false">+R716/(J716+K716)</f>
        <v>0.8</v>
      </c>
      <c r="AMJ716" s="2"/>
    </row>
    <row r="717" s="1" customFormat="true" ht="12.8" hidden="true" customHeight="false" outlineLevel="0" collapsed="false">
      <c r="A717" s="2" t="s">
        <v>253</v>
      </c>
      <c r="B717" s="2" t="s">
        <v>34</v>
      </c>
      <c r="C717" s="2" t="s">
        <v>35</v>
      </c>
      <c r="D717" s="1" t="n">
        <v>47</v>
      </c>
      <c r="E717" s="1" t="n">
        <v>7</v>
      </c>
      <c r="F717" s="1" t="n">
        <v>0</v>
      </c>
      <c r="G717" s="1" t="n">
        <v>54</v>
      </c>
      <c r="H717" s="1" t="n">
        <v>44</v>
      </c>
      <c r="I717" s="1" t="n">
        <v>1</v>
      </c>
      <c r="J717" s="1" t="n">
        <v>45</v>
      </c>
      <c r="K717" s="1" t="n">
        <v>13</v>
      </c>
      <c r="L717" s="1" t="n">
        <v>1</v>
      </c>
      <c r="M717" s="2" t="n">
        <v>59</v>
      </c>
      <c r="N717" s="3" t="n">
        <v>0.775862068965517</v>
      </c>
      <c r="O717" s="1" t="n">
        <v>13</v>
      </c>
      <c r="P717" s="1" t="n">
        <v>0</v>
      </c>
      <c r="Q717" s="1" t="n">
        <v>13</v>
      </c>
      <c r="R717" s="1" t="n">
        <v>58</v>
      </c>
      <c r="S717" s="25" t="n">
        <f aca="false">+R717/(J717+K717)</f>
        <v>1</v>
      </c>
      <c r="AMJ717" s="2"/>
    </row>
    <row r="718" s="1" customFormat="true" ht="12.8" hidden="true" customHeight="false" outlineLevel="0" collapsed="false">
      <c r="A718" s="2" t="s">
        <v>253</v>
      </c>
      <c r="B718" s="2" t="s">
        <v>36</v>
      </c>
      <c r="C718" s="2" t="s">
        <v>37</v>
      </c>
      <c r="D718" s="1" t="n">
        <v>105</v>
      </c>
      <c r="E718" s="1" t="n">
        <v>4</v>
      </c>
      <c r="F718" s="1" t="n">
        <v>0</v>
      </c>
      <c r="G718" s="1" t="n">
        <v>109</v>
      </c>
      <c r="H718" s="1" t="n">
        <v>37</v>
      </c>
      <c r="I718" s="1" t="n">
        <v>18</v>
      </c>
      <c r="J718" s="1" t="n">
        <v>55</v>
      </c>
      <c r="K718" s="1" t="n">
        <v>107</v>
      </c>
      <c r="L718" s="1" t="n">
        <v>0</v>
      </c>
      <c r="M718" s="2" t="n">
        <v>162</v>
      </c>
      <c r="N718" s="3" t="n">
        <v>0.339506172839506</v>
      </c>
      <c r="O718" s="1" t="n">
        <v>8</v>
      </c>
      <c r="P718" s="1" t="n">
        <v>12</v>
      </c>
      <c r="Q718" s="1" t="n">
        <v>20</v>
      </c>
      <c r="R718" s="1" t="n">
        <v>75</v>
      </c>
      <c r="S718" s="25" t="n">
        <f aca="false">+R718/(J718+K718)</f>
        <v>0.462962962962963</v>
      </c>
      <c r="AMJ718" s="2"/>
    </row>
    <row r="719" s="1" customFormat="true" ht="12.8" hidden="true" customHeight="false" outlineLevel="0" collapsed="false">
      <c r="A719" s="2" t="s">
        <v>253</v>
      </c>
      <c r="B719" s="2" t="s">
        <v>38</v>
      </c>
      <c r="C719" s="2" t="s">
        <v>39</v>
      </c>
      <c r="D719" s="1" t="n">
        <v>92</v>
      </c>
      <c r="E719" s="1" t="n">
        <v>1</v>
      </c>
      <c r="F719" s="1" t="n">
        <v>0</v>
      </c>
      <c r="G719" s="1" t="n">
        <v>93</v>
      </c>
      <c r="H719" s="1" t="n">
        <v>126</v>
      </c>
      <c r="I719" s="1" t="n">
        <v>8</v>
      </c>
      <c r="J719" s="1" t="n">
        <v>134</v>
      </c>
      <c r="K719" s="1" t="n">
        <v>14</v>
      </c>
      <c r="L719" s="1" t="n">
        <v>0</v>
      </c>
      <c r="M719" s="2" t="n">
        <v>148</v>
      </c>
      <c r="N719" s="3" t="n">
        <v>0.905405405405405</v>
      </c>
      <c r="O719" s="1" t="n">
        <v>4</v>
      </c>
      <c r="P719" s="1" t="n">
        <v>7</v>
      </c>
      <c r="Q719" s="1" t="n">
        <v>11</v>
      </c>
      <c r="R719" s="1" t="n">
        <v>145</v>
      </c>
      <c r="S719" s="25" t="n">
        <f aca="false">+R719/(J719+K719)</f>
        <v>0.97972972972973</v>
      </c>
      <c r="AMJ719" s="2"/>
    </row>
    <row r="720" s="1" customFormat="true" ht="12.8" hidden="true" customHeight="false" outlineLevel="0" collapsed="false">
      <c r="A720" s="2" t="s">
        <v>253</v>
      </c>
      <c r="B720" s="2" t="s">
        <v>40</v>
      </c>
      <c r="C720" s="2" t="s">
        <v>41</v>
      </c>
      <c r="D720" s="1" t="n">
        <v>279</v>
      </c>
      <c r="E720" s="1" t="n">
        <v>91</v>
      </c>
      <c r="F720" s="1" t="n">
        <v>0</v>
      </c>
      <c r="G720" s="1" t="n">
        <v>370</v>
      </c>
      <c r="H720" s="1" t="n">
        <v>52</v>
      </c>
      <c r="I720" s="1" t="n">
        <v>1</v>
      </c>
      <c r="J720" s="1" t="n">
        <v>53</v>
      </c>
      <c r="K720" s="1" t="n">
        <v>383</v>
      </c>
      <c r="L720" s="1" t="n">
        <v>0</v>
      </c>
      <c r="M720" s="2" t="n">
        <v>436</v>
      </c>
      <c r="N720" s="3" t="n">
        <v>0.121559633027523</v>
      </c>
      <c r="O720" s="1" t="n">
        <v>9</v>
      </c>
      <c r="P720" s="1" t="n">
        <v>0</v>
      </c>
      <c r="Q720" s="1" t="n">
        <v>9</v>
      </c>
      <c r="R720" s="1" t="n">
        <v>62</v>
      </c>
      <c r="S720" s="25" t="n">
        <f aca="false">+R720/(J720+K720)</f>
        <v>0.142201834862385</v>
      </c>
      <c r="AMJ720" s="2"/>
    </row>
    <row r="721" s="1" customFormat="true" ht="12.8" hidden="true" customHeight="false" outlineLevel="0" collapsed="false">
      <c r="A721" s="2" t="s">
        <v>253</v>
      </c>
      <c r="B721" s="2" t="s">
        <v>42</v>
      </c>
      <c r="C721" s="2" t="s">
        <v>43</v>
      </c>
      <c r="D721" s="1" t="n">
        <v>93</v>
      </c>
      <c r="E721" s="1" t="n">
        <v>8</v>
      </c>
      <c r="F721" s="1" t="n">
        <v>0</v>
      </c>
      <c r="G721" s="1" t="n">
        <v>101</v>
      </c>
      <c r="H721" s="1" t="n">
        <v>25</v>
      </c>
      <c r="I721" s="1" t="n">
        <v>5</v>
      </c>
      <c r="J721" s="1" t="n">
        <v>30</v>
      </c>
      <c r="K721" s="1" t="n">
        <v>77</v>
      </c>
      <c r="L721" s="1" t="n">
        <v>1</v>
      </c>
      <c r="M721" s="2" t="n">
        <v>108</v>
      </c>
      <c r="N721" s="3" t="n">
        <v>0.280373831775701</v>
      </c>
      <c r="O721" s="1" t="n">
        <v>9</v>
      </c>
      <c r="P721" s="1" t="n">
        <v>5</v>
      </c>
      <c r="Q721" s="1" t="n">
        <v>14</v>
      </c>
      <c r="R721" s="1" t="n">
        <v>44</v>
      </c>
      <c r="S721" s="25" t="n">
        <f aca="false">+R721/(J721+K721)</f>
        <v>0.411214953271028</v>
      </c>
      <c r="AMJ721" s="2"/>
    </row>
    <row r="722" s="1" customFormat="true" ht="12.8" hidden="true" customHeight="false" outlineLevel="0" collapsed="false">
      <c r="A722" s="2" t="s">
        <v>253</v>
      </c>
      <c r="B722" s="2" t="s">
        <v>44</v>
      </c>
      <c r="C722" s="2" t="s">
        <v>45</v>
      </c>
      <c r="D722" s="1" t="n">
        <v>1856</v>
      </c>
      <c r="E722" s="1" t="n">
        <v>158</v>
      </c>
      <c r="F722" s="1" t="n">
        <v>9</v>
      </c>
      <c r="G722" s="1" t="n">
        <v>2023</v>
      </c>
      <c r="H722" s="1" t="n">
        <v>1149</v>
      </c>
      <c r="I722" s="1" t="n">
        <v>33</v>
      </c>
      <c r="J722" s="1" t="n">
        <v>1182</v>
      </c>
      <c r="K722" s="1" t="n">
        <v>1069</v>
      </c>
      <c r="L722" s="1" t="n">
        <v>38</v>
      </c>
      <c r="M722" s="2" t="n">
        <v>2289</v>
      </c>
      <c r="N722" s="3" t="n">
        <v>0.5250999555753</v>
      </c>
      <c r="O722" s="1" t="n">
        <v>457</v>
      </c>
      <c r="P722" s="1" t="n">
        <v>49</v>
      </c>
      <c r="Q722" s="1" t="n">
        <v>506</v>
      </c>
      <c r="R722" s="1" t="n">
        <v>1688</v>
      </c>
      <c r="S722" s="25" t="n">
        <f aca="false">+R722/(J722+K722)</f>
        <v>0.749888938249667</v>
      </c>
      <c r="AMJ722" s="2"/>
    </row>
    <row r="723" s="1" customFormat="true" ht="12.8" hidden="true" customHeight="false" outlineLevel="0" collapsed="false">
      <c r="A723" s="2" t="s">
        <v>253</v>
      </c>
      <c r="B723" s="2" t="s">
        <v>46</v>
      </c>
      <c r="C723" s="2" t="s">
        <v>47</v>
      </c>
      <c r="D723" s="1" t="n">
        <v>56</v>
      </c>
      <c r="E723" s="1" t="n">
        <v>6</v>
      </c>
      <c r="F723" s="1" t="n">
        <v>0</v>
      </c>
      <c r="G723" s="1" t="n">
        <v>62</v>
      </c>
      <c r="H723" s="1" t="n">
        <v>24</v>
      </c>
      <c r="I723" s="1" t="n">
        <v>0</v>
      </c>
      <c r="J723" s="1" t="n">
        <v>24</v>
      </c>
      <c r="K723" s="1" t="n">
        <v>16</v>
      </c>
      <c r="L723" s="1" t="n">
        <v>0</v>
      </c>
      <c r="M723" s="2" t="n">
        <v>40</v>
      </c>
      <c r="N723" s="3" t="n">
        <v>0.6</v>
      </c>
      <c r="O723" s="1" t="n">
        <v>4</v>
      </c>
      <c r="P723" s="1" t="n">
        <v>9</v>
      </c>
      <c r="Q723" s="1" t="n">
        <v>13</v>
      </c>
      <c r="R723" s="1" t="n">
        <v>37</v>
      </c>
      <c r="S723" s="25" t="n">
        <f aca="false">+R723/(J723+K723)</f>
        <v>0.925</v>
      </c>
      <c r="AMJ723" s="2"/>
    </row>
    <row r="724" s="1" customFormat="true" ht="12.8" hidden="true" customHeight="false" outlineLevel="0" collapsed="false">
      <c r="A724" s="2" t="s">
        <v>253</v>
      </c>
      <c r="B724" s="2" t="s">
        <v>48</v>
      </c>
      <c r="C724" s="2" t="s">
        <v>49</v>
      </c>
      <c r="D724" s="1" t="n">
        <v>38</v>
      </c>
      <c r="E724" s="1" t="n">
        <v>14</v>
      </c>
      <c r="F724" s="1" t="n">
        <v>0</v>
      </c>
      <c r="G724" s="1" t="n">
        <v>52</v>
      </c>
      <c r="H724" s="1" t="n">
        <v>13</v>
      </c>
      <c r="I724" s="1" t="n">
        <v>1</v>
      </c>
      <c r="J724" s="1" t="n">
        <v>14</v>
      </c>
      <c r="K724" s="1" t="n">
        <v>30</v>
      </c>
      <c r="L724" s="1" t="n">
        <v>0</v>
      </c>
      <c r="M724" s="2" t="n">
        <v>44</v>
      </c>
      <c r="N724" s="3" t="n">
        <v>0.318181818181818</v>
      </c>
      <c r="O724" s="1" t="n">
        <v>18</v>
      </c>
      <c r="P724" s="1" t="n">
        <v>2</v>
      </c>
      <c r="Q724" s="1" t="n">
        <v>20</v>
      </c>
      <c r="R724" s="1" t="n">
        <v>34</v>
      </c>
      <c r="S724" s="25" t="n">
        <f aca="false">+R724/(J724+K724)</f>
        <v>0.772727272727273</v>
      </c>
      <c r="AMJ724" s="2"/>
    </row>
    <row r="725" s="1" customFormat="true" ht="12.8" hidden="true" customHeight="false" outlineLevel="0" collapsed="false">
      <c r="A725" s="2" t="s">
        <v>253</v>
      </c>
      <c r="B725" s="2" t="s">
        <v>50</v>
      </c>
      <c r="C725" s="2" t="s">
        <v>51</v>
      </c>
      <c r="D725" s="1" t="n">
        <v>209</v>
      </c>
      <c r="E725" s="1" t="n">
        <v>20</v>
      </c>
      <c r="F725" s="1" t="n">
        <v>0</v>
      </c>
      <c r="G725" s="1" t="n">
        <v>229</v>
      </c>
      <c r="H725" s="1" t="n">
        <v>259</v>
      </c>
      <c r="I725" s="1" t="n">
        <v>2</v>
      </c>
      <c r="J725" s="1" t="n">
        <v>261</v>
      </c>
      <c r="K725" s="1" t="n">
        <v>33</v>
      </c>
      <c r="L725" s="1" t="n">
        <v>1</v>
      </c>
      <c r="M725" s="2" t="n">
        <v>295</v>
      </c>
      <c r="N725" s="3" t="n">
        <v>0.887755102040816</v>
      </c>
      <c r="O725" s="1" t="n">
        <v>22</v>
      </c>
      <c r="P725" s="1" t="n">
        <v>2</v>
      </c>
      <c r="Q725" s="1" t="n">
        <v>24</v>
      </c>
      <c r="R725" s="1" t="n">
        <v>285</v>
      </c>
      <c r="S725" s="25" t="n">
        <f aca="false">+R725/(J725+K725)</f>
        <v>0.969387755102041</v>
      </c>
      <c r="AMJ725" s="2"/>
    </row>
    <row r="726" s="1" customFormat="true" ht="12.8" hidden="true" customHeight="false" outlineLevel="0" collapsed="false">
      <c r="A726" s="2" t="s">
        <v>253</v>
      </c>
      <c r="B726" s="2" t="s">
        <v>52</v>
      </c>
      <c r="C726" s="2" t="s">
        <v>53</v>
      </c>
      <c r="D726" s="1" t="n">
        <v>74</v>
      </c>
      <c r="E726" s="1" t="n">
        <v>3</v>
      </c>
      <c r="F726" s="1" t="n">
        <v>0</v>
      </c>
      <c r="G726" s="1" t="n">
        <v>77</v>
      </c>
      <c r="H726" s="1" t="n">
        <v>85</v>
      </c>
      <c r="I726" s="1" t="n">
        <v>4</v>
      </c>
      <c r="J726" s="1" t="n">
        <v>89</v>
      </c>
      <c r="K726" s="1" t="n">
        <v>13</v>
      </c>
      <c r="L726" s="1" t="n">
        <v>1</v>
      </c>
      <c r="M726" s="2" t="n">
        <v>103</v>
      </c>
      <c r="N726" s="3" t="n">
        <v>0.872549019607843</v>
      </c>
      <c r="O726" s="1" t="n">
        <v>21</v>
      </c>
      <c r="P726" s="1" t="n">
        <v>8</v>
      </c>
      <c r="Q726" s="1" t="n">
        <v>29</v>
      </c>
      <c r="R726" s="1" t="n">
        <v>118</v>
      </c>
      <c r="S726" s="25" t="n">
        <f aca="false">+R726/(J726+K726)</f>
        <v>1.15686274509804</v>
      </c>
      <c r="AMJ726" s="2"/>
    </row>
    <row r="727" s="1" customFormat="true" ht="12.8" hidden="true" customHeight="false" outlineLevel="0" collapsed="false">
      <c r="A727" s="2" t="s">
        <v>253</v>
      </c>
      <c r="B727" s="2" t="s">
        <v>54</v>
      </c>
      <c r="C727" s="2" t="s">
        <v>55</v>
      </c>
      <c r="D727" s="1" t="n">
        <v>27</v>
      </c>
      <c r="E727" s="1" t="n">
        <v>3</v>
      </c>
      <c r="F727" s="1" t="n">
        <v>0</v>
      </c>
      <c r="G727" s="1" t="n">
        <v>30</v>
      </c>
      <c r="H727" s="1" t="n">
        <v>11</v>
      </c>
      <c r="I727" s="1" t="n">
        <v>6</v>
      </c>
      <c r="J727" s="1" t="n">
        <v>17</v>
      </c>
      <c r="K727" s="1" t="n">
        <v>45</v>
      </c>
      <c r="L727" s="1" t="n">
        <v>2</v>
      </c>
      <c r="M727" s="2" t="n">
        <v>64</v>
      </c>
      <c r="N727" s="3" t="n">
        <v>0.274193548387097</v>
      </c>
      <c r="O727" s="1" t="n">
        <v>5</v>
      </c>
      <c r="P727" s="1" t="n">
        <v>8</v>
      </c>
      <c r="Q727" s="1" t="n">
        <v>13</v>
      </c>
      <c r="R727" s="1" t="n">
        <v>30</v>
      </c>
      <c r="S727" s="25" t="n">
        <f aca="false">+R727/(J727+K727)</f>
        <v>0.483870967741936</v>
      </c>
      <c r="AMJ727" s="2"/>
    </row>
    <row r="728" s="1" customFormat="true" ht="12.8" hidden="true" customHeight="false" outlineLevel="0" collapsed="false">
      <c r="A728" s="2" t="s">
        <v>253</v>
      </c>
      <c r="B728" s="2" t="s">
        <v>56</v>
      </c>
      <c r="C728" s="2" t="s">
        <v>57</v>
      </c>
      <c r="D728" s="1" t="n">
        <v>33</v>
      </c>
      <c r="E728" s="1" t="n">
        <v>3</v>
      </c>
      <c r="F728" s="1" t="n">
        <v>0</v>
      </c>
      <c r="G728" s="1" t="n">
        <v>36</v>
      </c>
      <c r="H728" s="1" t="n">
        <v>37</v>
      </c>
      <c r="I728" s="1" t="n">
        <v>0</v>
      </c>
      <c r="J728" s="1" t="n">
        <v>37</v>
      </c>
      <c r="K728" s="1" t="n">
        <v>14</v>
      </c>
      <c r="L728" s="1" t="n">
        <v>0</v>
      </c>
      <c r="M728" s="2" t="n">
        <v>51</v>
      </c>
      <c r="N728" s="3" t="n">
        <v>0.725490196078431</v>
      </c>
      <c r="O728" s="1" t="n">
        <v>3</v>
      </c>
      <c r="P728" s="1" t="n">
        <v>1</v>
      </c>
      <c r="Q728" s="1" t="n">
        <v>4</v>
      </c>
      <c r="R728" s="1" t="n">
        <v>41</v>
      </c>
      <c r="S728" s="25" t="n">
        <f aca="false">+R728/(J728+K728)</f>
        <v>0.803921568627451</v>
      </c>
      <c r="AMJ728" s="2"/>
    </row>
    <row r="729" s="1" customFormat="true" ht="12.8" hidden="true" customHeight="false" outlineLevel="0" collapsed="false">
      <c r="A729" s="2" t="s">
        <v>253</v>
      </c>
      <c r="B729" s="2" t="s">
        <v>58</v>
      </c>
      <c r="C729" s="2" t="s">
        <v>59</v>
      </c>
      <c r="D729" s="1" t="n">
        <v>9</v>
      </c>
      <c r="E729" s="1" t="n">
        <v>3</v>
      </c>
      <c r="F729" s="1" t="n">
        <v>0</v>
      </c>
      <c r="G729" s="1" t="n">
        <v>12</v>
      </c>
      <c r="H729" s="1" t="n">
        <v>5</v>
      </c>
      <c r="I729" s="1" t="n">
        <v>0</v>
      </c>
      <c r="J729" s="1" t="n">
        <v>5</v>
      </c>
      <c r="K729" s="1" t="n">
        <v>16</v>
      </c>
      <c r="L729" s="1" t="n">
        <v>0</v>
      </c>
      <c r="M729" s="2" t="n">
        <v>21</v>
      </c>
      <c r="N729" s="3" t="n">
        <v>0.238095238095238</v>
      </c>
      <c r="O729" s="1" t="n">
        <v>0</v>
      </c>
      <c r="P729" s="1" t="n">
        <v>1</v>
      </c>
      <c r="Q729" s="1" t="n">
        <v>1</v>
      </c>
      <c r="R729" s="1" t="n">
        <v>6</v>
      </c>
      <c r="S729" s="25" t="n">
        <f aca="false">+R729/(J729+K729)</f>
        <v>0.285714285714286</v>
      </c>
      <c r="AMJ729" s="2"/>
    </row>
    <row r="730" s="1" customFormat="true" ht="12.8" hidden="true" customHeight="false" outlineLevel="0" collapsed="false">
      <c r="A730" s="2" t="s">
        <v>253</v>
      </c>
      <c r="B730" s="2" t="s">
        <v>60</v>
      </c>
      <c r="C730" s="2" t="s">
        <v>61</v>
      </c>
      <c r="D730" s="1" t="n">
        <v>1361</v>
      </c>
      <c r="E730" s="1" t="n">
        <v>110</v>
      </c>
      <c r="F730" s="1" t="n">
        <v>4</v>
      </c>
      <c r="G730" s="1" t="n">
        <v>1475</v>
      </c>
      <c r="H730" s="1" t="n">
        <v>1184</v>
      </c>
      <c r="I730" s="1" t="n">
        <v>11</v>
      </c>
      <c r="J730" s="1" t="n">
        <v>1195</v>
      </c>
      <c r="K730" s="1" t="n">
        <v>295</v>
      </c>
      <c r="L730" s="1" t="n">
        <v>22</v>
      </c>
      <c r="M730" s="2" t="n">
        <v>1512</v>
      </c>
      <c r="N730" s="3" t="n">
        <v>0.802013422818792</v>
      </c>
      <c r="O730" s="1" t="n">
        <v>200</v>
      </c>
      <c r="P730" s="1" t="n">
        <v>27</v>
      </c>
      <c r="Q730" s="1" t="n">
        <v>227</v>
      </c>
      <c r="R730" s="1" t="n">
        <v>1422</v>
      </c>
      <c r="S730" s="25" t="n">
        <f aca="false">+R730/(J730+K730)</f>
        <v>0.954362416107383</v>
      </c>
      <c r="AMJ730" s="2"/>
    </row>
    <row r="731" customFormat="false" ht="12.8" hidden="true" customHeight="false" outlineLevel="0" collapsed="false">
      <c r="A731" s="2" t="s">
        <v>253</v>
      </c>
      <c r="B731" s="2" t="s">
        <v>62</v>
      </c>
      <c r="C731" s="2" t="s">
        <v>63</v>
      </c>
      <c r="D731" s="1" t="n">
        <v>4</v>
      </c>
      <c r="E731" s="1" t="n">
        <v>0</v>
      </c>
      <c r="F731" s="1" t="n">
        <v>0</v>
      </c>
      <c r="G731" s="1" t="n">
        <v>4</v>
      </c>
      <c r="H731" s="1" t="n">
        <v>0</v>
      </c>
      <c r="I731" s="1" t="n">
        <v>0</v>
      </c>
      <c r="J731" s="1" t="n">
        <v>0</v>
      </c>
      <c r="K731" s="1" t="n">
        <v>0</v>
      </c>
      <c r="L731" s="1" t="n">
        <v>0</v>
      </c>
      <c r="M731" s="2" t="n">
        <v>5</v>
      </c>
      <c r="O731" s="1" t="n">
        <v>0</v>
      </c>
      <c r="P731" s="1" t="n">
        <v>0</v>
      </c>
      <c r="Q731" s="1" t="n">
        <v>0</v>
      </c>
      <c r="R731" s="1" t="n">
        <v>0</v>
      </c>
      <c r="S731" s="25"/>
      <c r="T731" s="1"/>
      <c r="AMJ731" s="2"/>
    </row>
    <row r="732" s="1" customFormat="true" ht="12.8" hidden="true" customHeight="false" outlineLevel="0" collapsed="false">
      <c r="A732" s="2" t="s">
        <v>253</v>
      </c>
      <c r="B732" s="2" t="s">
        <v>64</v>
      </c>
      <c r="C732" s="2" t="s">
        <v>65</v>
      </c>
      <c r="D732" s="1" t="n">
        <v>18</v>
      </c>
      <c r="E732" s="1" t="n">
        <v>3</v>
      </c>
      <c r="F732" s="1" t="n">
        <v>0</v>
      </c>
      <c r="G732" s="1" t="n">
        <v>21</v>
      </c>
      <c r="H732" s="1" t="n">
        <v>19</v>
      </c>
      <c r="I732" s="1" t="n">
        <v>0</v>
      </c>
      <c r="J732" s="1" t="n">
        <v>19</v>
      </c>
      <c r="K732" s="1" t="n">
        <v>5</v>
      </c>
      <c r="L732" s="1" t="n">
        <v>0</v>
      </c>
      <c r="M732" s="2" t="n">
        <v>24</v>
      </c>
      <c r="N732" s="3" t="n">
        <v>0.791666666666667</v>
      </c>
      <c r="O732" s="1" t="n">
        <v>0</v>
      </c>
      <c r="P732" s="1" t="n">
        <v>1</v>
      </c>
      <c r="Q732" s="1" t="n">
        <v>1</v>
      </c>
      <c r="R732" s="1" t="n">
        <v>20</v>
      </c>
      <c r="S732" s="25" t="n">
        <f aca="false">+R732/(J732+K732)</f>
        <v>0.833333333333333</v>
      </c>
      <c r="AMJ732" s="2"/>
    </row>
    <row r="733" s="1" customFormat="true" ht="12.8" hidden="true" customHeight="false" outlineLevel="0" collapsed="false">
      <c r="A733" s="2" t="s">
        <v>253</v>
      </c>
      <c r="B733" s="2" t="s">
        <v>66</v>
      </c>
      <c r="C733" s="2" t="s">
        <v>67</v>
      </c>
      <c r="D733" s="1" t="n">
        <v>9</v>
      </c>
      <c r="E733" s="1" t="n">
        <v>0</v>
      </c>
      <c r="F733" s="1" t="n">
        <v>0</v>
      </c>
      <c r="G733" s="1" t="n">
        <v>9</v>
      </c>
      <c r="H733" s="1" t="n">
        <v>1</v>
      </c>
      <c r="I733" s="1" t="n">
        <v>0</v>
      </c>
      <c r="J733" s="1" t="n">
        <v>1</v>
      </c>
      <c r="K733" s="1" t="n">
        <v>3</v>
      </c>
      <c r="L733" s="1" t="n">
        <v>0</v>
      </c>
      <c r="M733" s="2" t="n">
        <v>4</v>
      </c>
      <c r="N733" s="3" t="n">
        <v>0.25</v>
      </c>
      <c r="O733" s="1" t="n">
        <v>0</v>
      </c>
      <c r="P733" s="1" t="n">
        <v>0</v>
      </c>
      <c r="Q733" s="1" t="n">
        <v>0</v>
      </c>
      <c r="R733" s="1" t="n">
        <v>1</v>
      </c>
      <c r="S733" s="25" t="n">
        <f aca="false">+R733/(J733+K733)</f>
        <v>0.25</v>
      </c>
      <c r="AMJ733" s="2"/>
    </row>
    <row r="734" s="1" customFormat="true" ht="12.8" hidden="true" customHeight="false" outlineLevel="0" collapsed="false">
      <c r="A734" s="2" t="s">
        <v>253</v>
      </c>
      <c r="B734" s="2" t="s">
        <v>68</v>
      </c>
      <c r="C734" s="2" t="s">
        <v>69</v>
      </c>
      <c r="D734" s="1" t="n">
        <v>11</v>
      </c>
      <c r="E734" s="1" t="n">
        <v>0</v>
      </c>
      <c r="F734" s="1" t="n">
        <v>0</v>
      </c>
      <c r="G734" s="1" t="n">
        <v>11</v>
      </c>
      <c r="H734" s="1" t="n">
        <v>10</v>
      </c>
      <c r="I734" s="1" t="n">
        <v>0</v>
      </c>
      <c r="J734" s="1" t="n">
        <v>10</v>
      </c>
      <c r="K734" s="1" t="n">
        <v>4</v>
      </c>
      <c r="L734" s="1" t="n">
        <v>0</v>
      </c>
      <c r="M734" s="2" t="n">
        <v>14</v>
      </c>
      <c r="N734" s="3" t="n">
        <v>0.714285714285714</v>
      </c>
      <c r="O734" s="1" t="n">
        <v>1</v>
      </c>
      <c r="P734" s="1" t="n">
        <v>0</v>
      </c>
      <c r="Q734" s="1" t="n">
        <v>1</v>
      </c>
      <c r="R734" s="1" t="n">
        <v>11</v>
      </c>
      <c r="S734" s="25" t="n">
        <f aca="false">+R734/(J734+K734)</f>
        <v>0.785714285714286</v>
      </c>
      <c r="AMJ734" s="2"/>
    </row>
    <row r="735" s="1" customFormat="true" ht="12.8" hidden="true" customHeight="false" outlineLevel="0" collapsed="false">
      <c r="A735" s="2" t="s">
        <v>253</v>
      </c>
      <c r="B735" s="2" t="s">
        <v>70</v>
      </c>
      <c r="C735" s="2" t="s">
        <v>71</v>
      </c>
      <c r="D735" s="1" t="n">
        <v>24</v>
      </c>
      <c r="E735" s="1" t="n">
        <v>8</v>
      </c>
      <c r="F735" s="1" t="n">
        <v>0</v>
      </c>
      <c r="G735" s="1" t="n">
        <v>32</v>
      </c>
      <c r="H735" s="1" t="n">
        <v>6</v>
      </c>
      <c r="I735" s="1" t="n">
        <v>32</v>
      </c>
      <c r="J735" s="1" t="n">
        <v>38</v>
      </c>
      <c r="K735" s="1" t="n">
        <v>17</v>
      </c>
      <c r="L735" s="1" t="n">
        <v>0</v>
      </c>
      <c r="M735" s="2" t="n">
        <v>55</v>
      </c>
      <c r="N735" s="3" t="n">
        <v>0.690909090909091</v>
      </c>
      <c r="O735" s="1" t="n">
        <v>12</v>
      </c>
      <c r="P735" s="1" t="n">
        <v>2</v>
      </c>
      <c r="Q735" s="1" t="n">
        <v>14</v>
      </c>
      <c r="R735" s="1" t="n">
        <v>52</v>
      </c>
      <c r="S735" s="25" t="n">
        <f aca="false">+R735/(J735+K735)</f>
        <v>0.945454545454545</v>
      </c>
      <c r="AMJ735" s="2"/>
    </row>
    <row r="736" s="1" customFormat="true" ht="12.8" hidden="true" customHeight="false" outlineLevel="0" collapsed="false">
      <c r="A736" s="2" t="s">
        <v>253</v>
      </c>
      <c r="B736" s="2" t="s">
        <v>72</v>
      </c>
      <c r="C736" s="2" t="s">
        <v>73</v>
      </c>
      <c r="D736" s="1" t="n">
        <v>78</v>
      </c>
      <c r="E736" s="1" t="n">
        <v>2</v>
      </c>
      <c r="F736" s="1" t="n">
        <v>0</v>
      </c>
      <c r="G736" s="1" t="n">
        <v>80</v>
      </c>
      <c r="H736" s="1" t="n">
        <v>6</v>
      </c>
      <c r="I736" s="1" t="n">
        <v>8</v>
      </c>
      <c r="J736" s="1" t="n">
        <v>14</v>
      </c>
      <c r="K736" s="1" t="n">
        <v>68</v>
      </c>
      <c r="L736" s="1" t="n">
        <v>1</v>
      </c>
      <c r="M736" s="2" t="n">
        <v>83</v>
      </c>
      <c r="N736" s="3" t="n">
        <v>0.170731707317073</v>
      </c>
      <c r="O736" s="1" t="n">
        <v>2</v>
      </c>
      <c r="P736" s="1" t="n">
        <v>3</v>
      </c>
      <c r="Q736" s="1" t="n">
        <v>5</v>
      </c>
      <c r="R736" s="1" t="n">
        <v>19</v>
      </c>
      <c r="S736" s="25" t="n">
        <f aca="false">+R736/(J736+K736)</f>
        <v>0.231707317073171</v>
      </c>
      <c r="AMJ736" s="2"/>
    </row>
    <row r="737" s="1" customFormat="true" ht="12.8" hidden="true" customHeight="false" outlineLevel="0" collapsed="false">
      <c r="A737" s="2" t="s">
        <v>253</v>
      </c>
      <c r="B737" s="2" t="s">
        <v>74</v>
      </c>
      <c r="C737" s="2" t="s">
        <v>75</v>
      </c>
      <c r="D737" s="1" t="n">
        <v>528</v>
      </c>
      <c r="E737" s="1" t="n">
        <v>18</v>
      </c>
      <c r="F737" s="1" t="n">
        <v>2</v>
      </c>
      <c r="G737" s="1" t="n">
        <v>548</v>
      </c>
      <c r="H737" s="1" t="n">
        <v>579</v>
      </c>
      <c r="I737" s="1" t="n">
        <v>2</v>
      </c>
      <c r="J737" s="1" t="n">
        <v>581</v>
      </c>
      <c r="K737" s="1" t="n">
        <v>115</v>
      </c>
      <c r="L737" s="1" t="n">
        <v>10</v>
      </c>
      <c r="M737" s="2" t="n">
        <v>706</v>
      </c>
      <c r="N737" s="3" t="n">
        <v>0.834770114942529</v>
      </c>
      <c r="O737" s="1" t="n">
        <v>31</v>
      </c>
      <c r="P737" s="1" t="n">
        <v>8</v>
      </c>
      <c r="Q737" s="1" t="n">
        <v>39</v>
      </c>
      <c r="R737" s="1" t="n">
        <v>620</v>
      </c>
      <c r="S737" s="25" t="n">
        <f aca="false">+R737/(J737+K737)</f>
        <v>0.890804597701149</v>
      </c>
      <c r="AMJ737" s="2"/>
    </row>
    <row r="738" s="1" customFormat="true" ht="12.8" hidden="true" customHeight="false" outlineLevel="0" collapsed="false">
      <c r="A738" s="2" t="s">
        <v>253</v>
      </c>
      <c r="B738" s="2" t="s">
        <v>76</v>
      </c>
      <c r="C738" s="2" t="s">
        <v>77</v>
      </c>
      <c r="D738" s="1" t="n">
        <v>33</v>
      </c>
      <c r="E738" s="1" t="n">
        <v>1</v>
      </c>
      <c r="F738" s="1" t="n">
        <v>0</v>
      </c>
      <c r="G738" s="1" t="n">
        <v>34</v>
      </c>
      <c r="H738" s="1" t="n">
        <v>6</v>
      </c>
      <c r="I738" s="1" t="n">
        <v>4</v>
      </c>
      <c r="J738" s="1" t="n">
        <v>10</v>
      </c>
      <c r="K738" s="1" t="n">
        <v>14</v>
      </c>
      <c r="L738" s="1" t="n">
        <v>0</v>
      </c>
      <c r="M738" s="2" t="n">
        <v>24</v>
      </c>
      <c r="N738" s="3" t="n">
        <v>0.416666666666667</v>
      </c>
      <c r="O738" s="1" t="n">
        <v>0</v>
      </c>
      <c r="P738" s="1" t="n">
        <v>1</v>
      </c>
      <c r="Q738" s="1" t="n">
        <v>1</v>
      </c>
      <c r="R738" s="1" t="n">
        <v>11</v>
      </c>
      <c r="S738" s="25" t="n">
        <f aca="false">+R738/(J738+K738)</f>
        <v>0.458333333333333</v>
      </c>
      <c r="AMJ738" s="2"/>
    </row>
    <row r="739" s="1" customFormat="true" ht="12.8" hidden="true" customHeight="false" outlineLevel="0" collapsed="false">
      <c r="A739" s="2" t="s">
        <v>253</v>
      </c>
      <c r="B739" s="2" t="s">
        <v>78</v>
      </c>
      <c r="C739" s="2" t="s">
        <v>79</v>
      </c>
      <c r="D739" s="1" t="n">
        <v>2</v>
      </c>
      <c r="E739" s="1" t="n">
        <v>0</v>
      </c>
      <c r="F739" s="1" t="n">
        <v>0</v>
      </c>
      <c r="G739" s="1" t="n">
        <v>2</v>
      </c>
      <c r="H739" s="1" t="n">
        <v>0</v>
      </c>
      <c r="I739" s="1" t="n">
        <v>2</v>
      </c>
      <c r="J739" s="1" t="n">
        <v>2</v>
      </c>
      <c r="K739" s="1" t="n">
        <v>2</v>
      </c>
      <c r="L739" s="1" t="n">
        <v>0</v>
      </c>
      <c r="M739" s="2" t="n">
        <v>4</v>
      </c>
      <c r="N739" s="3" t="n">
        <v>0.5</v>
      </c>
      <c r="O739" s="1" t="n">
        <v>1</v>
      </c>
      <c r="P739" s="1" t="n">
        <v>0</v>
      </c>
      <c r="Q739" s="1" t="n">
        <v>1</v>
      </c>
      <c r="R739" s="1" t="n">
        <v>3</v>
      </c>
      <c r="S739" s="25" t="n">
        <f aca="false">+R739/(J739+K739)</f>
        <v>0.75</v>
      </c>
      <c r="AMJ739" s="2"/>
    </row>
    <row r="740" s="1" customFormat="true" ht="12.8" hidden="true" customHeight="false" outlineLevel="0" collapsed="false">
      <c r="A740" s="2" t="s">
        <v>253</v>
      </c>
      <c r="B740" s="2" t="s">
        <v>80</v>
      </c>
      <c r="C740" s="2" t="s">
        <v>81</v>
      </c>
      <c r="D740" s="1" t="n">
        <v>157</v>
      </c>
      <c r="E740" s="1" t="n">
        <v>18</v>
      </c>
      <c r="F740" s="1" t="n">
        <v>0</v>
      </c>
      <c r="G740" s="1" t="n">
        <v>175</v>
      </c>
      <c r="H740" s="1" t="n">
        <v>125</v>
      </c>
      <c r="I740" s="1" t="n">
        <v>3</v>
      </c>
      <c r="J740" s="1" t="n">
        <v>128</v>
      </c>
      <c r="K740" s="1" t="n">
        <v>60</v>
      </c>
      <c r="L740" s="1" t="n">
        <v>1</v>
      </c>
      <c r="M740" s="2" t="n">
        <v>189</v>
      </c>
      <c r="N740" s="3" t="n">
        <v>0.680851063829787</v>
      </c>
      <c r="O740" s="1" t="n">
        <v>23</v>
      </c>
      <c r="P740" s="1" t="n">
        <v>1</v>
      </c>
      <c r="Q740" s="1" t="n">
        <v>24</v>
      </c>
      <c r="R740" s="1" t="n">
        <v>152</v>
      </c>
      <c r="S740" s="25" t="n">
        <f aca="false">+R740/(J740+K740)</f>
        <v>0.808510638297872</v>
      </c>
      <c r="AMJ740" s="2"/>
    </row>
    <row r="741" s="1" customFormat="true" ht="12.8" hidden="true" customHeight="false" outlineLevel="0" collapsed="false">
      <c r="A741" s="2" t="s">
        <v>253</v>
      </c>
      <c r="B741" s="2" t="s">
        <v>82</v>
      </c>
      <c r="C741" s="2" t="s">
        <v>83</v>
      </c>
      <c r="D741" s="1" t="n">
        <v>12</v>
      </c>
      <c r="E741" s="1" t="n">
        <v>1</v>
      </c>
      <c r="F741" s="1" t="n">
        <v>0</v>
      </c>
      <c r="G741" s="1" t="n">
        <v>13</v>
      </c>
      <c r="H741" s="1" t="n">
        <v>4</v>
      </c>
      <c r="I741" s="1" t="n">
        <v>0</v>
      </c>
      <c r="J741" s="1" t="n">
        <v>4</v>
      </c>
      <c r="K741" s="1" t="n">
        <v>10</v>
      </c>
      <c r="L741" s="1" t="n">
        <v>0</v>
      </c>
      <c r="M741" s="2" t="n">
        <v>14</v>
      </c>
      <c r="N741" s="3" t="n">
        <v>0.285714285714286</v>
      </c>
      <c r="O741" s="1" t="n">
        <v>3</v>
      </c>
      <c r="P741" s="1" t="n">
        <v>2</v>
      </c>
      <c r="Q741" s="1" t="n">
        <v>5</v>
      </c>
      <c r="R741" s="1" t="n">
        <v>9</v>
      </c>
      <c r="S741" s="25" t="n">
        <f aca="false">+R741/(J741+K741)</f>
        <v>0.642857142857143</v>
      </c>
      <c r="AMJ741" s="2"/>
    </row>
    <row r="742" s="1" customFormat="true" ht="12.8" hidden="true" customHeight="false" outlineLevel="0" collapsed="false">
      <c r="A742" s="2" t="s">
        <v>253</v>
      </c>
      <c r="B742" s="2" t="s">
        <v>84</v>
      </c>
      <c r="C742" s="2" t="s">
        <v>85</v>
      </c>
      <c r="D742" s="1" t="n">
        <v>631</v>
      </c>
      <c r="E742" s="1" t="n">
        <v>181</v>
      </c>
      <c r="F742" s="1" t="n">
        <v>2</v>
      </c>
      <c r="G742" s="1" t="n">
        <v>814</v>
      </c>
      <c r="H742" s="1" t="n">
        <v>154</v>
      </c>
      <c r="I742" s="1" t="n">
        <v>20</v>
      </c>
      <c r="J742" s="1" t="n">
        <v>174</v>
      </c>
      <c r="K742" s="1" t="n">
        <v>907</v>
      </c>
      <c r="L742" s="1" t="n">
        <v>9</v>
      </c>
      <c r="M742" s="2" t="n">
        <v>1090</v>
      </c>
      <c r="N742" s="3" t="n">
        <v>0.160962072155412</v>
      </c>
      <c r="O742" s="1" t="n">
        <v>475</v>
      </c>
      <c r="P742" s="1" t="n">
        <v>15</v>
      </c>
      <c r="Q742" s="1" t="n">
        <v>490</v>
      </c>
      <c r="R742" s="1" t="n">
        <v>664</v>
      </c>
      <c r="S742" s="25" t="n">
        <f aca="false">+R742/(J742+K742)</f>
        <v>0.614246068455134</v>
      </c>
      <c r="AMJ742" s="2"/>
    </row>
    <row r="743" s="1" customFormat="true" ht="12.8" hidden="true" customHeight="false" outlineLevel="0" collapsed="false">
      <c r="A743" s="2" t="s">
        <v>253</v>
      </c>
      <c r="B743" s="2" t="s">
        <v>86</v>
      </c>
      <c r="C743" s="2" t="s">
        <v>87</v>
      </c>
      <c r="D743" s="1" t="n">
        <v>8</v>
      </c>
      <c r="E743" s="1" t="n">
        <v>1</v>
      </c>
      <c r="F743" s="1" t="n">
        <v>0</v>
      </c>
      <c r="G743" s="1" t="n">
        <v>9</v>
      </c>
      <c r="H743" s="1" t="n">
        <v>4</v>
      </c>
      <c r="I743" s="1" t="n">
        <v>0</v>
      </c>
      <c r="J743" s="1" t="n">
        <v>4</v>
      </c>
      <c r="K743" s="1" t="n">
        <v>16</v>
      </c>
      <c r="L743" s="1" t="n">
        <v>1</v>
      </c>
      <c r="M743" s="2" t="n">
        <v>6</v>
      </c>
      <c r="N743" s="3" t="n">
        <v>0.2</v>
      </c>
      <c r="O743" s="1" t="n">
        <v>3</v>
      </c>
      <c r="P743" s="1" t="n">
        <v>0</v>
      </c>
      <c r="Q743" s="1" t="n">
        <v>3</v>
      </c>
      <c r="R743" s="1" t="n">
        <v>7</v>
      </c>
      <c r="S743" s="25" t="n">
        <f aca="false">+R743/(J743+K743)</f>
        <v>0.35</v>
      </c>
      <c r="AMJ743" s="2"/>
    </row>
    <row r="744" s="1" customFormat="true" ht="12.8" hidden="true" customHeight="false" outlineLevel="0" collapsed="false">
      <c r="A744" s="2" t="s">
        <v>253</v>
      </c>
      <c r="B744" s="2" t="s">
        <v>88</v>
      </c>
      <c r="C744" s="2" t="s">
        <v>89</v>
      </c>
      <c r="D744" s="1" t="n">
        <v>1053</v>
      </c>
      <c r="E744" s="1" t="n">
        <v>84</v>
      </c>
      <c r="F744" s="1" t="n">
        <v>1</v>
      </c>
      <c r="G744" s="1" t="n">
        <v>1138</v>
      </c>
      <c r="H744" s="1" t="n">
        <v>403</v>
      </c>
      <c r="I744" s="1" t="n">
        <v>62</v>
      </c>
      <c r="J744" s="1" t="n">
        <v>465</v>
      </c>
      <c r="K744" s="1" t="n">
        <v>519</v>
      </c>
      <c r="L744" s="1" t="n">
        <v>3</v>
      </c>
      <c r="M744" s="2" t="n">
        <v>987</v>
      </c>
      <c r="N744" s="3" t="n">
        <v>0.472560975609756</v>
      </c>
      <c r="O744" s="1" t="n">
        <v>53</v>
      </c>
      <c r="P744" s="1" t="n">
        <v>71</v>
      </c>
      <c r="Q744" s="1" t="n">
        <v>124</v>
      </c>
      <c r="R744" s="1" t="n">
        <v>589</v>
      </c>
      <c r="S744" s="25" t="n">
        <f aca="false">+R744/(J744+K744)</f>
        <v>0.598577235772358</v>
      </c>
      <c r="AMJ744" s="2"/>
    </row>
    <row r="745" s="1" customFormat="true" ht="12.8" hidden="true" customHeight="false" outlineLevel="0" collapsed="false">
      <c r="A745" s="2" t="s">
        <v>253</v>
      </c>
      <c r="B745" s="2" t="s">
        <v>90</v>
      </c>
      <c r="C745" s="2" t="s">
        <v>91</v>
      </c>
      <c r="D745" s="1" t="n">
        <v>53</v>
      </c>
      <c r="E745" s="1" t="n">
        <v>3</v>
      </c>
      <c r="F745" s="1" t="n">
        <v>0</v>
      </c>
      <c r="G745" s="1" t="n">
        <v>56</v>
      </c>
      <c r="H745" s="1" t="n">
        <v>28</v>
      </c>
      <c r="I745" s="1" t="n">
        <v>0</v>
      </c>
      <c r="J745" s="1" t="n">
        <v>28</v>
      </c>
      <c r="K745" s="1" t="n">
        <v>23</v>
      </c>
      <c r="L745" s="1" t="n">
        <v>0</v>
      </c>
      <c r="M745" s="2" t="n">
        <v>51</v>
      </c>
      <c r="N745" s="3" t="n">
        <v>0.549019607843137</v>
      </c>
      <c r="O745" s="1" t="n">
        <v>13</v>
      </c>
      <c r="P745" s="1" t="n">
        <v>2</v>
      </c>
      <c r="Q745" s="1" t="n">
        <v>15</v>
      </c>
      <c r="R745" s="1" t="n">
        <v>43</v>
      </c>
      <c r="S745" s="25" t="n">
        <f aca="false">+R745/(J745+K745)</f>
        <v>0.843137254901961</v>
      </c>
      <c r="AMJ745" s="2"/>
    </row>
    <row r="746" s="1" customFormat="true" ht="12.8" hidden="true" customHeight="false" outlineLevel="0" collapsed="false">
      <c r="A746" s="2" t="s">
        <v>253</v>
      </c>
      <c r="B746" s="2" t="s">
        <v>92</v>
      </c>
      <c r="C746" s="2" t="s">
        <v>93</v>
      </c>
      <c r="D746" s="1" t="n">
        <v>4</v>
      </c>
      <c r="E746" s="1" t="n">
        <v>2</v>
      </c>
      <c r="F746" s="1" t="n">
        <v>0</v>
      </c>
      <c r="G746" s="1" t="n">
        <v>6</v>
      </c>
      <c r="H746" s="1" t="n">
        <v>1</v>
      </c>
      <c r="I746" s="1" t="n">
        <v>0</v>
      </c>
      <c r="J746" s="1" t="n">
        <v>1</v>
      </c>
      <c r="K746" s="1" t="n">
        <v>3</v>
      </c>
      <c r="L746" s="1" t="n">
        <v>2</v>
      </c>
      <c r="M746" s="2" t="n">
        <v>6</v>
      </c>
      <c r="N746" s="3" t="n">
        <v>0.25</v>
      </c>
      <c r="O746" s="1" t="n">
        <v>0</v>
      </c>
      <c r="P746" s="1" t="n">
        <v>0</v>
      </c>
      <c r="Q746" s="1" t="n">
        <v>0</v>
      </c>
      <c r="R746" s="1" t="n">
        <v>1</v>
      </c>
      <c r="S746" s="25" t="n">
        <f aca="false">+R746/(J746+K746)</f>
        <v>0.25</v>
      </c>
      <c r="AMJ746" s="2"/>
    </row>
    <row r="747" s="1" customFormat="true" ht="12.8" hidden="true" customHeight="false" outlineLevel="0" collapsed="false">
      <c r="A747" s="2" t="s">
        <v>253</v>
      </c>
      <c r="B747" s="2" t="s">
        <v>94</v>
      </c>
      <c r="C747" s="2" t="s">
        <v>95</v>
      </c>
      <c r="D747" s="1" t="n">
        <v>240</v>
      </c>
      <c r="E747" s="1" t="n">
        <v>9</v>
      </c>
      <c r="F747" s="1" t="n">
        <v>0</v>
      </c>
      <c r="G747" s="1" t="n">
        <v>249</v>
      </c>
      <c r="H747" s="1" t="n">
        <v>201</v>
      </c>
      <c r="I747" s="1" t="n">
        <v>1</v>
      </c>
      <c r="J747" s="1" t="n">
        <v>202</v>
      </c>
      <c r="K747" s="1" t="n">
        <v>96</v>
      </c>
      <c r="L747" s="1" t="n">
        <v>3</v>
      </c>
      <c r="M747" s="2" t="n">
        <v>301</v>
      </c>
      <c r="N747" s="3" t="n">
        <v>0.677852348993289</v>
      </c>
      <c r="O747" s="1" t="n">
        <v>38</v>
      </c>
      <c r="P747" s="1" t="n">
        <v>8</v>
      </c>
      <c r="Q747" s="1" t="n">
        <v>46</v>
      </c>
      <c r="R747" s="1" t="n">
        <v>248</v>
      </c>
      <c r="S747" s="25" t="n">
        <f aca="false">+R747/(J747+K747)</f>
        <v>0.832214765100671</v>
      </c>
      <c r="AMJ747" s="2"/>
    </row>
    <row r="748" s="1" customFormat="true" ht="12.8" hidden="true" customHeight="false" outlineLevel="0" collapsed="false">
      <c r="A748" s="2" t="s">
        <v>253</v>
      </c>
      <c r="B748" s="2" t="s">
        <v>96</v>
      </c>
      <c r="C748" s="2" t="s">
        <v>97</v>
      </c>
      <c r="D748" s="1" t="n">
        <v>59</v>
      </c>
      <c r="E748" s="1" t="n">
        <v>4</v>
      </c>
      <c r="F748" s="1" t="n">
        <v>1</v>
      </c>
      <c r="G748" s="1" t="n">
        <v>64</v>
      </c>
      <c r="H748" s="1" t="n">
        <v>47</v>
      </c>
      <c r="I748" s="1" t="n">
        <v>0</v>
      </c>
      <c r="J748" s="1" t="n">
        <v>47</v>
      </c>
      <c r="K748" s="1" t="n">
        <v>29</v>
      </c>
      <c r="L748" s="1" t="n">
        <v>1</v>
      </c>
      <c r="M748" s="2" t="n">
        <v>77</v>
      </c>
      <c r="N748" s="3" t="n">
        <v>0.618421052631579</v>
      </c>
      <c r="O748" s="1" t="n">
        <v>14</v>
      </c>
      <c r="P748" s="1" t="n">
        <v>1</v>
      </c>
      <c r="Q748" s="1" t="n">
        <v>15</v>
      </c>
      <c r="R748" s="1" t="n">
        <v>62</v>
      </c>
      <c r="S748" s="25" t="n">
        <f aca="false">+R748/(J748+K748)</f>
        <v>0.81578947368421</v>
      </c>
      <c r="AMJ748" s="2"/>
    </row>
    <row r="749" s="1" customFormat="true" ht="12.8" hidden="true" customHeight="false" outlineLevel="0" collapsed="false">
      <c r="A749" s="2" t="s">
        <v>253</v>
      </c>
      <c r="B749" s="2" t="s">
        <v>98</v>
      </c>
      <c r="C749" s="2" t="s">
        <v>99</v>
      </c>
      <c r="D749" s="1" t="n">
        <v>273</v>
      </c>
      <c r="E749" s="1" t="n">
        <v>12</v>
      </c>
      <c r="F749" s="1" t="n">
        <v>0</v>
      </c>
      <c r="G749" s="1" t="n">
        <v>285</v>
      </c>
      <c r="H749" s="1" t="n">
        <v>167</v>
      </c>
      <c r="I749" s="1" t="n">
        <v>142</v>
      </c>
      <c r="J749" s="1" t="n">
        <v>309</v>
      </c>
      <c r="K749" s="1" t="n">
        <v>92</v>
      </c>
      <c r="L749" s="1" t="n">
        <v>0</v>
      </c>
      <c r="M749" s="2" t="n">
        <v>401</v>
      </c>
      <c r="N749" s="3" t="n">
        <v>0.770573566084788</v>
      </c>
      <c r="O749" s="1" t="n">
        <v>56</v>
      </c>
      <c r="P749" s="1" t="n">
        <v>22</v>
      </c>
      <c r="Q749" s="1" t="n">
        <v>78</v>
      </c>
      <c r="R749" s="1" t="n">
        <v>387</v>
      </c>
      <c r="S749" s="25" t="n">
        <f aca="false">+R749/(J749+K749)</f>
        <v>0.965087281795511</v>
      </c>
      <c r="AMJ749" s="2"/>
    </row>
    <row r="750" s="1" customFormat="true" ht="12.8" hidden="true" customHeight="false" outlineLevel="0" collapsed="false">
      <c r="A750" s="2" t="s">
        <v>253</v>
      </c>
      <c r="B750" s="2" t="s">
        <v>100</v>
      </c>
      <c r="C750" s="2" t="s">
        <v>101</v>
      </c>
      <c r="D750" s="1" t="n">
        <v>152</v>
      </c>
      <c r="E750" s="1" t="n">
        <v>19</v>
      </c>
      <c r="F750" s="1" t="n">
        <v>0</v>
      </c>
      <c r="G750" s="1" t="n">
        <v>171</v>
      </c>
      <c r="H750" s="1" t="n">
        <v>143</v>
      </c>
      <c r="I750" s="1" t="n">
        <v>17</v>
      </c>
      <c r="J750" s="1" t="n">
        <v>160</v>
      </c>
      <c r="K750" s="1" t="n">
        <v>37</v>
      </c>
      <c r="L750" s="1" t="n">
        <v>0</v>
      </c>
      <c r="M750" s="2" t="n">
        <v>197</v>
      </c>
      <c r="N750" s="3" t="n">
        <v>0.812182741116751</v>
      </c>
      <c r="O750" s="1" t="n">
        <v>25</v>
      </c>
      <c r="P750" s="1" t="n">
        <v>4</v>
      </c>
      <c r="Q750" s="1" t="n">
        <v>29</v>
      </c>
      <c r="R750" s="1" t="n">
        <v>189</v>
      </c>
      <c r="S750" s="25" t="n">
        <f aca="false">+R750/(J750+K750)</f>
        <v>0.959390862944162</v>
      </c>
      <c r="AMJ750" s="2"/>
    </row>
    <row r="751" s="1" customFormat="true" ht="12.8" hidden="true" customHeight="false" outlineLevel="0" collapsed="false">
      <c r="A751" s="2" t="s">
        <v>253</v>
      </c>
      <c r="B751" s="2" t="s">
        <v>102</v>
      </c>
      <c r="C751" s="2" t="s">
        <v>103</v>
      </c>
      <c r="D751" s="1" t="n">
        <v>7</v>
      </c>
      <c r="E751" s="1" t="n">
        <v>0</v>
      </c>
      <c r="F751" s="1" t="n">
        <v>0</v>
      </c>
      <c r="G751" s="1" t="n">
        <v>7</v>
      </c>
      <c r="H751" s="1" t="n">
        <v>5</v>
      </c>
      <c r="I751" s="1" t="n">
        <v>0</v>
      </c>
      <c r="J751" s="1" t="n">
        <v>5</v>
      </c>
      <c r="K751" s="1" t="n">
        <v>2</v>
      </c>
      <c r="L751" s="1" t="n">
        <v>0</v>
      </c>
      <c r="M751" s="2" t="n">
        <v>7</v>
      </c>
      <c r="N751" s="3" t="n">
        <v>0.714285714285714</v>
      </c>
      <c r="O751" s="1" t="n">
        <v>0</v>
      </c>
      <c r="P751" s="1" t="n">
        <v>0</v>
      </c>
      <c r="Q751" s="1" t="n">
        <v>0</v>
      </c>
      <c r="R751" s="1" t="n">
        <v>5</v>
      </c>
      <c r="S751" s="25" t="n">
        <f aca="false">+R751/(J751+K751)</f>
        <v>0.714285714285714</v>
      </c>
      <c r="AMJ751" s="2"/>
    </row>
    <row r="752" customFormat="false" ht="12.8" hidden="true" customHeight="false" outlineLevel="0" collapsed="false">
      <c r="A752" s="2" t="s">
        <v>253</v>
      </c>
      <c r="B752" s="2" t="s">
        <v>104</v>
      </c>
      <c r="C752" s="2" t="s">
        <v>105</v>
      </c>
      <c r="D752" s="1" t="n">
        <v>3</v>
      </c>
      <c r="E752" s="1" t="n">
        <v>0</v>
      </c>
      <c r="F752" s="1" t="n">
        <v>0</v>
      </c>
      <c r="G752" s="1" t="n">
        <v>3</v>
      </c>
      <c r="H752" s="1" t="n">
        <v>0</v>
      </c>
      <c r="I752" s="1" t="n">
        <v>0</v>
      </c>
      <c r="J752" s="1" t="n">
        <v>0</v>
      </c>
      <c r="K752" s="1" t="n">
        <v>0</v>
      </c>
      <c r="L752" s="1" t="n">
        <v>0</v>
      </c>
      <c r="M752" s="2" t="n">
        <v>0</v>
      </c>
      <c r="O752" s="1" t="n">
        <v>0</v>
      </c>
      <c r="P752" s="1" t="n">
        <v>0</v>
      </c>
      <c r="Q752" s="1" t="n">
        <v>0</v>
      </c>
      <c r="R752" s="1" t="n">
        <v>0</v>
      </c>
      <c r="S752" s="25"/>
      <c r="T752" s="1"/>
      <c r="AMJ752" s="2"/>
    </row>
    <row r="753" s="1" customFormat="true" ht="12.8" hidden="true" customHeight="false" outlineLevel="0" collapsed="false">
      <c r="A753" s="2" t="s">
        <v>253</v>
      </c>
      <c r="B753" s="2" t="s">
        <v>106</v>
      </c>
      <c r="C753" s="2" t="s">
        <v>107</v>
      </c>
      <c r="D753" s="1" t="n">
        <v>195</v>
      </c>
      <c r="E753" s="1" t="n">
        <v>22</v>
      </c>
      <c r="F753" s="1" t="n">
        <v>0</v>
      </c>
      <c r="G753" s="1" t="n">
        <v>217</v>
      </c>
      <c r="H753" s="1" t="n">
        <v>50</v>
      </c>
      <c r="I753" s="1" t="n">
        <v>5</v>
      </c>
      <c r="J753" s="1" t="n">
        <v>55</v>
      </c>
      <c r="K753" s="1" t="n">
        <v>135</v>
      </c>
      <c r="L753" s="1" t="n">
        <v>1</v>
      </c>
      <c r="M753" s="2" t="n">
        <v>191</v>
      </c>
      <c r="N753" s="3" t="n">
        <v>0.289473684210526</v>
      </c>
      <c r="O753" s="1" t="n">
        <v>45</v>
      </c>
      <c r="P753" s="1" t="n">
        <v>4</v>
      </c>
      <c r="Q753" s="1" t="n">
        <v>49</v>
      </c>
      <c r="R753" s="1" t="n">
        <v>104</v>
      </c>
      <c r="S753" s="25" t="n">
        <f aca="false">+R753/(J753+K753)</f>
        <v>0.547368421052632</v>
      </c>
      <c r="AMJ753" s="2"/>
    </row>
    <row r="754" s="1" customFormat="true" ht="12.8" hidden="true" customHeight="false" outlineLevel="0" collapsed="false">
      <c r="A754" s="2" t="s">
        <v>253</v>
      </c>
      <c r="B754" s="2" t="s">
        <v>108</v>
      </c>
      <c r="C754" s="2" t="s">
        <v>109</v>
      </c>
      <c r="D754" s="1" t="n">
        <v>12</v>
      </c>
      <c r="E754" s="1" t="n">
        <v>0</v>
      </c>
      <c r="F754" s="1" t="n">
        <v>0</v>
      </c>
      <c r="G754" s="1" t="n">
        <v>12</v>
      </c>
      <c r="H754" s="1" t="n">
        <v>5</v>
      </c>
      <c r="I754" s="1" t="n">
        <v>0</v>
      </c>
      <c r="J754" s="1" t="n">
        <v>5</v>
      </c>
      <c r="K754" s="1" t="n">
        <v>14</v>
      </c>
      <c r="L754" s="1" t="n">
        <v>0</v>
      </c>
      <c r="M754" s="2" t="n">
        <v>19</v>
      </c>
      <c r="N754" s="3" t="n">
        <v>0.263157894736842</v>
      </c>
      <c r="O754" s="1" t="n">
        <v>1</v>
      </c>
      <c r="P754" s="1" t="n">
        <v>2</v>
      </c>
      <c r="Q754" s="1" t="n">
        <v>3</v>
      </c>
      <c r="R754" s="1" t="n">
        <v>8</v>
      </c>
      <c r="S754" s="25" t="n">
        <f aca="false">+R754/(J754+K754)</f>
        <v>0.421052631578947</v>
      </c>
      <c r="AMJ754" s="2"/>
    </row>
    <row r="755" s="1" customFormat="true" ht="12.8" hidden="true" customHeight="false" outlineLevel="0" collapsed="false">
      <c r="A755" s="2" t="s">
        <v>253</v>
      </c>
      <c r="B755" s="2" t="s">
        <v>110</v>
      </c>
      <c r="C755" s="2" t="s">
        <v>111</v>
      </c>
      <c r="D755" s="1" t="n">
        <v>31</v>
      </c>
      <c r="E755" s="1" t="n">
        <v>1</v>
      </c>
      <c r="F755" s="1" t="n">
        <v>0</v>
      </c>
      <c r="G755" s="1" t="n">
        <v>32</v>
      </c>
      <c r="H755" s="1" t="n">
        <v>0</v>
      </c>
      <c r="I755" s="1" t="n">
        <v>0</v>
      </c>
      <c r="J755" s="1" t="n">
        <v>0</v>
      </c>
      <c r="K755" s="1" t="n">
        <v>28</v>
      </c>
      <c r="L755" s="1" t="n">
        <v>0</v>
      </c>
      <c r="M755" s="2" t="n">
        <v>28</v>
      </c>
      <c r="N755" s="3" t="n">
        <v>0</v>
      </c>
      <c r="O755" s="1" t="n">
        <v>0</v>
      </c>
      <c r="P755" s="1" t="n">
        <v>7</v>
      </c>
      <c r="Q755" s="1" t="n">
        <v>7</v>
      </c>
      <c r="R755" s="1" t="n">
        <v>7</v>
      </c>
      <c r="S755" s="25" t="n">
        <f aca="false">+R755/(J755+K755)</f>
        <v>0.25</v>
      </c>
      <c r="AMJ755" s="2"/>
    </row>
    <row r="756" customFormat="false" ht="12.8" hidden="true" customHeight="false" outlineLevel="0" collapsed="false">
      <c r="A756" s="2" t="s">
        <v>253</v>
      </c>
      <c r="B756" s="2" t="s">
        <v>112</v>
      </c>
      <c r="C756" s="2" t="s">
        <v>113</v>
      </c>
      <c r="D756" s="1" t="n">
        <v>1</v>
      </c>
      <c r="E756" s="1" t="n">
        <v>0</v>
      </c>
      <c r="F756" s="1" t="n">
        <v>0</v>
      </c>
      <c r="G756" s="1" t="n">
        <v>1</v>
      </c>
      <c r="H756" s="1" t="n">
        <v>0</v>
      </c>
      <c r="I756" s="1" t="n">
        <v>0</v>
      </c>
      <c r="J756" s="1" t="n">
        <v>0</v>
      </c>
      <c r="K756" s="1" t="n">
        <v>0</v>
      </c>
      <c r="L756" s="1" t="n">
        <v>0</v>
      </c>
      <c r="M756" s="2" t="n">
        <v>0</v>
      </c>
      <c r="O756" s="1" t="n">
        <v>0</v>
      </c>
      <c r="P756" s="1" t="n">
        <v>0</v>
      </c>
      <c r="Q756" s="1" t="n">
        <v>0</v>
      </c>
      <c r="R756" s="1" t="n">
        <v>0</v>
      </c>
      <c r="S756" s="25"/>
      <c r="T756" s="1"/>
      <c r="AMJ756" s="2"/>
    </row>
    <row r="757" customFormat="false" ht="12.8" hidden="true" customHeight="false" outlineLevel="0" collapsed="false">
      <c r="A757" s="2" t="s">
        <v>253</v>
      </c>
      <c r="B757" s="2" t="s">
        <v>114</v>
      </c>
      <c r="C757" s="2" t="s">
        <v>115</v>
      </c>
      <c r="D757" s="1" t="n">
        <v>3</v>
      </c>
      <c r="E757" s="1" t="n">
        <v>0</v>
      </c>
      <c r="F757" s="1" t="n">
        <v>0</v>
      </c>
      <c r="G757" s="1" t="n">
        <v>3</v>
      </c>
      <c r="H757" s="1" t="n">
        <v>0</v>
      </c>
      <c r="I757" s="1" t="n">
        <v>0</v>
      </c>
      <c r="J757" s="1" t="n">
        <v>0</v>
      </c>
      <c r="K757" s="1" t="n">
        <v>-4</v>
      </c>
      <c r="L757" s="1" t="n">
        <v>-1</v>
      </c>
      <c r="M757" s="2" t="n">
        <v>5</v>
      </c>
      <c r="O757" s="1" t="n">
        <v>1</v>
      </c>
      <c r="P757" s="1" t="n">
        <v>0</v>
      </c>
      <c r="Q757" s="1" t="n">
        <v>1</v>
      </c>
      <c r="R757" s="1" t="n">
        <v>1</v>
      </c>
      <c r="S757" s="25"/>
      <c r="T757" s="1"/>
      <c r="AMJ757" s="2"/>
    </row>
    <row r="758" s="1" customFormat="true" ht="12.8" hidden="true" customHeight="false" outlineLevel="0" collapsed="false">
      <c r="A758" s="2" t="s">
        <v>253</v>
      </c>
      <c r="B758" s="2" t="s">
        <v>116</v>
      </c>
      <c r="C758" s="2" t="s">
        <v>117</v>
      </c>
      <c r="D758" s="1" t="n">
        <v>700</v>
      </c>
      <c r="E758" s="1" t="n">
        <v>96</v>
      </c>
      <c r="F758" s="1" t="n">
        <v>0</v>
      </c>
      <c r="G758" s="1" t="n">
        <v>796</v>
      </c>
      <c r="H758" s="1" t="n">
        <v>126</v>
      </c>
      <c r="I758" s="1" t="n">
        <v>126</v>
      </c>
      <c r="J758" s="1" t="n">
        <v>252</v>
      </c>
      <c r="K758" s="1" t="n">
        <v>520</v>
      </c>
      <c r="L758" s="1" t="n">
        <v>1</v>
      </c>
      <c r="M758" s="2" t="n">
        <v>773</v>
      </c>
      <c r="N758" s="3" t="n">
        <v>0.326424870466321</v>
      </c>
      <c r="O758" s="1" t="n">
        <v>24</v>
      </c>
      <c r="P758" s="1" t="n">
        <v>26</v>
      </c>
      <c r="Q758" s="1" t="n">
        <v>50</v>
      </c>
      <c r="R758" s="1" t="n">
        <v>302</v>
      </c>
      <c r="S758" s="25" t="n">
        <f aca="false">+R758/(J758+K758)</f>
        <v>0.39119170984456</v>
      </c>
      <c r="AMJ758" s="2"/>
    </row>
    <row r="759" customFormat="false" ht="12.8" hidden="true" customHeight="false" outlineLevel="0" collapsed="false">
      <c r="A759" s="2" t="s">
        <v>253</v>
      </c>
      <c r="B759" s="2" t="s">
        <v>118</v>
      </c>
      <c r="C759" s="2" t="s">
        <v>119</v>
      </c>
      <c r="D759" s="1" t="n">
        <v>0</v>
      </c>
      <c r="E759" s="1" t="n">
        <v>0</v>
      </c>
      <c r="F759" s="1" t="n">
        <v>0</v>
      </c>
      <c r="G759" s="1" t="n">
        <v>0</v>
      </c>
      <c r="H759" s="1" t="n">
        <v>0</v>
      </c>
      <c r="I759" s="1" t="n">
        <v>0</v>
      </c>
      <c r="J759" s="1" t="n">
        <v>0</v>
      </c>
      <c r="K759" s="1" t="n">
        <v>0</v>
      </c>
      <c r="L759" s="1" t="n">
        <v>0</v>
      </c>
      <c r="M759" s="2" t="n">
        <v>1</v>
      </c>
      <c r="O759" s="1" t="n">
        <v>0</v>
      </c>
      <c r="P759" s="1" t="n">
        <v>0</v>
      </c>
      <c r="Q759" s="1" t="n">
        <v>0</v>
      </c>
      <c r="R759" s="1" t="n">
        <v>0</v>
      </c>
      <c r="S759" s="25"/>
      <c r="T759" s="1"/>
      <c r="AMJ759" s="2"/>
    </row>
    <row r="760" customFormat="false" ht="12.8" hidden="true" customHeight="false" outlineLevel="0" collapsed="false">
      <c r="A760" s="2" t="s">
        <v>253</v>
      </c>
      <c r="B760" s="2" t="s">
        <v>120</v>
      </c>
      <c r="C760" s="2" t="s">
        <v>121</v>
      </c>
      <c r="D760" s="1" t="n">
        <v>2</v>
      </c>
      <c r="E760" s="1" t="n">
        <v>1</v>
      </c>
      <c r="F760" s="1" t="n">
        <v>0</v>
      </c>
      <c r="G760" s="1" t="n">
        <v>3</v>
      </c>
      <c r="H760" s="1" t="n">
        <v>0</v>
      </c>
      <c r="I760" s="1" t="n">
        <v>0</v>
      </c>
      <c r="J760" s="1" t="n">
        <v>0</v>
      </c>
      <c r="K760" s="1" t="n">
        <v>0</v>
      </c>
      <c r="L760" s="1" t="n">
        <v>0</v>
      </c>
      <c r="M760" s="2" t="n">
        <v>4</v>
      </c>
      <c r="O760" s="1" t="n">
        <v>0</v>
      </c>
      <c r="P760" s="1" t="n">
        <v>0</v>
      </c>
      <c r="Q760" s="1" t="n">
        <v>0</v>
      </c>
      <c r="R760" s="1" t="n">
        <v>0</v>
      </c>
      <c r="S760" s="25"/>
      <c r="T760" s="1"/>
      <c r="AMJ760" s="2"/>
    </row>
    <row r="761" s="1" customFormat="true" ht="12.8" hidden="true" customHeight="false" outlineLevel="0" collapsed="false">
      <c r="A761" s="2" t="s">
        <v>253</v>
      </c>
      <c r="B761" s="2" t="s">
        <v>122</v>
      </c>
      <c r="C761" s="2" t="s">
        <v>123</v>
      </c>
      <c r="D761" s="1" t="n">
        <v>52</v>
      </c>
      <c r="E761" s="1" t="n">
        <v>2</v>
      </c>
      <c r="F761" s="1" t="n">
        <v>0</v>
      </c>
      <c r="G761" s="1" t="n">
        <v>54</v>
      </c>
      <c r="H761" s="1" t="n">
        <v>0</v>
      </c>
      <c r="I761" s="1" t="n">
        <v>2</v>
      </c>
      <c r="J761" s="1" t="n">
        <v>2</v>
      </c>
      <c r="K761" s="1" t="n">
        <v>45</v>
      </c>
      <c r="L761" s="1" t="n">
        <v>0</v>
      </c>
      <c r="M761" s="2" t="n">
        <v>47</v>
      </c>
      <c r="N761" s="3" t="n">
        <v>0.0425531914893617</v>
      </c>
      <c r="O761" s="1" t="n">
        <v>0</v>
      </c>
      <c r="P761" s="1" t="n">
        <v>3</v>
      </c>
      <c r="Q761" s="1" t="n">
        <v>3</v>
      </c>
      <c r="R761" s="1" t="n">
        <v>5</v>
      </c>
      <c r="S761" s="25" t="n">
        <f aca="false">+R761/(J761+K761)</f>
        <v>0.106382978723404</v>
      </c>
      <c r="AMJ761" s="2"/>
    </row>
    <row r="762" customFormat="false" ht="12.8" hidden="true" customHeight="false" outlineLevel="0" collapsed="false">
      <c r="A762" s="2" t="s">
        <v>253</v>
      </c>
      <c r="B762" s="2" t="s">
        <v>124</v>
      </c>
      <c r="C762" s="2" t="s">
        <v>125</v>
      </c>
      <c r="D762" s="1" t="n">
        <v>2</v>
      </c>
      <c r="E762" s="1" t="n">
        <v>0</v>
      </c>
      <c r="F762" s="1" t="n">
        <v>0</v>
      </c>
      <c r="G762" s="1" t="n">
        <v>2</v>
      </c>
      <c r="H762" s="1" t="n">
        <v>0</v>
      </c>
      <c r="I762" s="1" t="n">
        <v>0</v>
      </c>
      <c r="J762" s="1" t="n">
        <v>0</v>
      </c>
      <c r="K762" s="1" t="n">
        <v>0</v>
      </c>
      <c r="L762" s="1" t="n">
        <v>0</v>
      </c>
      <c r="M762" s="2" t="n">
        <v>5</v>
      </c>
      <c r="O762" s="1" t="n">
        <v>0</v>
      </c>
      <c r="P762" s="1" t="n">
        <v>0</v>
      </c>
      <c r="Q762" s="1" t="n">
        <v>0</v>
      </c>
      <c r="R762" s="1" t="n">
        <v>0</v>
      </c>
      <c r="S762" s="25"/>
      <c r="T762" s="1"/>
      <c r="AMJ762" s="2"/>
    </row>
    <row r="763" s="1" customFormat="true" ht="12.8" hidden="true" customHeight="false" outlineLevel="0" collapsed="false">
      <c r="A763" s="2" t="s">
        <v>253</v>
      </c>
      <c r="B763" s="2" t="s">
        <v>126</v>
      </c>
      <c r="C763" s="2" t="s">
        <v>127</v>
      </c>
      <c r="D763" s="1" t="n">
        <v>224</v>
      </c>
      <c r="E763" s="1" t="n">
        <v>13</v>
      </c>
      <c r="F763" s="1" t="n">
        <v>0</v>
      </c>
      <c r="G763" s="1" t="n">
        <v>237</v>
      </c>
      <c r="H763" s="1" t="n">
        <v>28</v>
      </c>
      <c r="I763" s="1" t="n">
        <v>28</v>
      </c>
      <c r="J763" s="1" t="n">
        <v>56</v>
      </c>
      <c r="K763" s="1" t="n">
        <v>168</v>
      </c>
      <c r="L763" s="1" t="n">
        <v>1</v>
      </c>
      <c r="M763" s="2" t="n">
        <v>225</v>
      </c>
      <c r="N763" s="3" t="n">
        <v>0.25</v>
      </c>
      <c r="O763" s="1" t="n">
        <v>5</v>
      </c>
      <c r="P763" s="1" t="n">
        <v>7</v>
      </c>
      <c r="Q763" s="1" t="n">
        <v>12</v>
      </c>
      <c r="R763" s="1" t="n">
        <v>68</v>
      </c>
      <c r="S763" s="25" t="n">
        <f aca="false">+R763/(J763+K763)</f>
        <v>0.303571428571429</v>
      </c>
      <c r="AMJ763" s="2"/>
    </row>
    <row r="764" s="1" customFormat="true" ht="12.8" hidden="true" customHeight="false" outlineLevel="0" collapsed="false">
      <c r="A764" s="2" t="s">
        <v>253</v>
      </c>
      <c r="B764" s="2" t="s">
        <v>128</v>
      </c>
      <c r="C764" s="2" t="s">
        <v>129</v>
      </c>
      <c r="D764" s="1" t="n">
        <v>15</v>
      </c>
      <c r="E764" s="1" t="n">
        <v>6</v>
      </c>
      <c r="F764" s="1" t="n">
        <v>0</v>
      </c>
      <c r="G764" s="1" t="n">
        <v>21</v>
      </c>
      <c r="H764" s="1" t="n">
        <v>2</v>
      </c>
      <c r="I764" s="1" t="n">
        <v>1</v>
      </c>
      <c r="J764" s="1" t="n">
        <v>3</v>
      </c>
      <c r="K764" s="1" t="n">
        <v>17</v>
      </c>
      <c r="L764" s="1" t="n">
        <v>0</v>
      </c>
      <c r="M764" s="2" t="n">
        <v>20</v>
      </c>
      <c r="N764" s="3" t="n">
        <v>0.15</v>
      </c>
      <c r="O764" s="1" t="n">
        <v>3</v>
      </c>
      <c r="P764" s="1" t="n">
        <v>2</v>
      </c>
      <c r="Q764" s="1" t="n">
        <v>5</v>
      </c>
      <c r="R764" s="1" t="n">
        <v>8</v>
      </c>
      <c r="S764" s="25" t="n">
        <f aca="false">+R764/(J764+K764)</f>
        <v>0.4</v>
      </c>
      <c r="AMJ764" s="2"/>
    </row>
    <row r="765" s="1" customFormat="true" ht="12.8" hidden="true" customHeight="false" outlineLevel="0" collapsed="false">
      <c r="A765" s="2" t="s">
        <v>253</v>
      </c>
      <c r="B765" s="2" t="s">
        <v>130</v>
      </c>
      <c r="C765" s="2" t="s">
        <v>131</v>
      </c>
      <c r="D765" s="1" t="n">
        <v>20</v>
      </c>
      <c r="E765" s="1" t="n">
        <v>1</v>
      </c>
      <c r="F765" s="1" t="n">
        <v>0</v>
      </c>
      <c r="G765" s="1" t="n">
        <v>21</v>
      </c>
      <c r="H765" s="1" t="n">
        <v>1</v>
      </c>
      <c r="I765" s="1" t="n">
        <v>3</v>
      </c>
      <c r="J765" s="1" t="n">
        <v>4</v>
      </c>
      <c r="K765" s="1" t="n">
        <v>15</v>
      </c>
      <c r="L765" s="1" t="n">
        <v>0</v>
      </c>
      <c r="M765" s="2" t="n">
        <v>19</v>
      </c>
      <c r="N765" s="3" t="n">
        <v>0.210526315789474</v>
      </c>
      <c r="O765" s="1" t="n">
        <v>0</v>
      </c>
      <c r="P765" s="1" t="n">
        <v>1</v>
      </c>
      <c r="Q765" s="1" t="n">
        <v>1</v>
      </c>
      <c r="R765" s="1" t="n">
        <v>5</v>
      </c>
      <c r="S765" s="25" t="n">
        <f aca="false">+R765/(J765+K765)</f>
        <v>0.263157894736842</v>
      </c>
      <c r="AMJ765" s="2"/>
    </row>
    <row r="766" customFormat="false" ht="12.8" hidden="true" customHeight="false" outlineLevel="0" collapsed="false">
      <c r="A766" s="2" t="s">
        <v>253</v>
      </c>
      <c r="B766" s="2" t="s">
        <v>132</v>
      </c>
      <c r="C766" s="2" t="s">
        <v>133</v>
      </c>
      <c r="D766" s="1" t="n">
        <v>2</v>
      </c>
      <c r="E766" s="1" t="n">
        <v>0</v>
      </c>
      <c r="F766" s="1" t="n">
        <v>0</v>
      </c>
      <c r="G766" s="1" t="n">
        <v>2</v>
      </c>
      <c r="H766" s="1" t="n">
        <v>0</v>
      </c>
      <c r="I766" s="1" t="n">
        <v>0</v>
      </c>
      <c r="J766" s="1" t="n">
        <v>0</v>
      </c>
      <c r="K766" s="1" t="n">
        <v>0</v>
      </c>
      <c r="L766" s="1" t="n">
        <v>0</v>
      </c>
      <c r="M766" s="2" t="n">
        <v>4</v>
      </c>
      <c r="O766" s="1" t="n">
        <v>0</v>
      </c>
      <c r="P766" s="1" t="n">
        <v>0</v>
      </c>
      <c r="Q766" s="1" t="n">
        <v>0</v>
      </c>
      <c r="R766" s="1" t="n">
        <v>0</v>
      </c>
      <c r="S766" s="25"/>
      <c r="T766" s="1"/>
      <c r="AMJ766" s="2"/>
    </row>
    <row r="767" customFormat="false" ht="12.8" hidden="true" customHeight="false" outlineLevel="0" collapsed="false">
      <c r="A767" s="2" t="s">
        <v>253</v>
      </c>
      <c r="B767" s="2" t="s">
        <v>134</v>
      </c>
      <c r="C767" s="2" t="s">
        <v>135</v>
      </c>
      <c r="D767" s="1" t="n">
        <v>0</v>
      </c>
      <c r="E767" s="1" t="n">
        <v>0</v>
      </c>
      <c r="F767" s="1" t="n">
        <v>0</v>
      </c>
      <c r="G767" s="1" t="n">
        <v>0</v>
      </c>
      <c r="H767" s="1" t="n">
        <v>0</v>
      </c>
      <c r="I767" s="1" t="n">
        <v>0</v>
      </c>
      <c r="J767" s="1" t="n">
        <v>0</v>
      </c>
      <c r="K767" s="1" t="n">
        <v>0</v>
      </c>
      <c r="L767" s="1" t="n">
        <v>0</v>
      </c>
      <c r="M767" s="2" t="n">
        <v>0</v>
      </c>
      <c r="O767" s="1" t="n">
        <v>0</v>
      </c>
      <c r="P767" s="1" t="n">
        <v>0</v>
      </c>
      <c r="Q767" s="1" t="n">
        <v>0</v>
      </c>
      <c r="R767" s="1" t="n">
        <v>0</v>
      </c>
      <c r="S767" s="25"/>
      <c r="T767" s="1"/>
      <c r="AMJ767" s="2"/>
    </row>
    <row r="768" s="1" customFormat="true" ht="12.8" hidden="true" customHeight="false" outlineLevel="0" collapsed="false">
      <c r="A768" s="2" t="s">
        <v>253</v>
      </c>
      <c r="B768" s="2" t="s">
        <v>136</v>
      </c>
      <c r="C768" s="2" t="s">
        <v>137</v>
      </c>
      <c r="D768" s="1" t="n">
        <v>211</v>
      </c>
      <c r="E768" s="1" t="n">
        <v>58</v>
      </c>
      <c r="F768" s="1" t="n">
        <v>0</v>
      </c>
      <c r="G768" s="1" t="n">
        <v>269</v>
      </c>
      <c r="H768" s="1" t="n">
        <v>49</v>
      </c>
      <c r="I768" s="1" t="n">
        <v>67</v>
      </c>
      <c r="J768" s="1" t="n">
        <v>116</v>
      </c>
      <c r="K768" s="1" t="n">
        <v>148</v>
      </c>
      <c r="L768" s="1" t="n">
        <v>0</v>
      </c>
      <c r="M768" s="2" t="n">
        <v>264</v>
      </c>
      <c r="N768" s="3" t="n">
        <v>0.439393939393939</v>
      </c>
      <c r="O768" s="1" t="n">
        <v>0</v>
      </c>
      <c r="P768" s="1" t="n">
        <v>0</v>
      </c>
      <c r="Q768" s="1" t="n">
        <v>0</v>
      </c>
      <c r="R768" s="1" t="n">
        <v>116</v>
      </c>
      <c r="S768" s="25" t="n">
        <f aca="false">+R768/(J768+K768)</f>
        <v>0.439393939393939</v>
      </c>
      <c r="AMJ768" s="2"/>
    </row>
    <row r="769" s="1" customFormat="true" ht="12.8" hidden="true" customHeight="false" outlineLevel="0" collapsed="false">
      <c r="A769" s="2" t="s">
        <v>253</v>
      </c>
      <c r="B769" s="2" t="s">
        <v>138</v>
      </c>
      <c r="C769" s="2" t="s">
        <v>139</v>
      </c>
      <c r="D769" s="1" t="n">
        <v>2</v>
      </c>
      <c r="E769" s="1" t="n">
        <v>0</v>
      </c>
      <c r="F769" s="1" t="n">
        <v>0</v>
      </c>
      <c r="G769" s="1" t="n">
        <v>2</v>
      </c>
      <c r="H769" s="1" t="n">
        <v>1</v>
      </c>
      <c r="I769" s="1" t="n">
        <v>2</v>
      </c>
      <c r="J769" s="1" t="n">
        <v>3</v>
      </c>
      <c r="K769" s="1" t="n">
        <v>11</v>
      </c>
      <c r="L769" s="1" t="n">
        <v>0</v>
      </c>
      <c r="M769" s="2" t="n">
        <v>4</v>
      </c>
      <c r="N769" s="3" t="n">
        <v>0.214285714285714</v>
      </c>
      <c r="O769" s="1" t="n">
        <v>0</v>
      </c>
      <c r="P769" s="1" t="n">
        <v>6</v>
      </c>
      <c r="Q769" s="1" t="n">
        <v>6</v>
      </c>
      <c r="R769" s="1" t="n">
        <v>9</v>
      </c>
      <c r="S769" s="25" t="n">
        <f aca="false">+R769/(J769+K769)</f>
        <v>0.642857142857143</v>
      </c>
      <c r="AMJ769" s="2"/>
    </row>
    <row r="770" customFormat="false" ht="12.8" hidden="true" customHeight="false" outlineLevel="0" collapsed="false">
      <c r="A770" s="2" t="s">
        <v>253</v>
      </c>
      <c r="B770" s="2" t="s">
        <v>140</v>
      </c>
      <c r="C770" s="2" t="s">
        <v>141</v>
      </c>
      <c r="D770" s="1" t="n">
        <v>4</v>
      </c>
      <c r="E770" s="1" t="n">
        <v>0</v>
      </c>
      <c r="F770" s="1" t="n">
        <v>0</v>
      </c>
      <c r="G770" s="1" t="n">
        <v>4</v>
      </c>
      <c r="H770" s="1" t="n">
        <v>0</v>
      </c>
      <c r="I770" s="1" t="n">
        <v>0</v>
      </c>
      <c r="J770" s="1" t="n">
        <v>0</v>
      </c>
      <c r="K770" s="1" t="n">
        <v>0</v>
      </c>
      <c r="L770" s="1" t="n">
        <v>0</v>
      </c>
      <c r="M770" s="2" t="n">
        <v>2</v>
      </c>
      <c r="O770" s="1" t="n">
        <v>0</v>
      </c>
      <c r="P770" s="1" t="n">
        <v>0</v>
      </c>
      <c r="Q770" s="1" t="n">
        <v>0</v>
      </c>
      <c r="R770" s="1" t="n">
        <v>0</v>
      </c>
      <c r="S770" s="25"/>
      <c r="T770" s="1"/>
      <c r="AMJ770" s="2"/>
    </row>
    <row r="771" s="1" customFormat="true" ht="12.8" hidden="true" customHeight="false" outlineLevel="0" collapsed="false">
      <c r="A771" s="2" t="s">
        <v>253</v>
      </c>
      <c r="B771" s="2" t="s">
        <v>142</v>
      </c>
      <c r="C771" s="2" t="s">
        <v>143</v>
      </c>
      <c r="D771" s="1" t="n">
        <v>8</v>
      </c>
      <c r="E771" s="1" t="n">
        <v>0</v>
      </c>
      <c r="F771" s="1" t="n">
        <v>0</v>
      </c>
      <c r="G771" s="1" t="n">
        <v>8</v>
      </c>
      <c r="H771" s="1" t="n">
        <v>4</v>
      </c>
      <c r="I771" s="1" t="n">
        <v>0</v>
      </c>
      <c r="J771" s="1" t="n">
        <v>4</v>
      </c>
      <c r="K771" s="1" t="n">
        <v>4</v>
      </c>
      <c r="L771" s="1" t="n">
        <v>0</v>
      </c>
      <c r="M771" s="2" t="n">
        <v>8</v>
      </c>
      <c r="N771" s="3" t="n">
        <v>0.5</v>
      </c>
      <c r="O771" s="1" t="n">
        <v>1</v>
      </c>
      <c r="P771" s="1" t="n">
        <v>0</v>
      </c>
      <c r="Q771" s="1" t="n">
        <v>1</v>
      </c>
      <c r="R771" s="1" t="n">
        <v>5</v>
      </c>
      <c r="S771" s="25" t="n">
        <f aca="false">+R771/(J771+K771)</f>
        <v>0.625</v>
      </c>
      <c r="AMJ771" s="2"/>
    </row>
    <row r="772" s="1" customFormat="true" ht="12.8" hidden="true" customHeight="false" outlineLevel="0" collapsed="false">
      <c r="A772" s="2" t="s">
        <v>253</v>
      </c>
      <c r="B772" s="2" t="s">
        <v>144</v>
      </c>
      <c r="C772" s="2" t="s">
        <v>145</v>
      </c>
      <c r="D772" s="1" t="n">
        <v>47</v>
      </c>
      <c r="E772" s="1" t="n">
        <v>8</v>
      </c>
      <c r="F772" s="1" t="n">
        <v>0</v>
      </c>
      <c r="G772" s="1" t="n">
        <v>55</v>
      </c>
      <c r="H772" s="1" t="n">
        <v>0</v>
      </c>
      <c r="I772" s="1" t="n">
        <v>8</v>
      </c>
      <c r="J772" s="1" t="n">
        <v>8</v>
      </c>
      <c r="K772" s="1" t="n">
        <v>37</v>
      </c>
      <c r="L772" s="1" t="n">
        <v>4</v>
      </c>
      <c r="M772" s="2" t="n">
        <v>45</v>
      </c>
      <c r="N772" s="3" t="n">
        <v>0.177777777777778</v>
      </c>
      <c r="O772" s="1" t="n">
        <v>0</v>
      </c>
      <c r="P772" s="1" t="n">
        <v>2</v>
      </c>
      <c r="Q772" s="1" t="n">
        <v>2</v>
      </c>
      <c r="R772" s="1" t="n">
        <v>10</v>
      </c>
      <c r="S772" s="25" t="n">
        <f aca="false">+R772/(J772+K772)</f>
        <v>0.222222222222222</v>
      </c>
      <c r="AMJ772" s="2"/>
    </row>
    <row r="773" customFormat="false" ht="12.8" hidden="true" customHeight="false" outlineLevel="0" collapsed="false">
      <c r="A773" s="2" t="s">
        <v>253</v>
      </c>
      <c r="B773" s="2" t="s">
        <v>146</v>
      </c>
      <c r="C773" s="2" t="s">
        <v>147</v>
      </c>
      <c r="D773" s="1" t="n">
        <v>1</v>
      </c>
      <c r="E773" s="1" t="n">
        <v>0</v>
      </c>
      <c r="F773" s="1" t="n">
        <v>0</v>
      </c>
      <c r="G773" s="1" t="n">
        <v>1</v>
      </c>
      <c r="H773" s="1" t="n">
        <v>0</v>
      </c>
      <c r="I773" s="1" t="n">
        <v>0</v>
      </c>
      <c r="J773" s="1" t="n">
        <v>0</v>
      </c>
      <c r="K773" s="1" t="n">
        <v>0</v>
      </c>
      <c r="L773" s="1" t="n">
        <v>0</v>
      </c>
      <c r="M773" s="2" t="n">
        <v>1</v>
      </c>
      <c r="O773" s="1" t="n">
        <v>0</v>
      </c>
      <c r="P773" s="1" t="n">
        <v>0</v>
      </c>
      <c r="Q773" s="1" t="n">
        <v>0</v>
      </c>
      <c r="R773" s="1" t="n">
        <v>0</v>
      </c>
      <c r="S773" s="25"/>
      <c r="T773" s="1"/>
      <c r="AMJ773" s="2"/>
    </row>
    <row r="774" s="1" customFormat="true" ht="12.8" hidden="true" customHeight="false" outlineLevel="0" collapsed="false">
      <c r="A774" s="2" t="s">
        <v>253</v>
      </c>
      <c r="B774" s="2" t="s">
        <v>148</v>
      </c>
      <c r="C774" s="2" t="s">
        <v>149</v>
      </c>
      <c r="D774" s="1" t="n">
        <v>5</v>
      </c>
      <c r="E774" s="1" t="n">
        <v>0</v>
      </c>
      <c r="F774" s="1" t="n">
        <v>0</v>
      </c>
      <c r="G774" s="1" t="n">
        <v>5</v>
      </c>
      <c r="H774" s="1" t="n">
        <v>1</v>
      </c>
      <c r="I774" s="1" t="n">
        <v>0</v>
      </c>
      <c r="J774" s="1" t="n">
        <v>1</v>
      </c>
      <c r="K774" s="1" t="n">
        <v>6</v>
      </c>
      <c r="L774" s="1" t="n">
        <v>0</v>
      </c>
      <c r="M774" s="2" t="n">
        <v>7</v>
      </c>
      <c r="N774" s="3" t="n">
        <v>0.142857142857143</v>
      </c>
      <c r="O774" s="1" t="n">
        <v>0</v>
      </c>
      <c r="P774" s="1" t="n">
        <v>1</v>
      </c>
      <c r="Q774" s="1" t="n">
        <v>1</v>
      </c>
      <c r="R774" s="1" t="n">
        <v>2</v>
      </c>
      <c r="S774" s="25" t="n">
        <f aca="false">+R774/(J774+K774)</f>
        <v>0.285714285714286</v>
      </c>
      <c r="AMJ774" s="2"/>
    </row>
    <row r="775" s="1" customFormat="true" ht="12.8" hidden="true" customHeight="false" outlineLevel="0" collapsed="false">
      <c r="A775" s="2" t="s">
        <v>253</v>
      </c>
      <c r="B775" s="2" t="s">
        <v>150</v>
      </c>
      <c r="C775" s="2" t="s">
        <v>151</v>
      </c>
      <c r="D775" s="1" t="n">
        <v>100</v>
      </c>
      <c r="E775" s="1" t="n">
        <v>7</v>
      </c>
      <c r="F775" s="1" t="n">
        <v>0</v>
      </c>
      <c r="G775" s="1" t="n">
        <v>107</v>
      </c>
      <c r="H775" s="1" t="n">
        <v>36</v>
      </c>
      <c r="I775" s="1" t="n">
        <v>13</v>
      </c>
      <c r="J775" s="1" t="n">
        <v>49</v>
      </c>
      <c r="K775" s="1" t="n">
        <v>64</v>
      </c>
      <c r="L775" s="1" t="n">
        <v>0</v>
      </c>
      <c r="M775" s="2" t="n">
        <v>113</v>
      </c>
      <c r="N775" s="3" t="n">
        <v>0.433628318584071</v>
      </c>
      <c r="O775" s="1" t="n">
        <v>15</v>
      </c>
      <c r="P775" s="1" t="n">
        <v>5</v>
      </c>
      <c r="Q775" s="1" t="n">
        <v>20</v>
      </c>
      <c r="R775" s="1" t="n">
        <v>69</v>
      </c>
      <c r="S775" s="25" t="n">
        <f aca="false">+R775/(J775+K775)</f>
        <v>0.610619469026549</v>
      </c>
      <c r="AMJ775" s="2"/>
    </row>
    <row r="776" s="1" customFormat="true" ht="12.8" hidden="true" customHeight="false" outlineLevel="0" collapsed="false">
      <c r="A776" s="2" t="s">
        <v>253</v>
      </c>
      <c r="B776" s="2" t="s">
        <v>152</v>
      </c>
      <c r="C776" s="2" t="s">
        <v>153</v>
      </c>
      <c r="D776" s="1" t="n">
        <v>5</v>
      </c>
      <c r="E776" s="1" t="n">
        <v>0</v>
      </c>
      <c r="F776" s="1" t="n">
        <v>0</v>
      </c>
      <c r="G776" s="1" t="n">
        <v>5</v>
      </c>
      <c r="H776" s="1" t="n">
        <v>4</v>
      </c>
      <c r="I776" s="1" t="n">
        <v>2</v>
      </c>
      <c r="J776" s="1" t="n">
        <v>6</v>
      </c>
      <c r="K776" s="1" t="n">
        <v>5</v>
      </c>
      <c r="L776" s="1" t="n">
        <v>-4</v>
      </c>
      <c r="M776" s="2" t="n">
        <v>4</v>
      </c>
      <c r="N776" s="3" t="n">
        <v>0.545454545454545</v>
      </c>
      <c r="O776" s="1" t="n">
        <v>0</v>
      </c>
      <c r="P776" s="1" t="n">
        <v>-1</v>
      </c>
      <c r="Q776" s="1" t="n">
        <v>-1</v>
      </c>
      <c r="R776" s="1" t="n">
        <v>5</v>
      </c>
      <c r="S776" s="25" t="n">
        <f aca="false">+R776/(J776+K776)</f>
        <v>0.454545454545455</v>
      </c>
      <c r="AMJ776" s="2"/>
    </row>
    <row r="777" s="1" customFormat="true" ht="12.8" hidden="true" customHeight="false" outlineLevel="0" collapsed="false">
      <c r="A777" s="2" t="s">
        <v>253</v>
      </c>
      <c r="B777" s="2" t="s">
        <v>154</v>
      </c>
      <c r="C777" s="2" t="s">
        <v>155</v>
      </c>
      <c r="D777" s="1" t="n">
        <v>2925</v>
      </c>
      <c r="E777" s="1" t="n">
        <v>179</v>
      </c>
      <c r="F777" s="1" t="n">
        <v>0</v>
      </c>
      <c r="G777" s="1" t="n">
        <v>3104</v>
      </c>
      <c r="H777" s="1" t="n">
        <v>1915</v>
      </c>
      <c r="I777" s="1" t="n">
        <v>580</v>
      </c>
      <c r="J777" s="1" t="n">
        <v>2495</v>
      </c>
      <c r="K777" s="1" t="n">
        <v>553</v>
      </c>
      <c r="L777" s="1" t="n">
        <v>18</v>
      </c>
      <c r="M777" s="2" t="n">
        <v>3066</v>
      </c>
      <c r="N777" s="3" t="n">
        <v>0.818569553805774</v>
      </c>
      <c r="O777" s="1" t="n">
        <v>374</v>
      </c>
      <c r="P777" s="1" t="n">
        <v>111</v>
      </c>
      <c r="Q777" s="1" t="n">
        <v>485</v>
      </c>
      <c r="R777" s="1" t="n">
        <v>2980</v>
      </c>
      <c r="S777" s="25" t="n">
        <f aca="false">+R777/(J777+K777)</f>
        <v>0.977690288713911</v>
      </c>
      <c r="AMJ777" s="2"/>
    </row>
    <row r="778" s="1" customFormat="true" ht="12.8" hidden="true" customHeight="false" outlineLevel="0" collapsed="false">
      <c r="A778" s="2" t="s">
        <v>253</v>
      </c>
      <c r="B778" s="2" t="s">
        <v>156</v>
      </c>
      <c r="C778" s="2" t="s">
        <v>157</v>
      </c>
      <c r="D778" s="1" t="n">
        <v>1588</v>
      </c>
      <c r="E778" s="1" t="n">
        <v>18</v>
      </c>
      <c r="F778" s="1" t="n">
        <v>0</v>
      </c>
      <c r="G778" s="1" t="n">
        <v>1606</v>
      </c>
      <c r="H778" s="1" t="n">
        <v>1264</v>
      </c>
      <c r="I778" s="1" t="n">
        <v>18</v>
      </c>
      <c r="J778" s="1" t="n">
        <v>1282</v>
      </c>
      <c r="K778" s="1" t="n">
        <v>57</v>
      </c>
      <c r="L778" s="1" t="n">
        <v>17</v>
      </c>
      <c r="M778" s="2" t="n">
        <v>1356</v>
      </c>
      <c r="N778" s="3" t="n">
        <v>0.957430918595967</v>
      </c>
      <c r="O778" s="1" t="n">
        <v>47</v>
      </c>
      <c r="P778" s="1" t="n">
        <v>8</v>
      </c>
      <c r="Q778" s="1" t="n">
        <v>55</v>
      </c>
      <c r="R778" s="1" t="n">
        <v>1337</v>
      </c>
      <c r="S778" s="25" t="n">
        <f aca="false">+R778/(J778+K778)</f>
        <v>0.998506348020911</v>
      </c>
      <c r="AMJ778" s="2"/>
    </row>
    <row r="779" s="1" customFormat="true" ht="12.8" hidden="true" customHeight="false" outlineLevel="0" collapsed="false">
      <c r="A779" s="2" t="s">
        <v>253</v>
      </c>
      <c r="B779" s="2" t="s">
        <v>158</v>
      </c>
      <c r="C779" s="2" t="s">
        <v>159</v>
      </c>
      <c r="D779" s="1" t="n">
        <v>140</v>
      </c>
      <c r="E779" s="1" t="n">
        <v>22</v>
      </c>
      <c r="F779" s="1" t="n">
        <v>0</v>
      </c>
      <c r="G779" s="1" t="n">
        <v>162</v>
      </c>
      <c r="H779" s="1" t="n">
        <v>27</v>
      </c>
      <c r="I779" s="1" t="n">
        <v>10</v>
      </c>
      <c r="J779" s="1" t="n">
        <v>37</v>
      </c>
      <c r="K779" s="1" t="n">
        <v>102</v>
      </c>
      <c r="L779" s="1" t="n">
        <v>0</v>
      </c>
      <c r="M779" s="2" t="n">
        <v>139</v>
      </c>
      <c r="N779" s="3" t="n">
        <v>0.266187050359712</v>
      </c>
      <c r="O779" s="1" t="n">
        <v>13</v>
      </c>
      <c r="P779" s="1" t="n">
        <v>25</v>
      </c>
      <c r="Q779" s="1" t="n">
        <v>38</v>
      </c>
      <c r="R779" s="1" t="n">
        <v>75</v>
      </c>
      <c r="S779" s="25" t="n">
        <f aca="false">+R779/(J779+K779)</f>
        <v>0.539568345323741</v>
      </c>
      <c r="AMJ779" s="2"/>
    </row>
    <row r="780" s="1" customFormat="true" ht="12.8" hidden="true" customHeight="false" outlineLevel="0" collapsed="false">
      <c r="A780" s="2" t="s">
        <v>253</v>
      </c>
      <c r="B780" s="2" t="s">
        <v>160</v>
      </c>
      <c r="C780" s="2" t="s">
        <v>161</v>
      </c>
      <c r="D780" s="1" t="n">
        <v>3</v>
      </c>
      <c r="E780" s="1" t="n">
        <v>0</v>
      </c>
      <c r="F780" s="1" t="n">
        <v>0</v>
      </c>
      <c r="G780" s="1" t="n">
        <v>3</v>
      </c>
      <c r="H780" s="1" t="n">
        <v>3</v>
      </c>
      <c r="I780" s="1" t="n">
        <v>0</v>
      </c>
      <c r="J780" s="1" t="n">
        <v>3</v>
      </c>
      <c r="K780" s="1" t="n">
        <v>0</v>
      </c>
      <c r="L780" s="1" t="n">
        <v>0</v>
      </c>
      <c r="M780" s="2" t="n">
        <v>3</v>
      </c>
      <c r="N780" s="3" t="n">
        <v>1</v>
      </c>
      <c r="O780" s="1" t="n">
        <v>0</v>
      </c>
      <c r="P780" s="1" t="n">
        <v>0</v>
      </c>
      <c r="Q780" s="1" t="n">
        <v>0</v>
      </c>
      <c r="R780" s="1" t="n">
        <v>3</v>
      </c>
      <c r="S780" s="25" t="n">
        <f aca="false">+R780/(J780+K780)</f>
        <v>1</v>
      </c>
      <c r="AMJ780" s="2"/>
    </row>
    <row r="781" customFormat="false" ht="12.8" hidden="true" customHeight="false" outlineLevel="0" collapsed="false">
      <c r="A781" s="2" t="s">
        <v>253</v>
      </c>
      <c r="B781" s="2" t="s">
        <v>162</v>
      </c>
      <c r="C781" s="2" t="s">
        <v>163</v>
      </c>
      <c r="D781" s="1" t="n">
        <v>0</v>
      </c>
      <c r="E781" s="1" t="n">
        <v>0</v>
      </c>
      <c r="F781" s="1" t="n">
        <v>0</v>
      </c>
      <c r="G781" s="1" t="n">
        <v>0</v>
      </c>
      <c r="H781" s="1" t="n">
        <v>0</v>
      </c>
      <c r="I781" s="1" t="n">
        <v>0</v>
      </c>
      <c r="J781" s="1" t="n">
        <v>0</v>
      </c>
      <c r="K781" s="1" t="n">
        <v>0</v>
      </c>
      <c r="L781" s="1" t="n">
        <v>0</v>
      </c>
      <c r="M781" s="2" t="n">
        <v>0</v>
      </c>
      <c r="O781" s="1" t="n">
        <v>0</v>
      </c>
      <c r="P781" s="1" t="n">
        <v>0</v>
      </c>
      <c r="Q781" s="1" t="n">
        <v>0</v>
      </c>
      <c r="R781" s="1" t="n">
        <v>0</v>
      </c>
      <c r="S781" s="25"/>
      <c r="T781" s="1"/>
      <c r="AMJ781" s="2"/>
    </row>
    <row r="782" s="1" customFormat="true" ht="12.8" hidden="true" customHeight="false" outlineLevel="0" collapsed="false">
      <c r="A782" s="2" t="s">
        <v>253</v>
      </c>
      <c r="B782" s="2" t="s">
        <v>164</v>
      </c>
      <c r="C782" s="2" t="s">
        <v>165</v>
      </c>
      <c r="D782" s="1" t="n">
        <v>163</v>
      </c>
      <c r="E782" s="1" t="n">
        <v>4</v>
      </c>
      <c r="F782" s="1" t="n">
        <v>0</v>
      </c>
      <c r="G782" s="1" t="n">
        <v>167</v>
      </c>
      <c r="H782" s="1" t="n">
        <v>166</v>
      </c>
      <c r="I782" s="1" t="n">
        <v>0</v>
      </c>
      <c r="J782" s="1" t="n">
        <v>166</v>
      </c>
      <c r="K782" s="1" t="n">
        <v>3</v>
      </c>
      <c r="L782" s="1" t="n">
        <v>0</v>
      </c>
      <c r="M782" s="2" t="n">
        <v>169</v>
      </c>
      <c r="N782" s="3" t="n">
        <v>0.982248520710059</v>
      </c>
      <c r="O782" s="1" t="n">
        <v>0</v>
      </c>
      <c r="P782" s="1" t="n">
        <v>0</v>
      </c>
      <c r="Q782" s="1" t="n">
        <v>0</v>
      </c>
      <c r="R782" s="1" t="n">
        <v>166</v>
      </c>
      <c r="S782" s="25" t="n">
        <f aca="false">+R782/(J782+K782)</f>
        <v>0.982248520710059</v>
      </c>
      <c r="AMJ782" s="2"/>
    </row>
    <row r="783" s="1" customFormat="true" ht="12.8" hidden="true" customHeight="false" outlineLevel="0" collapsed="false">
      <c r="A783" s="2" t="s">
        <v>253</v>
      </c>
      <c r="B783" s="2" t="s">
        <v>166</v>
      </c>
      <c r="C783" s="2" t="s">
        <v>167</v>
      </c>
      <c r="D783" s="1" t="n">
        <v>10</v>
      </c>
      <c r="E783" s="1" t="n">
        <v>1</v>
      </c>
      <c r="F783" s="1" t="n">
        <v>0</v>
      </c>
      <c r="G783" s="1" t="n">
        <v>11</v>
      </c>
      <c r="H783" s="1" t="n">
        <v>0</v>
      </c>
      <c r="I783" s="1" t="n">
        <v>0</v>
      </c>
      <c r="J783" s="1" t="n">
        <v>0</v>
      </c>
      <c r="K783" s="1" t="n">
        <v>7</v>
      </c>
      <c r="L783" s="1" t="n">
        <v>0</v>
      </c>
      <c r="M783" s="2" t="n">
        <v>7</v>
      </c>
      <c r="N783" s="3" t="n">
        <v>0</v>
      </c>
      <c r="O783" s="1" t="n">
        <v>0</v>
      </c>
      <c r="P783" s="1" t="n">
        <v>0</v>
      </c>
      <c r="Q783" s="1" t="n">
        <v>0</v>
      </c>
      <c r="R783" s="1" t="n">
        <v>0</v>
      </c>
      <c r="S783" s="25" t="n">
        <f aca="false">+R783/(J783+K783)</f>
        <v>0</v>
      </c>
      <c r="AMJ783" s="2"/>
    </row>
    <row r="784" customFormat="false" ht="12.8" hidden="true" customHeight="false" outlineLevel="0" collapsed="false">
      <c r="A784" s="2" t="s">
        <v>253</v>
      </c>
      <c r="B784" s="2" t="s">
        <v>168</v>
      </c>
      <c r="C784" s="2" t="s">
        <v>169</v>
      </c>
      <c r="D784" s="1" t="n">
        <v>1</v>
      </c>
      <c r="E784" s="1" t="n">
        <v>0</v>
      </c>
      <c r="F784" s="1" t="n">
        <v>0</v>
      </c>
      <c r="G784" s="1" t="n">
        <v>1</v>
      </c>
      <c r="H784" s="1" t="n">
        <v>0</v>
      </c>
      <c r="I784" s="1" t="n">
        <v>0</v>
      </c>
      <c r="J784" s="1" t="n">
        <v>0</v>
      </c>
      <c r="K784" s="1" t="n">
        <v>0</v>
      </c>
      <c r="L784" s="1" t="n">
        <v>0</v>
      </c>
      <c r="M784" s="2" t="n">
        <v>0</v>
      </c>
      <c r="O784" s="1" t="n">
        <v>0</v>
      </c>
      <c r="P784" s="1" t="n">
        <v>0</v>
      </c>
      <c r="Q784" s="1" t="n">
        <v>0</v>
      </c>
      <c r="R784" s="1" t="n">
        <v>0</v>
      </c>
      <c r="S784" s="25"/>
      <c r="T784" s="1"/>
      <c r="AMJ784" s="2"/>
    </row>
    <row r="785" s="1" customFormat="true" ht="12.8" hidden="true" customHeight="false" outlineLevel="0" collapsed="false">
      <c r="A785" s="2" t="s">
        <v>253</v>
      </c>
      <c r="B785" s="2" t="s">
        <v>170</v>
      </c>
      <c r="C785" s="2" t="s">
        <v>171</v>
      </c>
      <c r="D785" s="1" t="n">
        <v>43</v>
      </c>
      <c r="E785" s="1" t="n">
        <v>10</v>
      </c>
      <c r="F785" s="1" t="n">
        <v>0</v>
      </c>
      <c r="G785" s="1" t="n">
        <v>53</v>
      </c>
      <c r="H785" s="1" t="n">
        <v>34</v>
      </c>
      <c r="I785" s="1" t="n">
        <v>11</v>
      </c>
      <c r="J785" s="1" t="n">
        <v>45</v>
      </c>
      <c r="K785" s="1" t="n">
        <v>34</v>
      </c>
      <c r="L785" s="1" t="n">
        <v>1</v>
      </c>
      <c r="M785" s="2" t="n">
        <v>80</v>
      </c>
      <c r="N785" s="3" t="n">
        <v>0.569620253164557</v>
      </c>
      <c r="O785" s="1" t="n">
        <v>24</v>
      </c>
      <c r="P785" s="1" t="n">
        <v>37</v>
      </c>
      <c r="Q785" s="1" t="n">
        <v>61</v>
      </c>
      <c r="R785" s="1" t="n">
        <v>106</v>
      </c>
      <c r="S785" s="25" t="n">
        <f aca="false">+R785/(J785+K785)</f>
        <v>1.34177215189873</v>
      </c>
      <c r="AMJ785" s="2"/>
    </row>
    <row r="786" s="1" customFormat="true" ht="12.8" hidden="true" customHeight="false" outlineLevel="0" collapsed="false">
      <c r="A786" s="2" t="s">
        <v>253</v>
      </c>
      <c r="B786" s="2" t="s">
        <v>172</v>
      </c>
      <c r="C786" s="2" t="s">
        <v>173</v>
      </c>
      <c r="D786" s="1" t="n">
        <v>28</v>
      </c>
      <c r="E786" s="1" t="n">
        <v>10</v>
      </c>
      <c r="F786" s="1" t="n">
        <v>0</v>
      </c>
      <c r="G786" s="1" t="n">
        <v>38</v>
      </c>
      <c r="H786" s="1" t="n">
        <v>18</v>
      </c>
      <c r="I786" s="1" t="n">
        <v>0</v>
      </c>
      <c r="J786" s="1" t="n">
        <v>18</v>
      </c>
      <c r="K786" s="1" t="n">
        <v>18</v>
      </c>
      <c r="L786" s="1" t="n">
        <v>0</v>
      </c>
      <c r="M786" s="2" t="n">
        <v>36</v>
      </c>
      <c r="N786" s="3" t="n">
        <v>0.5</v>
      </c>
      <c r="O786" s="1" t="n">
        <v>13</v>
      </c>
      <c r="P786" s="1" t="n">
        <v>2</v>
      </c>
      <c r="Q786" s="1" t="n">
        <v>15</v>
      </c>
      <c r="R786" s="1" t="n">
        <v>33</v>
      </c>
      <c r="S786" s="25" t="n">
        <f aca="false">+R786/(J786+K786)</f>
        <v>0.916666666666667</v>
      </c>
      <c r="AMJ786" s="2"/>
    </row>
    <row r="787" customFormat="false" ht="12.8" hidden="true" customHeight="false" outlineLevel="0" collapsed="false">
      <c r="A787" s="2" t="s">
        <v>253</v>
      </c>
      <c r="B787" s="2" t="s">
        <v>174</v>
      </c>
      <c r="C787" s="2" t="s">
        <v>175</v>
      </c>
      <c r="D787" s="1" t="n">
        <v>1</v>
      </c>
      <c r="E787" s="1" t="n">
        <v>0</v>
      </c>
      <c r="F787" s="1" t="n">
        <v>0</v>
      </c>
      <c r="G787" s="1" t="n">
        <v>1</v>
      </c>
      <c r="H787" s="1" t="n">
        <v>0</v>
      </c>
      <c r="I787" s="1" t="n">
        <v>0</v>
      </c>
      <c r="J787" s="1" t="n">
        <v>0</v>
      </c>
      <c r="K787" s="1" t="n">
        <v>0</v>
      </c>
      <c r="L787" s="1" t="n">
        <v>0</v>
      </c>
      <c r="M787" s="2" t="n">
        <v>0</v>
      </c>
      <c r="O787" s="1" t="n">
        <v>0</v>
      </c>
      <c r="P787" s="1" t="n">
        <v>0</v>
      </c>
      <c r="Q787" s="1" t="n">
        <v>0</v>
      </c>
      <c r="R787" s="1" t="n">
        <v>0</v>
      </c>
      <c r="S787" s="25"/>
      <c r="T787" s="1"/>
      <c r="AMJ787" s="2"/>
    </row>
    <row r="788" s="1" customFormat="true" ht="12.8" hidden="true" customHeight="false" outlineLevel="0" collapsed="false">
      <c r="A788" s="2" t="s">
        <v>253</v>
      </c>
      <c r="B788" s="2" t="s">
        <v>176</v>
      </c>
      <c r="C788" s="2" t="s">
        <v>177</v>
      </c>
      <c r="D788" s="1" t="n">
        <v>16</v>
      </c>
      <c r="E788" s="1" t="n">
        <v>11</v>
      </c>
      <c r="F788" s="1" t="n">
        <v>0</v>
      </c>
      <c r="G788" s="1" t="n">
        <v>27</v>
      </c>
      <c r="H788" s="1" t="n">
        <v>0</v>
      </c>
      <c r="I788" s="1" t="n">
        <v>1</v>
      </c>
      <c r="J788" s="1" t="n">
        <v>1</v>
      </c>
      <c r="K788" s="1" t="n">
        <v>19</v>
      </c>
      <c r="L788" s="1" t="n">
        <v>0</v>
      </c>
      <c r="M788" s="2" t="n">
        <v>20</v>
      </c>
      <c r="N788" s="3" t="n">
        <v>0.05</v>
      </c>
      <c r="O788" s="1" t="n">
        <v>3</v>
      </c>
      <c r="P788" s="1" t="n">
        <v>3</v>
      </c>
      <c r="Q788" s="1" t="n">
        <v>6</v>
      </c>
      <c r="R788" s="1" t="n">
        <v>7</v>
      </c>
      <c r="S788" s="25" t="n">
        <f aca="false">+R788/(J788+K788)</f>
        <v>0.35</v>
      </c>
      <c r="AMJ788" s="2"/>
    </row>
    <row r="789" s="1" customFormat="true" ht="12.8" hidden="true" customHeight="false" outlineLevel="0" collapsed="false">
      <c r="A789" s="2" t="s">
        <v>253</v>
      </c>
      <c r="B789" s="2" t="s">
        <v>178</v>
      </c>
      <c r="C789" s="2" t="s">
        <v>179</v>
      </c>
      <c r="D789" s="1" t="n">
        <v>7</v>
      </c>
      <c r="E789" s="1" t="n">
        <v>2</v>
      </c>
      <c r="F789" s="1" t="n">
        <v>0</v>
      </c>
      <c r="G789" s="1" t="n">
        <v>9</v>
      </c>
      <c r="H789" s="1" t="n">
        <v>0</v>
      </c>
      <c r="I789" s="1" t="n">
        <v>0</v>
      </c>
      <c r="J789" s="1" t="n">
        <v>0</v>
      </c>
      <c r="K789" s="1" t="n">
        <v>5</v>
      </c>
      <c r="L789" s="1" t="n">
        <v>0</v>
      </c>
      <c r="M789" s="2" t="n">
        <v>5</v>
      </c>
      <c r="N789" s="3" t="n">
        <v>0</v>
      </c>
      <c r="O789" s="1" t="n">
        <v>9</v>
      </c>
      <c r="P789" s="1" t="n">
        <v>3</v>
      </c>
      <c r="Q789" s="1" t="n">
        <v>12</v>
      </c>
      <c r="R789" s="1" t="n">
        <v>12</v>
      </c>
      <c r="S789" s="25" t="n">
        <f aca="false">+R789/(J789+K789)</f>
        <v>2.4</v>
      </c>
      <c r="AMJ789" s="2"/>
    </row>
    <row r="790" s="1" customFormat="true" ht="12.8" hidden="true" customHeight="false" outlineLevel="0" collapsed="false">
      <c r="A790" s="2" t="s">
        <v>253</v>
      </c>
      <c r="B790" s="2" t="s">
        <v>180</v>
      </c>
      <c r="C790" s="2" t="s">
        <v>181</v>
      </c>
      <c r="D790" s="1" t="n">
        <v>23</v>
      </c>
      <c r="E790" s="1" t="n">
        <v>1</v>
      </c>
      <c r="F790" s="1" t="n">
        <v>0</v>
      </c>
      <c r="G790" s="1" t="n">
        <v>24</v>
      </c>
      <c r="H790" s="1" t="n">
        <v>18</v>
      </c>
      <c r="I790" s="1" t="n">
        <v>0</v>
      </c>
      <c r="J790" s="1" t="n">
        <v>18</v>
      </c>
      <c r="K790" s="1" t="n">
        <v>15</v>
      </c>
      <c r="L790" s="1" t="n">
        <v>0</v>
      </c>
      <c r="M790" s="2" t="n">
        <v>33</v>
      </c>
      <c r="N790" s="3" t="n">
        <v>0.545454545454545</v>
      </c>
      <c r="O790" s="1" t="n">
        <v>21</v>
      </c>
      <c r="P790" s="1" t="n">
        <v>0</v>
      </c>
      <c r="Q790" s="1" t="n">
        <v>21</v>
      </c>
      <c r="R790" s="1" t="n">
        <v>39</v>
      </c>
      <c r="S790" s="25" t="n">
        <f aca="false">+R790/(J790+K790)</f>
        <v>1.18181818181818</v>
      </c>
      <c r="AMJ790" s="2"/>
    </row>
    <row r="791" s="1" customFormat="true" ht="12.8" hidden="true" customHeight="false" outlineLevel="0" collapsed="false">
      <c r="A791" s="2" t="s">
        <v>253</v>
      </c>
      <c r="B791" s="2" t="s">
        <v>182</v>
      </c>
      <c r="C791" s="2" t="s">
        <v>183</v>
      </c>
      <c r="D791" s="1" t="n">
        <v>25</v>
      </c>
      <c r="E791" s="1" t="n">
        <v>2</v>
      </c>
      <c r="F791" s="1" t="n">
        <v>0</v>
      </c>
      <c r="G791" s="1" t="n">
        <v>27</v>
      </c>
      <c r="H791" s="1" t="n">
        <v>3</v>
      </c>
      <c r="I791" s="1" t="n">
        <v>4</v>
      </c>
      <c r="J791" s="1" t="n">
        <v>7</v>
      </c>
      <c r="K791" s="1" t="n">
        <v>29</v>
      </c>
      <c r="L791" s="1" t="n">
        <v>0</v>
      </c>
      <c r="M791" s="2" t="n">
        <v>36</v>
      </c>
      <c r="N791" s="3" t="n">
        <v>0.194444444444444</v>
      </c>
      <c r="O791" s="1" t="n">
        <v>4</v>
      </c>
      <c r="P791" s="1" t="n">
        <v>0</v>
      </c>
      <c r="Q791" s="1" t="n">
        <v>4</v>
      </c>
      <c r="R791" s="1" t="n">
        <v>11</v>
      </c>
      <c r="S791" s="25" t="n">
        <f aca="false">+R791/(J791+K791)</f>
        <v>0.305555555555556</v>
      </c>
      <c r="AMJ791" s="2"/>
    </row>
    <row r="792" s="1" customFormat="true" ht="12.8" hidden="true" customHeight="false" outlineLevel="0" collapsed="false">
      <c r="A792" s="2" t="s">
        <v>253</v>
      </c>
      <c r="B792" s="2" t="s">
        <v>184</v>
      </c>
      <c r="C792" s="2" t="s">
        <v>185</v>
      </c>
      <c r="D792" s="1" t="n">
        <v>18</v>
      </c>
      <c r="E792" s="1" t="n">
        <v>2</v>
      </c>
      <c r="F792" s="1" t="n">
        <v>0</v>
      </c>
      <c r="G792" s="1" t="n">
        <v>20</v>
      </c>
      <c r="H792" s="1" t="n">
        <v>1</v>
      </c>
      <c r="I792" s="1" t="n">
        <v>3</v>
      </c>
      <c r="J792" s="1" t="n">
        <v>4</v>
      </c>
      <c r="K792" s="1" t="n">
        <v>11</v>
      </c>
      <c r="L792" s="1" t="n">
        <v>0</v>
      </c>
      <c r="M792" s="2" t="n">
        <v>15</v>
      </c>
      <c r="N792" s="3" t="n">
        <v>0.266666666666667</v>
      </c>
      <c r="O792" s="1" t="n">
        <v>0</v>
      </c>
      <c r="P792" s="1" t="n">
        <v>2</v>
      </c>
      <c r="Q792" s="1" t="n">
        <v>2</v>
      </c>
      <c r="R792" s="1" t="n">
        <v>6</v>
      </c>
      <c r="S792" s="25" t="n">
        <f aca="false">+R792/(J792+K792)</f>
        <v>0.4</v>
      </c>
      <c r="AMJ792" s="2"/>
    </row>
    <row r="793" s="1" customFormat="true" ht="12.8" hidden="true" customHeight="false" outlineLevel="0" collapsed="false">
      <c r="A793" s="2" t="s">
        <v>253</v>
      </c>
      <c r="B793" s="2" t="s">
        <v>186</v>
      </c>
      <c r="C793" s="2" t="s">
        <v>187</v>
      </c>
      <c r="D793" s="1" t="n">
        <v>1</v>
      </c>
      <c r="E793" s="1" t="n">
        <v>1</v>
      </c>
      <c r="F793" s="1" t="n">
        <v>0</v>
      </c>
      <c r="G793" s="1" t="n">
        <v>2</v>
      </c>
      <c r="H793" s="1" t="n">
        <v>0</v>
      </c>
      <c r="I793" s="1" t="n">
        <v>0</v>
      </c>
      <c r="J793" s="1" t="n">
        <v>0</v>
      </c>
      <c r="K793" s="1" t="n">
        <v>2</v>
      </c>
      <c r="L793" s="1" t="n">
        <v>0</v>
      </c>
      <c r="M793" s="2" t="n">
        <v>2</v>
      </c>
      <c r="N793" s="3" t="n">
        <v>0</v>
      </c>
      <c r="O793" s="1" t="n">
        <v>0</v>
      </c>
      <c r="P793" s="1" t="n">
        <v>0</v>
      </c>
      <c r="Q793" s="1" t="n">
        <v>0</v>
      </c>
      <c r="R793" s="1" t="n">
        <v>0</v>
      </c>
      <c r="S793" s="25" t="n">
        <f aca="false">+R793/(J793+K793)</f>
        <v>0</v>
      </c>
      <c r="AMJ793" s="2"/>
    </row>
    <row r="794" customFormat="false" ht="12.8" hidden="true" customHeight="false" outlineLevel="0" collapsed="false">
      <c r="A794" s="2" t="s">
        <v>253</v>
      </c>
      <c r="B794" s="2" t="s">
        <v>188</v>
      </c>
      <c r="C794" s="2" t="s">
        <v>189</v>
      </c>
      <c r="D794" s="1" t="n">
        <v>2</v>
      </c>
      <c r="E794" s="1" t="n">
        <v>0</v>
      </c>
      <c r="F794" s="1" t="n">
        <v>0</v>
      </c>
      <c r="G794" s="1" t="n">
        <v>2</v>
      </c>
      <c r="H794" s="1" t="n">
        <v>0</v>
      </c>
      <c r="I794" s="1" t="n">
        <v>0</v>
      </c>
      <c r="J794" s="1" t="n">
        <v>0</v>
      </c>
      <c r="K794" s="1" t="n">
        <v>0</v>
      </c>
      <c r="L794" s="1" t="n">
        <v>0</v>
      </c>
      <c r="M794" s="2" t="n">
        <v>0</v>
      </c>
      <c r="O794" s="1" t="n">
        <v>0</v>
      </c>
      <c r="P794" s="1" t="n">
        <v>0</v>
      </c>
      <c r="Q794" s="1" t="n">
        <v>0</v>
      </c>
      <c r="R794" s="1" t="n">
        <v>0</v>
      </c>
      <c r="S794" s="25"/>
      <c r="T794" s="1"/>
      <c r="AMJ794" s="2"/>
    </row>
    <row r="795" s="1" customFormat="true" ht="12.8" hidden="true" customHeight="false" outlineLevel="0" collapsed="false">
      <c r="A795" s="2" t="s">
        <v>253</v>
      </c>
      <c r="B795" s="2" t="s">
        <v>190</v>
      </c>
      <c r="C795" s="2" t="s">
        <v>191</v>
      </c>
      <c r="D795" s="1" t="n">
        <v>58</v>
      </c>
      <c r="E795" s="1" t="n">
        <v>23</v>
      </c>
      <c r="F795" s="1" t="n">
        <v>0</v>
      </c>
      <c r="G795" s="1" t="n">
        <v>81</v>
      </c>
      <c r="H795" s="1" t="n">
        <v>17</v>
      </c>
      <c r="I795" s="1" t="n">
        <v>5</v>
      </c>
      <c r="J795" s="1" t="n">
        <v>22</v>
      </c>
      <c r="K795" s="1" t="n">
        <v>68</v>
      </c>
      <c r="L795" s="1" t="n">
        <v>0</v>
      </c>
      <c r="M795" s="2" t="n">
        <v>90</v>
      </c>
      <c r="N795" s="3" t="n">
        <v>0.244444444444444</v>
      </c>
      <c r="O795" s="1" t="n">
        <v>6</v>
      </c>
      <c r="P795" s="1" t="n">
        <v>1</v>
      </c>
      <c r="Q795" s="1" t="n">
        <v>7</v>
      </c>
      <c r="R795" s="1" t="n">
        <v>29</v>
      </c>
      <c r="S795" s="25" t="n">
        <f aca="false">+R795/(J795+K795)</f>
        <v>0.322222222222222</v>
      </c>
      <c r="AMJ795" s="2"/>
    </row>
    <row r="796" s="1" customFormat="true" ht="12.8" hidden="true" customHeight="false" outlineLevel="0" collapsed="false">
      <c r="A796" s="2" t="s">
        <v>253</v>
      </c>
      <c r="B796" s="2" t="s">
        <v>192</v>
      </c>
      <c r="C796" s="2" t="s">
        <v>193</v>
      </c>
      <c r="D796" s="1" t="n">
        <v>23</v>
      </c>
      <c r="E796" s="1" t="n">
        <v>1</v>
      </c>
      <c r="F796" s="1" t="n">
        <v>0</v>
      </c>
      <c r="G796" s="1" t="n">
        <v>24</v>
      </c>
      <c r="H796" s="1" t="n">
        <v>12</v>
      </c>
      <c r="I796" s="1" t="n">
        <v>0</v>
      </c>
      <c r="J796" s="1" t="n">
        <v>12</v>
      </c>
      <c r="K796" s="1" t="n">
        <v>18</v>
      </c>
      <c r="L796" s="1" t="n">
        <v>0</v>
      </c>
      <c r="M796" s="2" t="n">
        <v>30</v>
      </c>
      <c r="N796" s="3" t="n">
        <v>0.4</v>
      </c>
      <c r="O796" s="1" t="n">
        <v>3</v>
      </c>
      <c r="P796" s="1" t="n">
        <v>0</v>
      </c>
      <c r="Q796" s="1" t="n">
        <v>3</v>
      </c>
      <c r="R796" s="1" t="n">
        <v>15</v>
      </c>
      <c r="S796" s="25" t="n">
        <f aca="false">+R796/(J796+K796)</f>
        <v>0.5</v>
      </c>
      <c r="AMJ796" s="2"/>
    </row>
    <row r="797" s="1" customFormat="true" ht="12.8" hidden="true" customHeight="false" outlineLevel="0" collapsed="false">
      <c r="A797" s="2" t="s">
        <v>253</v>
      </c>
      <c r="B797" s="2" t="s">
        <v>194</v>
      </c>
      <c r="C797" s="2" t="s">
        <v>195</v>
      </c>
      <c r="D797" s="1" t="n">
        <v>95</v>
      </c>
      <c r="E797" s="1" t="n">
        <v>31</v>
      </c>
      <c r="F797" s="1" t="n">
        <v>0</v>
      </c>
      <c r="G797" s="1" t="n">
        <v>126</v>
      </c>
      <c r="H797" s="1" t="n">
        <v>46</v>
      </c>
      <c r="I797" s="1" t="n">
        <v>11</v>
      </c>
      <c r="J797" s="1" t="n">
        <v>57</v>
      </c>
      <c r="K797" s="1" t="n">
        <v>59</v>
      </c>
      <c r="L797" s="1" t="n">
        <v>0</v>
      </c>
      <c r="M797" s="2" t="n">
        <v>116</v>
      </c>
      <c r="N797" s="3" t="n">
        <v>0.491379310344828</v>
      </c>
      <c r="O797" s="1" t="n">
        <v>16</v>
      </c>
      <c r="P797" s="1" t="n">
        <v>2</v>
      </c>
      <c r="Q797" s="1" t="n">
        <v>18</v>
      </c>
      <c r="R797" s="1" t="n">
        <v>75</v>
      </c>
      <c r="S797" s="25" t="n">
        <f aca="false">+R797/(J797+K797)</f>
        <v>0.646551724137931</v>
      </c>
      <c r="AMJ797" s="2"/>
    </row>
    <row r="798" s="1" customFormat="true" ht="12.8" hidden="true" customHeight="false" outlineLevel="0" collapsed="false">
      <c r="A798" s="2" t="s">
        <v>253</v>
      </c>
      <c r="B798" s="2" t="s">
        <v>196</v>
      </c>
      <c r="C798" s="2" t="s">
        <v>197</v>
      </c>
      <c r="D798" s="1" t="n">
        <v>637</v>
      </c>
      <c r="E798" s="1" t="n">
        <v>39</v>
      </c>
      <c r="F798" s="1" t="n">
        <v>0</v>
      </c>
      <c r="G798" s="1" t="n">
        <v>676</v>
      </c>
      <c r="H798" s="1" t="n">
        <v>293</v>
      </c>
      <c r="I798" s="1" t="n">
        <v>509</v>
      </c>
      <c r="J798" s="1" t="n">
        <v>802</v>
      </c>
      <c r="K798" s="1" t="n">
        <v>87</v>
      </c>
      <c r="L798" s="1" t="n">
        <v>0</v>
      </c>
      <c r="M798" s="2" t="n">
        <v>889</v>
      </c>
      <c r="N798" s="3" t="n">
        <v>0.902137232845894</v>
      </c>
      <c r="O798" s="1" t="n">
        <v>211</v>
      </c>
      <c r="P798" s="1" t="n">
        <v>25</v>
      </c>
      <c r="Q798" s="1" t="n">
        <v>236</v>
      </c>
      <c r="R798" s="1" t="n">
        <v>1038</v>
      </c>
      <c r="S798" s="25" t="n">
        <f aca="false">+R798/(J798+K798)</f>
        <v>1.16760404949381</v>
      </c>
      <c r="AMJ798" s="2"/>
    </row>
    <row r="799" s="1" customFormat="true" ht="12.8" hidden="true" customHeight="false" outlineLevel="0" collapsed="false">
      <c r="A799" s="2" t="s">
        <v>253</v>
      </c>
      <c r="B799" s="2" t="s">
        <v>198</v>
      </c>
      <c r="C799" s="2" t="s">
        <v>199</v>
      </c>
      <c r="D799" s="1" t="n">
        <v>10</v>
      </c>
      <c r="E799" s="1" t="n">
        <v>0</v>
      </c>
      <c r="F799" s="1" t="n">
        <v>0</v>
      </c>
      <c r="G799" s="1" t="n">
        <v>10</v>
      </c>
      <c r="H799" s="1" t="n">
        <v>4</v>
      </c>
      <c r="I799" s="1" t="n">
        <v>1</v>
      </c>
      <c r="J799" s="1" t="n">
        <v>5</v>
      </c>
      <c r="K799" s="1" t="n">
        <v>12</v>
      </c>
      <c r="L799" s="1" t="n">
        <v>0</v>
      </c>
      <c r="M799" s="2" t="n">
        <v>17</v>
      </c>
      <c r="N799" s="3" t="n">
        <v>0.294117647058823</v>
      </c>
      <c r="O799" s="1" t="n">
        <v>4</v>
      </c>
      <c r="P799" s="1" t="n">
        <v>0</v>
      </c>
      <c r="Q799" s="1" t="n">
        <v>4</v>
      </c>
      <c r="R799" s="1" t="n">
        <v>9</v>
      </c>
      <c r="S799" s="25" t="n">
        <f aca="false">+R799/(J799+K799)</f>
        <v>0.529411764705882</v>
      </c>
      <c r="AMJ799" s="2"/>
    </row>
    <row r="800" customFormat="false" ht="12.8" hidden="true" customHeight="false" outlineLevel="0" collapsed="false">
      <c r="A800" s="2" t="s">
        <v>253</v>
      </c>
      <c r="B800" s="2" t="s">
        <v>200</v>
      </c>
      <c r="C800" s="2" t="s">
        <v>201</v>
      </c>
      <c r="D800" s="1" t="n">
        <v>0</v>
      </c>
      <c r="E800" s="1" t="n">
        <v>0</v>
      </c>
      <c r="F800" s="1" t="n">
        <v>0</v>
      </c>
      <c r="G800" s="1" t="n">
        <v>0</v>
      </c>
      <c r="H800" s="1" t="n">
        <v>0</v>
      </c>
      <c r="I800" s="1" t="n">
        <v>0</v>
      </c>
      <c r="J800" s="1" t="n">
        <v>0</v>
      </c>
      <c r="K800" s="1" t="n">
        <v>0</v>
      </c>
      <c r="L800" s="1" t="n">
        <v>0</v>
      </c>
      <c r="M800" s="2" t="n">
        <v>0</v>
      </c>
      <c r="O800" s="1" t="n">
        <v>0</v>
      </c>
      <c r="P800" s="1" t="n">
        <v>0</v>
      </c>
      <c r="Q800" s="1" t="n">
        <v>0</v>
      </c>
      <c r="R800" s="1" t="n">
        <v>0</v>
      </c>
      <c r="S800" s="25"/>
      <c r="T800" s="1"/>
      <c r="AMJ800" s="2"/>
    </row>
    <row r="801" s="1" customFormat="true" ht="12.8" hidden="true" customHeight="false" outlineLevel="0" collapsed="false">
      <c r="A801" s="2" t="s">
        <v>253</v>
      </c>
      <c r="B801" s="2" t="s">
        <v>202</v>
      </c>
      <c r="C801" s="2" t="s">
        <v>203</v>
      </c>
      <c r="D801" s="1" t="n">
        <v>28</v>
      </c>
      <c r="E801" s="1" t="n">
        <v>0</v>
      </c>
      <c r="F801" s="1" t="n">
        <v>0</v>
      </c>
      <c r="G801" s="1" t="n">
        <v>28</v>
      </c>
      <c r="H801" s="1" t="n">
        <v>8</v>
      </c>
      <c r="I801" s="1" t="n">
        <v>7</v>
      </c>
      <c r="J801" s="1" t="n">
        <v>15</v>
      </c>
      <c r="K801" s="1" t="n">
        <v>5</v>
      </c>
      <c r="L801" s="1" t="n">
        <v>0</v>
      </c>
      <c r="M801" s="2" t="n">
        <v>20</v>
      </c>
      <c r="N801" s="3" t="n">
        <v>0.75</v>
      </c>
      <c r="O801" s="1" t="n">
        <v>0</v>
      </c>
      <c r="P801" s="1" t="n">
        <v>1</v>
      </c>
      <c r="Q801" s="1" t="n">
        <v>1</v>
      </c>
      <c r="R801" s="1" t="n">
        <v>16</v>
      </c>
      <c r="S801" s="25" t="n">
        <f aca="false">+R801/(J801+K801)</f>
        <v>0.8</v>
      </c>
      <c r="AMJ801" s="2"/>
    </row>
    <row r="802" s="1" customFormat="true" ht="12.8" hidden="true" customHeight="false" outlineLevel="0" collapsed="false">
      <c r="A802" s="2" t="s">
        <v>253</v>
      </c>
      <c r="B802" s="2" t="s">
        <v>204</v>
      </c>
      <c r="C802" s="2" t="s">
        <v>205</v>
      </c>
      <c r="D802" s="1" t="n">
        <v>5</v>
      </c>
      <c r="E802" s="1" t="n">
        <v>1</v>
      </c>
      <c r="F802" s="1" t="n">
        <v>0</v>
      </c>
      <c r="G802" s="1" t="n">
        <v>6</v>
      </c>
      <c r="H802" s="1" t="n">
        <v>1</v>
      </c>
      <c r="I802" s="1" t="n">
        <v>0</v>
      </c>
      <c r="J802" s="1" t="n">
        <v>1</v>
      </c>
      <c r="K802" s="1" t="n">
        <v>2</v>
      </c>
      <c r="L802" s="1" t="n">
        <v>0</v>
      </c>
      <c r="M802" s="2" t="n">
        <v>3</v>
      </c>
      <c r="N802" s="3" t="n">
        <v>0.333333333333333</v>
      </c>
      <c r="O802" s="1" t="n">
        <v>0</v>
      </c>
      <c r="P802" s="1" t="n">
        <v>2</v>
      </c>
      <c r="Q802" s="1" t="n">
        <v>2</v>
      </c>
      <c r="R802" s="1" t="n">
        <v>3</v>
      </c>
      <c r="S802" s="25" t="n">
        <f aca="false">+R802/(J802+K802)</f>
        <v>1</v>
      </c>
      <c r="AMJ802" s="2"/>
    </row>
    <row r="803" s="1" customFormat="true" ht="12.8" hidden="true" customHeight="false" outlineLevel="0" collapsed="false">
      <c r="A803" s="2" t="s">
        <v>253</v>
      </c>
      <c r="B803" s="2" t="s">
        <v>206</v>
      </c>
      <c r="C803" s="2" t="s">
        <v>207</v>
      </c>
      <c r="D803" s="1" t="n">
        <v>3537</v>
      </c>
      <c r="E803" s="1" t="n">
        <v>678</v>
      </c>
      <c r="F803" s="1" t="n">
        <v>0</v>
      </c>
      <c r="G803" s="1" t="n">
        <v>4215</v>
      </c>
      <c r="H803" s="1" t="n">
        <v>260</v>
      </c>
      <c r="I803" s="1" t="n">
        <v>314</v>
      </c>
      <c r="J803" s="1" t="n">
        <v>574</v>
      </c>
      <c r="K803" s="1" t="n">
        <v>3244</v>
      </c>
      <c r="L803" s="1" t="n">
        <v>98</v>
      </c>
      <c r="M803" s="2" t="n">
        <v>3916</v>
      </c>
      <c r="N803" s="3" t="n">
        <v>0.1503404924044</v>
      </c>
      <c r="O803" s="1" t="n">
        <v>182</v>
      </c>
      <c r="P803" s="1" t="n">
        <v>150</v>
      </c>
      <c r="Q803" s="1" t="n">
        <v>332</v>
      </c>
      <c r="R803" s="1" t="n">
        <v>906</v>
      </c>
      <c r="S803" s="25" t="n">
        <f aca="false">+R803/(J803+K803)</f>
        <v>0.237297014143531</v>
      </c>
      <c r="AMJ803" s="2"/>
    </row>
    <row r="804" s="1" customFormat="true" ht="12.8" hidden="true" customHeight="false" outlineLevel="0" collapsed="false">
      <c r="A804" s="2" t="s">
        <v>253</v>
      </c>
      <c r="B804" s="2" t="s">
        <v>208</v>
      </c>
      <c r="C804" s="2" t="s">
        <v>209</v>
      </c>
      <c r="D804" s="1" t="n">
        <v>942</v>
      </c>
      <c r="E804" s="1" t="n">
        <v>159</v>
      </c>
      <c r="F804" s="1" t="n">
        <v>0</v>
      </c>
      <c r="G804" s="1" t="n">
        <v>1101</v>
      </c>
      <c r="H804" s="1" t="n">
        <v>19</v>
      </c>
      <c r="I804" s="1" t="n">
        <v>124</v>
      </c>
      <c r="J804" s="1" t="n">
        <v>143</v>
      </c>
      <c r="K804" s="1" t="n">
        <v>1056</v>
      </c>
      <c r="L804" s="1" t="n">
        <v>20</v>
      </c>
      <c r="M804" s="2" t="n">
        <v>1219</v>
      </c>
      <c r="N804" s="3" t="n">
        <v>0.119266055045872</v>
      </c>
      <c r="O804" s="1" t="n">
        <v>6</v>
      </c>
      <c r="P804" s="1" t="n">
        <v>35</v>
      </c>
      <c r="Q804" s="1" t="n">
        <v>41</v>
      </c>
      <c r="R804" s="1" t="n">
        <v>184</v>
      </c>
      <c r="S804" s="25" t="n">
        <f aca="false">+R804/(J804+K804)</f>
        <v>0.153461217681401</v>
      </c>
      <c r="AMJ804" s="2"/>
    </row>
    <row r="805" s="1" customFormat="true" ht="12.8" hidden="true" customHeight="false" outlineLevel="0" collapsed="false">
      <c r="A805" s="2" t="s">
        <v>253</v>
      </c>
      <c r="B805" s="2" t="s">
        <v>210</v>
      </c>
      <c r="C805" s="2" t="s">
        <v>211</v>
      </c>
      <c r="D805" s="1" t="n">
        <v>277</v>
      </c>
      <c r="E805" s="1" t="n">
        <v>39</v>
      </c>
      <c r="F805" s="1" t="n">
        <v>0</v>
      </c>
      <c r="G805" s="1" t="n">
        <v>316</v>
      </c>
      <c r="H805" s="1" t="n">
        <v>4</v>
      </c>
      <c r="I805" s="1" t="n">
        <v>13</v>
      </c>
      <c r="J805" s="1" t="n">
        <v>17</v>
      </c>
      <c r="K805" s="1" t="n">
        <v>264</v>
      </c>
      <c r="L805" s="1" t="n">
        <v>7</v>
      </c>
      <c r="M805" s="2" t="n">
        <v>288</v>
      </c>
      <c r="N805" s="3" t="n">
        <v>0.0604982206405694</v>
      </c>
      <c r="O805" s="1" t="n">
        <v>4</v>
      </c>
      <c r="P805" s="1" t="n">
        <v>6</v>
      </c>
      <c r="Q805" s="1" t="n">
        <v>10</v>
      </c>
      <c r="R805" s="1" t="n">
        <v>27</v>
      </c>
      <c r="S805" s="25" t="n">
        <f aca="false">+R805/(J805+K805)</f>
        <v>0.096085409252669</v>
      </c>
      <c r="AMJ805" s="2"/>
    </row>
    <row r="806" s="1" customFormat="true" ht="12.8" hidden="true" customHeight="false" outlineLevel="0" collapsed="false">
      <c r="A806" s="2" t="s">
        <v>253</v>
      </c>
      <c r="B806" s="2" t="s">
        <v>212</v>
      </c>
      <c r="C806" s="2" t="s">
        <v>213</v>
      </c>
      <c r="D806" s="1" t="n">
        <v>64</v>
      </c>
      <c r="E806" s="1" t="n">
        <v>18</v>
      </c>
      <c r="F806" s="1" t="n">
        <v>0</v>
      </c>
      <c r="G806" s="1" t="n">
        <v>82</v>
      </c>
      <c r="H806" s="1" t="n">
        <v>7</v>
      </c>
      <c r="I806" s="1" t="n">
        <v>0</v>
      </c>
      <c r="J806" s="1" t="n">
        <v>7</v>
      </c>
      <c r="K806" s="1" t="n">
        <v>58</v>
      </c>
      <c r="L806" s="1" t="n">
        <v>1</v>
      </c>
      <c r="M806" s="2" t="n">
        <v>66</v>
      </c>
      <c r="N806" s="3" t="n">
        <v>0.107692307692308</v>
      </c>
      <c r="O806" s="1" t="n">
        <v>2</v>
      </c>
      <c r="P806" s="1" t="n">
        <v>1</v>
      </c>
      <c r="Q806" s="1" t="n">
        <v>3</v>
      </c>
      <c r="R806" s="1" t="n">
        <v>10</v>
      </c>
      <c r="S806" s="25" t="n">
        <f aca="false">+R806/(J806+K806)</f>
        <v>0.153846153846154</v>
      </c>
      <c r="AMJ806" s="2"/>
    </row>
    <row r="807" s="1" customFormat="true" ht="12.8" hidden="true" customHeight="false" outlineLevel="0" collapsed="false">
      <c r="A807" s="2" t="s">
        <v>253</v>
      </c>
      <c r="B807" s="2" t="s">
        <v>214</v>
      </c>
      <c r="C807" s="2" t="s">
        <v>215</v>
      </c>
      <c r="D807" s="1" t="n">
        <v>18</v>
      </c>
      <c r="E807" s="1" t="n">
        <v>8</v>
      </c>
      <c r="F807" s="1" t="n">
        <v>0</v>
      </c>
      <c r="G807" s="1" t="n">
        <v>26</v>
      </c>
      <c r="H807" s="1" t="n">
        <v>6</v>
      </c>
      <c r="I807" s="1" t="n">
        <v>1</v>
      </c>
      <c r="J807" s="1" t="n">
        <v>7</v>
      </c>
      <c r="K807" s="1" t="n">
        <v>11</v>
      </c>
      <c r="L807" s="1" t="n">
        <v>0</v>
      </c>
      <c r="M807" s="2" t="n">
        <v>18</v>
      </c>
      <c r="N807" s="3" t="n">
        <v>0.388888888888889</v>
      </c>
      <c r="O807" s="1" t="n">
        <v>2</v>
      </c>
      <c r="P807" s="1" t="n">
        <v>0</v>
      </c>
      <c r="Q807" s="1" t="n">
        <v>2</v>
      </c>
      <c r="R807" s="1" t="n">
        <v>9</v>
      </c>
      <c r="S807" s="25" t="n">
        <f aca="false">+R807/(J807+K807)</f>
        <v>0.5</v>
      </c>
      <c r="AMJ807" s="2"/>
    </row>
    <row r="808" s="1" customFormat="true" ht="12.8" hidden="true" customHeight="false" outlineLevel="0" collapsed="false">
      <c r="A808" s="2" t="s">
        <v>253</v>
      </c>
      <c r="B808" s="2" t="s">
        <v>216</v>
      </c>
      <c r="C808" s="2" t="s">
        <v>217</v>
      </c>
      <c r="D808" s="1" t="n">
        <v>62</v>
      </c>
      <c r="E808" s="1" t="n">
        <v>18</v>
      </c>
      <c r="F808" s="1" t="n">
        <v>0</v>
      </c>
      <c r="G808" s="1" t="n">
        <v>80</v>
      </c>
      <c r="H808" s="1" t="n">
        <v>4</v>
      </c>
      <c r="I808" s="1" t="n">
        <v>1</v>
      </c>
      <c r="J808" s="1" t="n">
        <v>5</v>
      </c>
      <c r="K808" s="1" t="n">
        <v>94</v>
      </c>
      <c r="L808" s="1" t="n">
        <v>1</v>
      </c>
      <c r="M808" s="2" t="n">
        <v>100</v>
      </c>
      <c r="N808" s="3" t="n">
        <v>0.0505050505050505</v>
      </c>
      <c r="O808" s="1" t="n">
        <v>7</v>
      </c>
      <c r="P808" s="1" t="n">
        <v>3</v>
      </c>
      <c r="Q808" s="1" t="n">
        <v>10</v>
      </c>
      <c r="R808" s="1" t="n">
        <v>15</v>
      </c>
      <c r="S808" s="25" t="n">
        <f aca="false">+R808/(J808+K808)</f>
        <v>0.151515151515152</v>
      </c>
      <c r="AMJ808" s="2"/>
    </row>
    <row r="809" s="1" customFormat="true" ht="12.8" hidden="true" customHeight="false" outlineLevel="0" collapsed="false">
      <c r="A809" s="2" t="s">
        <v>253</v>
      </c>
      <c r="B809" s="2" t="s">
        <v>218</v>
      </c>
      <c r="C809" s="2" t="s">
        <v>219</v>
      </c>
      <c r="D809" s="1" t="n">
        <v>1007</v>
      </c>
      <c r="E809" s="1" t="n">
        <v>97</v>
      </c>
      <c r="F809" s="1" t="n">
        <v>0</v>
      </c>
      <c r="G809" s="1" t="n">
        <v>1104</v>
      </c>
      <c r="H809" s="1" t="n">
        <v>17</v>
      </c>
      <c r="I809" s="1" t="n">
        <v>45</v>
      </c>
      <c r="J809" s="1" t="n">
        <v>62</v>
      </c>
      <c r="K809" s="1" t="n">
        <v>874</v>
      </c>
      <c r="L809" s="1" t="n">
        <v>12</v>
      </c>
      <c r="M809" s="2" t="n">
        <v>948</v>
      </c>
      <c r="N809" s="3" t="n">
        <v>0.0662393162393162</v>
      </c>
      <c r="O809" s="1" t="n">
        <v>11</v>
      </c>
      <c r="P809" s="1" t="n">
        <v>14</v>
      </c>
      <c r="Q809" s="1" t="n">
        <v>25</v>
      </c>
      <c r="R809" s="1" t="n">
        <v>87</v>
      </c>
      <c r="S809" s="25" t="n">
        <f aca="false">+R809/(J809+K809)</f>
        <v>0.092948717948718</v>
      </c>
      <c r="AMJ809" s="2"/>
    </row>
    <row r="810" s="1" customFormat="true" ht="12.8" hidden="true" customHeight="false" outlineLevel="0" collapsed="false">
      <c r="A810" s="2" t="s">
        <v>253</v>
      </c>
      <c r="B810" s="2" t="s">
        <v>220</v>
      </c>
      <c r="C810" s="2" t="s">
        <v>221</v>
      </c>
      <c r="D810" s="1" t="n">
        <v>153</v>
      </c>
      <c r="E810" s="1" t="n">
        <v>31</v>
      </c>
      <c r="F810" s="1" t="n">
        <v>0</v>
      </c>
      <c r="G810" s="1" t="n">
        <v>184</v>
      </c>
      <c r="H810" s="1" t="n">
        <v>8</v>
      </c>
      <c r="I810" s="1" t="n">
        <v>14</v>
      </c>
      <c r="J810" s="1" t="n">
        <v>22</v>
      </c>
      <c r="K810" s="1" t="n">
        <v>148</v>
      </c>
      <c r="L810" s="1" t="n">
        <v>1</v>
      </c>
      <c r="M810" s="2" t="n">
        <v>171</v>
      </c>
      <c r="N810" s="3" t="n">
        <v>0.129411764705882</v>
      </c>
      <c r="O810" s="1" t="n">
        <v>17</v>
      </c>
      <c r="P810" s="1" t="n">
        <v>13</v>
      </c>
      <c r="Q810" s="1" t="n">
        <v>30</v>
      </c>
      <c r="R810" s="1" t="n">
        <v>52</v>
      </c>
      <c r="S810" s="25" t="n">
        <f aca="false">+R810/(J810+K810)</f>
        <v>0.305882352941176</v>
      </c>
      <c r="AMJ810" s="2"/>
    </row>
    <row r="811" s="1" customFormat="true" ht="12.8" hidden="true" customHeight="false" outlineLevel="0" collapsed="false">
      <c r="A811" s="2" t="s">
        <v>253</v>
      </c>
      <c r="B811" s="2" t="s">
        <v>222</v>
      </c>
      <c r="C811" s="2" t="s">
        <v>223</v>
      </c>
      <c r="D811" s="1" t="n">
        <v>84</v>
      </c>
      <c r="E811" s="1" t="n">
        <v>18</v>
      </c>
      <c r="F811" s="1" t="n">
        <v>0</v>
      </c>
      <c r="G811" s="1" t="n">
        <v>102</v>
      </c>
      <c r="H811" s="1" t="n">
        <v>2</v>
      </c>
      <c r="I811" s="1" t="n">
        <v>3</v>
      </c>
      <c r="J811" s="1" t="n">
        <v>5</v>
      </c>
      <c r="K811" s="1" t="n">
        <v>106</v>
      </c>
      <c r="L811" s="1" t="n">
        <v>7</v>
      </c>
      <c r="M811" s="2" t="n">
        <v>118</v>
      </c>
      <c r="N811" s="3" t="n">
        <v>0.045045045045045</v>
      </c>
      <c r="O811" s="1" t="n">
        <v>0</v>
      </c>
      <c r="P811" s="1" t="n">
        <v>3</v>
      </c>
      <c r="Q811" s="1" t="n">
        <v>3</v>
      </c>
      <c r="R811" s="1" t="n">
        <v>8</v>
      </c>
      <c r="S811" s="25" t="n">
        <f aca="false">+R811/(J811+K811)</f>
        <v>0.0720720720720721</v>
      </c>
      <c r="AMJ811" s="2"/>
    </row>
    <row r="812" s="1" customFormat="true" ht="12.8" hidden="true" customHeight="false" outlineLevel="0" collapsed="false">
      <c r="A812" s="2" t="s">
        <v>253</v>
      </c>
      <c r="B812" s="2" t="s">
        <v>224</v>
      </c>
      <c r="C812" s="2" t="s">
        <v>225</v>
      </c>
      <c r="D812" s="1" t="n">
        <v>102</v>
      </c>
      <c r="E812" s="1" t="n">
        <v>18</v>
      </c>
      <c r="F812" s="1" t="n">
        <v>0</v>
      </c>
      <c r="G812" s="1" t="n">
        <v>120</v>
      </c>
      <c r="H812" s="1" t="n">
        <v>0</v>
      </c>
      <c r="I812" s="1" t="n">
        <v>1</v>
      </c>
      <c r="J812" s="1" t="n">
        <v>1</v>
      </c>
      <c r="K812" s="1" t="n">
        <v>123</v>
      </c>
      <c r="L812" s="1" t="n">
        <v>2</v>
      </c>
      <c r="M812" s="2" t="n">
        <v>126</v>
      </c>
      <c r="N812" s="3" t="n">
        <v>0.00806451612903226</v>
      </c>
      <c r="O812" s="1" t="n">
        <v>2</v>
      </c>
      <c r="P812" s="1" t="n">
        <v>0</v>
      </c>
      <c r="Q812" s="1" t="n">
        <v>2</v>
      </c>
      <c r="R812" s="1" t="n">
        <v>3</v>
      </c>
      <c r="S812" s="25" t="n">
        <f aca="false">+R812/(J812+K812)</f>
        <v>0.0241935483870968</v>
      </c>
      <c r="AMJ812" s="2"/>
    </row>
    <row r="813" s="1" customFormat="true" ht="12.8" hidden="true" customHeight="false" outlineLevel="0" collapsed="false">
      <c r="A813" s="2" t="s">
        <v>253</v>
      </c>
      <c r="B813" s="2" t="s">
        <v>226</v>
      </c>
      <c r="C813" s="2" t="s">
        <v>227</v>
      </c>
      <c r="D813" s="1" t="n">
        <v>12</v>
      </c>
      <c r="E813" s="1" t="n">
        <v>2</v>
      </c>
      <c r="F813" s="1" t="n">
        <v>0</v>
      </c>
      <c r="G813" s="1" t="n">
        <v>14</v>
      </c>
      <c r="H813" s="1" t="n">
        <v>1</v>
      </c>
      <c r="I813" s="1" t="n">
        <v>1</v>
      </c>
      <c r="J813" s="1" t="n">
        <v>2</v>
      </c>
      <c r="K813" s="1" t="n">
        <v>37</v>
      </c>
      <c r="L813" s="1" t="n">
        <v>0</v>
      </c>
      <c r="M813" s="2" t="n">
        <v>15</v>
      </c>
      <c r="N813" s="3" t="n">
        <v>0.0512820512820513</v>
      </c>
      <c r="O813" s="1" t="n">
        <v>0</v>
      </c>
      <c r="P813" s="1" t="n">
        <v>3</v>
      </c>
      <c r="Q813" s="1" t="n">
        <v>3</v>
      </c>
      <c r="R813" s="1" t="n">
        <v>5</v>
      </c>
      <c r="S813" s="25" t="n">
        <f aca="false">+R813/(J813+K813)</f>
        <v>0.128205128205128</v>
      </c>
      <c r="AMJ813" s="2"/>
    </row>
    <row r="814" s="1" customFormat="true" ht="12.8" hidden="true" customHeight="false" outlineLevel="0" collapsed="false">
      <c r="A814" s="2" t="s">
        <v>253</v>
      </c>
      <c r="B814" s="2" t="s">
        <v>228</v>
      </c>
      <c r="C814" s="2" t="s">
        <v>229</v>
      </c>
      <c r="D814" s="1" t="n">
        <v>248</v>
      </c>
      <c r="E814" s="1" t="n">
        <v>129</v>
      </c>
      <c r="F814" s="1" t="n">
        <v>0</v>
      </c>
      <c r="G814" s="1" t="n">
        <v>377</v>
      </c>
      <c r="H814" s="1" t="n">
        <v>107</v>
      </c>
      <c r="I814" s="1" t="n">
        <v>9</v>
      </c>
      <c r="J814" s="1" t="n">
        <v>116</v>
      </c>
      <c r="K814" s="1" t="n">
        <v>189</v>
      </c>
      <c r="L814" s="1" t="n">
        <v>4</v>
      </c>
      <c r="M814" s="2" t="n">
        <v>309</v>
      </c>
      <c r="N814" s="3" t="n">
        <v>0.380327868852459</v>
      </c>
      <c r="O814" s="1" t="n">
        <v>96</v>
      </c>
      <c r="P814" s="1" t="n">
        <v>67</v>
      </c>
      <c r="Q814" s="1" t="n">
        <v>163</v>
      </c>
      <c r="R814" s="1" t="n">
        <v>279</v>
      </c>
      <c r="S814" s="25" t="n">
        <f aca="false">+R814/(J814+K814)</f>
        <v>0.914754098360656</v>
      </c>
      <c r="AMJ814" s="2"/>
    </row>
    <row r="815" s="1" customFormat="true" ht="12.8" hidden="true" customHeight="false" outlineLevel="0" collapsed="false">
      <c r="A815" s="2" t="s">
        <v>253</v>
      </c>
      <c r="B815" s="2" t="s">
        <v>230</v>
      </c>
      <c r="C815" s="2" t="s">
        <v>231</v>
      </c>
      <c r="D815" s="1" t="n">
        <v>121</v>
      </c>
      <c r="E815" s="1" t="n">
        <v>47</v>
      </c>
      <c r="F815" s="1" t="n">
        <v>0</v>
      </c>
      <c r="G815" s="1" t="n">
        <v>168</v>
      </c>
      <c r="H815" s="1" t="n">
        <v>10</v>
      </c>
      <c r="I815" s="1" t="n">
        <v>10</v>
      </c>
      <c r="J815" s="1" t="n">
        <v>20</v>
      </c>
      <c r="K815" s="1" t="n">
        <v>158</v>
      </c>
      <c r="L815" s="1" t="n">
        <v>8</v>
      </c>
      <c r="M815" s="2" t="n">
        <v>186</v>
      </c>
      <c r="N815" s="3" t="n">
        <v>0.112359550561798</v>
      </c>
      <c r="O815" s="1" t="n">
        <v>9</v>
      </c>
      <c r="P815" s="1" t="n">
        <v>1</v>
      </c>
      <c r="Q815" s="1" t="n">
        <v>10</v>
      </c>
      <c r="R815" s="1" t="n">
        <v>30</v>
      </c>
      <c r="S815" s="25" t="n">
        <f aca="false">+R815/(J815+K815)</f>
        <v>0.168539325842697</v>
      </c>
      <c r="AMJ815" s="2"/>
    </row>
    <row r="816" s="1" customFormat="true" ht="12.8" hidden="true" customHeight="false" outlineLevel="0" collapsed="false">
      <c r="A816" s="2" t="s">
        <v>253</v>
      </c>
      <c r="B816" s="2" t="s">
        <v>232</v>
      </c>
      <c r="C816" s="2" t="s">
        <v>233</v>
      </c>
      <c r="D816" s="1" t="n">
        <v>266</v>
      </c>
      <c r="E816" s="1" t="n">
        <v>34</v>
      </c>
      <c r="F816" s="1" t="n">
        <v>0</v>
      </c>
      <c r="G816" s="1" t="n">
        <v>300</v>
      </c>
      <c r="H816" s="1" t="n">
        <v>63</v>
      </c>
      <c r="I816" s="1" t="n">
        <v>10</v>
      </c>
      <c r="J816" s="1" t="n">
        <v>73</v>
      </c>
      <c r="K816" s="1" t="n">
        <v>121</v>
      </c>
      <c r="L816" s="1" t="n">
        <v>0</v>
      </c>
      <c r="M816" s="2" t="n">
        <v>194</v>
      </c>
      <c r="N816" s="3" t="n">
        <v>0.376288659793814</v>
      </c>
      <c r="O816" s="1" t="n">
        <v>25</v>
      </c>
      <c r="P816" s="1" t="n">
        <v>4</v>
      </c>
      <c r="Q816" s="1" t="n">
        <v>29</v>
      </c>
      <c r="R816" s="1" t="n">
        <v>102</v>
      </c>
      <c r="S816" s="25" t="n">
        <f aca="false">+R816/(J816+K816)</f>
        <v>0.525773195876289</v>
      </c>
      <c r="AMJ816" s="2"/>
    </row>
    <row r="817" s="1" customFormat="true" ht="12.8" hidden="true" customHeight="false" outlineLevel="0" collapsed="false">
      <c r="A817" s="2" t="s">
        <v>253</v>
      </c>
      <c r="B817" s="2" t="s">
        <v>234</v>
      </c>
      <c r="C817" s="2" t="s">
        <v>235</v>
      </c>
      <c r="D817" s="1" t="n">
        <v>171</v>
      </c>
      <c r="E817" s="1" t="n">
        <v>59</v>
      </c>
      <c r="F817" s="1" t="n">
        <v>0</v>
      </c>
      <c r="G817" s="1" t="n">
        <v>230</v>
      </c>
      <c r="H817" s="1" t="n">
        <v>13</v>
      </c>
      <c r="I817" s="1" t="n">
        <v>83</v>
      </c>
      <c r="J817" s="1" t="n">
        <v>96</v>
      </c>
      <c r="K817" s="1" t="n">
        <v>10</v>
      </c>
      <c r="L817" s="1" t="n">
        <v>35</v>
      </c>
      <c r="M817" s="2" t="n">
        <v>141</v>
      </c>
      <c r="N817" s="3" t="n">
        <v>0.905660377358491</v>
      </c>
      <c r="O817" s="1" t="n">
        <v>1</v>
      </c>
      <c r="P817" s="1" t="n">
        <v>1</v>
      </c>
      <c r="Q817" s="1" t="n">
        <v>2</v>
      </c>
      <c r="R817" s="1" t="n">
        <v>98</v>
      </c>
      <c r="S817" s="25" t="n">
        <f aca="false">+R817/(J817+K817)</f>
        <v>0.924528301886793</v>
      </c>
      <c r="AMJ817" s="2"/>
    </row>
    <row r="818" customFormat="false" ht="12.8" hidden="true" customHeight="false" outlineLevel="0" collapsed="false">
      <c r="A818" s="2" t="s">
        <v>253</v>
      </c>
      <c r="B818" s="2" t="s">
        <v>236</v>
      </c>
      <c r="C818" s="2" t="s">
        <v>237</v>
      </c>
      <c r="D818" s="1" t="n">
        <v>10</v>
      </c>
      <c r="E818" s="1" t="n">
        <v>1</v>
      </c>
      <c r="F818" s="1" t="n">
        <v>0</v>
      </c>
      <c r="G818" s="1" t="n">
        <v>11</v>
      </c>
      <c r="L818" s="1" t="n">
        <v>0</v>
      </c>
      <c r="M818" s="2" t="n">
        <v>17</v>
      </c>
      <c r="O818" s="1" t="n">
        <v>0</v>
      </c>
      <c r="S818" s="25"/>
      <c r="T818" s="1"/>
      <c r="AMJ818" s="2"/>
    </row>
    <row r="819" customFormat="false" ht="12.8" hidden="true" customHeight="false" outlineLevel="0" collapsed="false">
      <c r="A819" s="2" t="s">
        <v>253</v>
      </c>
      <c r="B819" s="2" t="s">
        <v>238</v>
      </c>
      <c r="C819" s="2" t="s">
        <v>247</v>
      </c>
      <c r="D819" s="1" t="n">
        <v>0</v>
      </c>
      <c r="E819" s="1" t="n">
        <v>0</v>
      </c>
      <c r="F819" s="1" t="n">
        <v>0</v>
      </c>
      <c r="G819" s="1" t="n">
        <v>0</v>
      </c>
      <c r="H819" s="1" t="n">
        <v>0</v>
      </c>
      <c r="I819" s="1" t="n">
        <v>0</v>
      </c>
      <c r="J819" s="1" t="n">
        <v>0</v>
      </c>
      <c r="K819" s="1" t="n">
        <v>0</v>
      </c>
      <c r="L819" s="1" t="n">
        <v>0</v>
      </c>
      <c r="M819" s="2" t="n">
        <v>0</v>
      </c>
      <c r="O819" s="1" t="n">
        <v>0</v>
      </c>
      <c r="P819" s="1" t="n">
        <v>0</v>
      </c>
      <c r="Q819" s="1" t="n">
        <v>0</v>
      </c>
      <c r="R819" s="1" t="n">
        <v>0</v>
      </c>
      <c r="S819" s="25"/>
      <c r="T819" s="1"/>
      <c r="AMJ819" s="2"/>
    </row>
    <row r="820" s="1" customFormat="true" ht="12.8" hidden="true" customHeight="false" outlineLevel="0" collapsed="false">
      <c r="A820" s="2" t="s">
        <v>253</v>
      </c>
      <c r="B820" s="2" t="s">
        <v>240</v>
      </c>
      <c r="C820" s="2" t="s">
        <v>241</v>
      </c>
      <c r="D820" s="1" t="n">
        <v>9</v>
      </c>
      <c r="E820" s="1" t="n">
        <v>0</v>
      </c>
      <c r="F820" s="1" t="n">
        <v>0</v>
      </c>
      <c r="G820" s="1" t="n">
        <v>9</v>
      </c>
      <c r="H820" s="1" t="n">
        <v>3</v>
      </c>
      <c r="I820" s="1" t="n">
        <v>0</v>
      </c>
      <c r="J820" s="1" t="n">
        <v>3</v>
      </c>
      <c r="K820" s="1" t="n">
        <v>5</v>
      </c>
      <c r="L820" s="1" t="n">
        <v>0</v>
      </c>
      <c r="M820" s="2" t="n">
        <v>8</v>
      </c>
      <c r="N820" s="3" t="n">
        <v>0.375</v>
      </c>
      <c r="O820" s="1" t="n">
        <v>0</v>
      </c>
      <c r="P820" s="1" t="n">
        <v>0</v>
      </c>
      <c r="Q820" s="1" t="n">
        <v>0</v>
      </c>
      <c r="R820" s="1" t="n">
        <v>3</v>
      </c>
      <c r="S820" s="25" t="n">
        <f aca="false">+R820/(J820+K820)</f>
        <v>0.375</v>
      </c>
      <c r="AMJ820" s="2"/>
    </row>
    <row r="821" s="1" customFormat="true" ht="12.8" hidden="true" customHeight="false" outlineLevel="0" collapsed="false">
      <c r="A821" s="2" t="s">
        <v>253</v>
      </c>
      <c r="B821" s="2" t="s">
        <v>242</v>
      </c>
      <c r="C821" s="2" t="s">
        <v>243</v>
      </c>
      <c r="D821" s="1" t="n">
        <v>9</v>
      </c>
      <c r="E821" s="1" t="n">
        <v>0</v>
      </c>
      <c r="F821" s="1" t="n">
        <v>0</v>
      </c>
      <c r="G821" s="1" t="n">
        <v>9</v>
      </c>
      <c r="H821" s="1" t="n">
        <v>3</v>
      </c>
      <c r="I821" s="1" t="n">
        <v>0</v>
      </c>
      <c r="J821" s="1" t="n">
        <v>3</v>
      </c>
      <c r="K821" s="1" t="n">
        <v>4</v>
      </c>
      <c r="L821" s="1" t="n">
        <v>0</v>
      </c>
      <c r="M821" s="2" t="n">
        <v>7</v>
      </c>
      <c r="N821" s="3" t="n">
        <v>0.428571428571429</v>
      </c>
      <c r="O821" s="1" t="n">
        <v>0</v>
      </c>
      <c r="P821" s="1" t="n">
        <v>0</v>
      </c>
      <c r="Q821" s="1" t="n">
        <v>0</v>
      </c>
      <c r="R821" s="1" t="n">
        <v>3</v>
      </c>
      <c r="S821" s="25" t="n">
        <f aca="false">+R821/(J821+K821)</f>
        <v>0.428571428571429</v>
      </c>
      <c r="AMJ821" s="2"/>
    </row>
    <row r="822" s="1" customFormat="true" ht="12.8" hidden="true" customHeight="false" outlineLevel="0" collapsed="false">
      <c r="A822" s="2" t="s">
        <v>253</v>
      </c>
      <c r="B822" s="2" t="s">
        <v>244</v>
      </c>
      <c r="C822" s="2" t="s">
        <v>245</v>
      </c>
      <c r="D822" s="1" t="n">
        <v>0</v>
      </c>
      <c r="E822" s="1" t="n">
        <v>0</v>
      </c>
      <c r="F822" s="1" t="n">
        <v>0</v>
      </c>
      <c r="G822" s="1" t="n">
        <v>0</v>
      </c>
      <c r="H822" s="1" t="n">
        <v>0</v>
      </c>
      <c r="I822" s="1" t="n">
        <v>0</v>
      </c>
      <c r="J822" s="1" t="n">
        <v>0</v>
      </c>
      <c r="K822" s="1" t="n">
        <v>1</v>
      </c>
      <c r="L822" s="1" t="n">
        <v>0</v>
      </c>
      <c r="M822" s="2" t="n">
        <v>1</v>
      </c>
      <c r="N822" s="3" t="n">
        <v>0</v>
      </c>
      <c r="O822" s="1" t="n">
        <v>0</v>
      </c>
      <c r="P822" s="1" t="n">
        <v>0</v>
      </c>
      <c r="Q822" s="1" t="n">
        <v>0</v>
      </c>
      <c r="R822" s="1" t="n">
        <v>0</v>
      </c>
      <c r="S822" s="25" t="n">
        <f aca="false">+R822/(J822+K822)</f>
        <v>0</v>
      </c>
      <c r="AMJ822" s="2"/>
    </row>
    <row r="823" customFormat="false" ht="12.8" hidden="true" customHeight="false" outlineLevel="0" collapsed="false">
      <c r="A823" s="2" t="s">
        <v>253</v>
      </c>
      <c r="B823" s="2" t="str">
        <f aca="false">+' 1 DATA NAT'!B1047</f>
        <v>ZZINDET</v>
      </c>
      <c r="C823" s="1" t="n">
        <f aca="false">+' 1 DATA NAT'!B1385</f>
        <v>0</v>
      </c>
      <c r="D823" s="1" t="n">
        <f aca="false">+' 1 DATA NAT'!C1385</f>
        <v>0</v>
      </c>
      <c r="E823" s="1" t="e">
        <f aca="false">+' 1 DATA NAT'!C1047-' 1 DATA NAT'!D1385</f>
        <v>#VALUE!</v>
      </c>
      <c r="F823" s="1" t="n">
        <f aca="false">+' 1 DATA NAT'!D1047-' 1 DATA NAT'!E1385</f>
        <v>363</v>
      </c>
      <c r="G823" s="1" t="n">
        <f aca="false">+' 1 DATA NAT'!E1047-' 1 DATA NAT'!F1385</f>
        <v>0</v>
      </c>
      <c r="H823" s="1" t="n">
        <f aca="false">+' 1 DATA NAT'!F1047-' 1 DATA NAT'!G1385</f>
        <v>0</v>
      </c>
      <c r="I823" s="1" t="n">
        <f aca="false">+' 1 DATA NAT'!G1047-' 1 DATA NAT'!H1385</f>
        <v>363</v>
      </c>
      <c r="J823" s="1" t="n">
        <f aca="false">+' 1 DATA NAT'!H1047-' 1 DATA NAT'!I1385</f>
        <v>68</v>
      </c>
      <c r="K823" s="1" t="n">
        <f aca="false">+' 1 DATA NAT'!I1047-' 1 DATA NAT'!J1385</f>
        <v>0</v>
      </c>
      <c r="L823" s="1" t="n">
        <f aca="false">+' 1 DATA NAT'!J1047-' 1 DATA NAT'!K1385</f>
        <v>68</v>
      </c>
      <c r="M823" s="2" t="n">
        <f aca="false">+' 1 DATA NAT'!K1047-' 1 DATA NAT'!L1385</f>
        <v>135</v>
      </c>
      <c r="N823" s="3" t="n">
        <f aca="false">+' 1 DATA NAT'!L1047-' 1 DATA NAT'!M1385</f>
        <v>0</v>
      </c>
      <c r="O823" s="4" t="n">
        <f aca="false">+K823/(K823+L823)</f>
        <v>0</v>
      </c>
      <c r="P823" s="1" t="n">
        <f aca="false">+' 1 DATA NAT'!N1047-' 1 DATA NAT'!O1385</f>
        <v>0.334975369458128</v>
      </c>
      <c r="Q823" s="1" t="n">
        <f aca="false">+' 1 DATA NAT'!O1047-' 1 DATA NAT'!P1385</f>
        <v>0</v>
      </c>
      <c r="R823" s="1" t="n">
        <f aca="false">+' 1 DATA NAT'!P1047-' 1 DATA NAT'!Q1385</f>
        <v>0</v>
      </c>
      <c r="S823" s="25" t="n">
        <f aca="false">+R823/(J823+K823)</f>
        <v>0</v>
      </c>
      <c r="T823" s="4" t="n">
        <f aca="false">+S823/(K823+L823)</f>
        <v>0</v>
      </c>
    </row>
    <row r="824" customFormat="false" ht="12.8" hidden="true" customHeight="false" outlineLevel="0" collapsed="false">
      <c r="A824" s="2" t="s">
        <v>254</v>
      </c>
      <c r="B824" s="2" t="s">
        <v>20</v>
      </c>
      <c r="C824" s="2" t="s">
        <v>21</v>
      </c>
      <c r="D824" s="2" t="n">
        <v>73551</v>
      </c>
      <c r="E824" s="2" t="n">
        <v>11227</v>
      </c>
      <c r="F824" s="2" t="n">
        <v>42</v>
      </c>
      <c r="G824" s="2" t="n">
        <v>84820</v>
      </c>
      <c r="H824" s="2" t="n">
        <v>17773</v>
      </c>
      <c r="I824" s="2" t="n">
        <v>4019</v>
      </c>
      <c r="J824" s="2" t="n">
        <v>21792</v>
      </c>
      <c r="K824" s="2" t="n">
        <v>64235</v>
      </c>
      <c r="L824" s="2" t="n">
        <v>813</v>
      </c>
      <c r="M824" s="2" t="n">
        <v>86840</v>
      </c>
      <c r="N824" s="3" t="n">
        <v>0.253315819452032</v>
      </c>
      <c r="O824" s="2" t="n">
        <v>7774</v>
      </c>
      <c r="P824" s="2" t="n">
        <v>2863</v>
      </c>
      <c r="Q824" s="2" t="n">
        <v>10637</v>
      </c>
      <c r="R824" s="2" t="n">
        <v>32429</v>
      </c>
      <c r="S824" s="25" t="n">
        <f aca="false">+R824/(J824+K824)</f>
        <v>0.376963046485406</v>
      </c>
    </row>
    <row r="825" customFormat="false" ht="12.8" hidden="true" customHeight="false" outlineLevel="0" collapsed="false">
      <c r="A825" s="2" t="s">
        <v>254</v>
      </c>
      <c r="B825" s="2" t="s">
        <v>22</v>
      </c>
      <c r="C825" s="2" t="s">
        <v>23</v>
      </c>
      <c r="D825" s="2" t="n">
        <v>22210</v>
      </c>
      <c r="E825" s="2" t="n">
        <v>3772</v>
      </c>
      <c r="F825" s="2" t="n">
        <v>13</v>
      </c>
      <c r="G825" s="2" t="n">
        <v>25995</v>
      </c>
      <c r="H825" s="2" t="n">
        <v>4732</v>
      </c>
      <c r="I825" s="2" t="n">
        <v>1689</v>
      </c>
      <c r="J825" s="2" t="n">
        <v>6421</v>
      </c>
      <c r="K825" s="2" t="n">
        <v>25292</v>
      </c>
      <c r="L825" s="2" t="n">
        <v>150</v>
      </c>
      <c r="M825" s="2" t="n">
        <v>31863</v>
      </c>
      <c r="N825" s="3" t="n">
        <v>0.202472172295273</v>
      </c>
      <c r="O825" s="2" t="n">
        <v>2851</v>
      </c>
      <c r="P825" s="2" t="n">
        <v>1510</v>
      </c>
      <c r="Q825" s="2" t="n">
        <v>4361</v>
      </c>
      <c r="R825" s="2" t="n">
        <v>10782</v>
      </c>
      <c r="S825" s="25" t="n">
        <f aca="false">+R825/(J825+K825)</f>
        <v>0.339986756219847</v>
      </c>
    </row>
    <row r="826" customFormat="false" ht="12.8" hidden="true" customHeight="false" outlineLevel="0" collapsed="false">
      <c r="A826" s="2" t="s">
        <v>254</v>
      </c>
      <c r="B826" s="2" t="s">
        <v>24</v>
      </c>
      <c r="C826" s="2" t="s">
        <v>25</v>
      </c>
      <c r="D826" s="2" t="n">
        <v>16</v>
      </c>
      <c r="E826" s="2" t="n">
        <v>1</v>
      </c>
      <c r="F826" s="2" t="n">
        <v>0</v>
      </c>
      <c r="G826" s="2" t="n">
        <v>17</v>
      </c>
      <c r="H826" s="2" t="n">
        <v>10</v>
      </c>
      <c r="I826" s="2" t="n">
        <v>0</v>
      </c>
      <c r="J826" s="2" t="n">
        <v>10</v>
      </c>
      <c r="K826" s="2" t="n">
        <v>5</v>
      </c>
      <c r="L826" s="2" t="n">
        <v>0</v>
      </c>
      <c r="M826" s="2" t="n">
        <v>15</v>
      </c>
      <c r="N826" s="3" t="n">
        <v>0.666666666666667</v>
      </c>
      <c r="O826" s="2" t="n">
        <v>0</v>
      </c>
      <c r="P826" s="2" t="n">
        <v>2</v>
      </c>
      <c r="Q826" s="2" t="n">
        <v>2</v>
      </c>
      <c r="R826" s="2" t="n">
        <v>12</v>
      </c>
      <c r="S826" s="25" t="n">
        <f aca="false">+R826/(J826+K826)</f>
        <v>0.8</v>
      </c>
    </row>
    <row r="827" customFormat="false" ht="12.8" hidden="true" customHeight="false" outlineLevel="0" collapsed="false">
      <c r="A827" s="2" t="s">
        <v>254</v>
      </c>
      <c r="B827" s="2" t="s">
        <v>26</v>
      </c>
      <c r="C827" s="2" t="s">
        <v>27</v>
      </c>
      <c r="D827" s="2" t="n">
        <v>911</v>
      </c>
      <c r="E827" s="2" t="n">
        <v>147</v>
      </c>
      <c r="F827" s="2" t="n">
        <v>1</v>
      </c>
      <c r="G827" s="2" t="n">
        <v>1059</v>
      </c>
      <c r="H827" s="2" t="n">
        <v>84</v>
      </c>
      <c r="I827" s="2" t="n">
        <v>19</v>
      </c>
      <c r="J827" s="2" t="n">
        <v>103</v>
      </c>
      <c r="K827" s="2" t="n">
        <v>1005</v>
      </c>
      <c r="L827" s="2" t="n">
        <v>21</v>
      </c>
      <c r="M827" s="2" t="n">
        <v>1129</v>
      </c>
      <c r="N827" s="3" t="n">
        <v>0.0929602888086643</v>
      </c>
      <c r="O827" s="2" t="n">
        <v>24</v>
      </c>
      <c r="P827" s="2" t="n">
        <v>5</v>
      </c>
      <c r="Q827" s="2" t="n">
        <v>29</v>
      </c>
      <c r="R827" s="2" t="n">
        <v>132</v>
      </c>
      <c r="S827" s="25" t="n">
        <f aca="false">+R827/(J827+K827)</f>
        <v>0.11913357400722</v>
      </c>
    </row>
    <row r="828" customFormat="false" ht="12.8" hidden="true" customHeight="false" outlineLevel="0" collapsed="false">
      <c r="A828" s="2" t="s">
        <v>254</v>
      </c>
      <c r="B828" s="2" t="s">
        <v>28</v>
      </c>
      <c r="C828" s="2" t="s">
        <v>29</v>
      </c>
      <c r="D828" s="2" t="n">
        <v>301</v>
      </c>
      <c r="E828" s="2" t="n">
        <v>74</v>
      </c>
      <c r="F828" s="2" t="n">
        <v>0</v>
      </c>
      <c r="G828" s="2" t="n">
        <v>375</v>
      </c>
      <c r="H828" s="2" t="n">
        <v>51</v>
      </c>
      <c r="I828" s="2" t="n">
        <v>28</v>
      </c>
      <c r="J828" s="2" t="n">
        <v>79</v>
      </c>
      <c r="K828" s="2" t="n">
        <v>432</v>
      </c>
      <c r="L828" s="2" t="n">
        <v>2</v>
      </c>
      <c r="M828" s="2" t="n">
        <v>513</v>
      </c>
      <c r="N828" s="3" t="n">
        <v>0.154598825831703</v>
      </c>
      <c r="O828" s="2" t="n">
        <v>35</v>
      </c>
      <c r="P828" s="2" t="n">
        <v>57</v>
      </c>
      <c r="Q828" s="2" t="n">
        <v>92</v>
      </c>
      <c r="R828" s="2" t="n">
        <v>171</v>
      </c>
      <c r="S828" s="25" t="n">
        <f aca="false">+R828/(J828+K828)</f>
        <v>0.334637964774951</v>
      </c>
    </row>
    <row r="829" customFormat="false" ht="12.8" hidden="true" customHeight="false" outlineLevel="0" collapsed="false">
      <c r="A829" s="2" t="s">
        <v>254</v>
      </c>
      <c r="B829" s="2" t="s">
        <v>30</v>
      </c>
      <c r="C829" s="2" t="s">
        <v>31</v>
      </c>
      <c r="D829" s="2" t="n">
        <v>167</v>
      </c>
      <c r="E829" s="2" t="n">
        <v>6</v>
      </c>
      <c r="F829" s="2" t="n">
        <v>0</v>
      </c>
      <c r="G829" s="2" t="n">
        <v>173</v>
      </c>
      <c r="H829" s="2" t="n">
        <v>37</v>
      </c>
      <c r="I829" s="2" t="n">
        <v>5</v>
      </c>
      <c r="J829" s="2" t="n">
        <v>42</v>
      </c>
      <c r="K829" s="2" t="n">
        <v>221</v>
      </c>
      <c r="L829" s="2" t="n">
        <v>3</v>
      </c>
      <c r="M829" s="2" t="n">
        <v>266</v>
      </c>
      <c r="N829" s="3" t="n">
        <v>0.159695817490494</v>
      </c>
      <c r="O829" s="2" t="n">
        <v>15</v>
      </c>
      <c r="P829" s="2" t="n">
        <v>3</v>
      </c>
      <c r="Q829" s="2" t="n">
        <v>18</v>
      </c>
      <c r="R829" s="2" t="n">
        <v>60</v>
      </c>
      <c r="S829" s="25" t="n">
        <f aca="false">+R829/(J829+K829)</f>
        <v>0.228136882129278</v>
      </c>
    </row>
    <row r="830" customFormat="false" ht="12.8" hidden="true" customHeight="false" outlineLevel="0" collapsed="false">
      <c r="A830" s="2" t="s">
        <v>254</v>
      </c>
      <c r="B830" s="2" t="s">
        <v>32</v>
      </c>
      <c r="C830" s="2" t="s">
        <v>33</v>
      </c>
      <c r="D830" s="2" t="n">
        <v>166</v>
      </c>
      <c r="E830" s="2" t="n">
        <v>17</v>
      </c>
      <c r="F830" s="2" t="n">
        <v>0</v>
      </c>
      <c r="G830" s="2" t="n">
        <v>183</v>
      </c>
      <c r="H830" s="2" t="n">
        <v>29</v>
      </c>
      <c r="I830" s="2" t="n">
        <v>16</v>
      </c>
      <c r="J830" s="2" t="n">
        <v>45</v>
      </c>
      <c r="K830" s="2" t="n">
        <v>215</v>
      </c>
      <c r="L830" s="2" t="n">
        <v>1</v>
      </c>
      <c r="M830" s="2" t="n">
        <v>261</v>
      </c>
      <c r="N830" s="3" t="n">
        <v>0.173076923076923</v>
      </c>
      <c r="O830" s="2" t="n">
        <v>10</v>
      </c>
      <c r="P830" s="2" t="n">
        <v>30</v>
      </c>
      <c r="Q830" s="2" t="n">
        <v>40</v>
      </c>
      <c r="R830" s="2" t="n">
        <v>85</v>
      </c>
      <c r="S830" s="25" t="n">
        <f aca="false">+R830/(J830+K830)</f>
        <v>0.326923076923077</v>
      </c>
    </row>
    <row r="831" customFormat="false" ht="12.8" hidden="true" customHeight="false" outlineLevel="0" collapsed="false">
      <c r="A831" s="2" t="s">
        <v>254</v>
      </c>
      <c r="B831" s="2" t="s">
        <v>34</v>
      </c>
      <c r="C831" s="2" t="s">
        <v>35</v>
      </c>
      <c r="D831" s="2" t="n">
        <v>163</v>
      </c>
      <c r="E831" s="2" t="n">
        <v>18</v>
      </c>
      <c r="F831" s="2" t="n">
        <v>0</v>
      </c>
      <c r="G831" s="2" t="n">
        <v>181</v>
      </c>
      <c r="H831" s="2" t="n">
        <v>115</v>
      </c>
      <c r="I831" s="2" t="n">
        <v>5</v>
      </c>
      <c r="J831" s="2" t="n">
        <v>120</v>
      </c>
      <c r="K831" s="2" t="n">
        <v>151</v>
      </c>
      <c r="L831" s="2" t="n">
        <v>2</v>
      </c>
      <c r="M831" s="2" t="n">
        <v>273</v>
      </c>
      <c r="N831" s="3" t="n">
        <v>0.44280442804428</v>
      </c>
      <c r="O831" s="2" t="n">
        <v>65</v>
      </c>
      <c r="P831" s="2" t="n">
        <v>8</v>
      </c>
      <c r="Q831" s="2" t="n">
        <v>73</v>
      </c>
      <c r="R831" s="2" t="n">
        <v>193</v>
      </c>
      <c r="S831" s="25" t="n">
        <f aca="false">+R831/(J831+K831)</f>
        <v>0.712177121771218</v>
      </c>
    </row>
    <row r="832" customFormat="false" ht="12.8" hidden="true" customHeight="false" outlineLevel="0" collapsed="false">
      <c r="A832" s="2" t="s">
        <v>254</v>
      </c>
      <c r="B832" s="2" t="s">
        <v>36</v>
      </c>
      <c r="C832" s="2" t="s">
        <v>37</v>
      </c>
      <c r="D832" s="2" t="n">
        <v>579</v>
      </c>
      <c r="E832" s="2" t="n">
        <v>41</v>
      </c>
      <c r="F832" s="2" t="n">
        <v>1</v>
      </c>
      <c r="G832" s="2" t="n">
        <v>621</v>
      </c>
      <c r="H832" s="2" t="n">
        <v>154</v>
      </c>
      <c r="I832" s="2" t="n">
        <v>29</v>
      </c>
      <c r="J832" s="2" t="n">
        <v>183</v>
      </c>
      <c r="K832" s="2" t="n">
        <v>789</v>
      </c>
      <c r="L832" s="2" t="n">
        <v>9</v>
      </c>
      <c r="M832" s="2" t="n">
        <v>981</v>
      </c>
      <c r="N832" s="3" t="n">
        <v>0.188271604938272</v>
      </c>
      <c r="O832" s="2" t="n">
        <v>81</v>
      </c>
      <c r="P832" s="2" t="n">
        <v>17</v>
      </c>
      <c r="Q832" s="2" t="n">
        <v>98</v>
      </c>
      <c r="R832" s="2" t="n">
        <v>281</v>
      </c>
      <c r="S832" s="25" t="n">
        <f aca="false">+R832/(J832+K832)</f>
        <v>0.289094650205761</v>
      </c>
    </row>
    <row r="833" customFormat="false" ht="12.8" hidden="true" customHeight="false" outlineLevel="0" collapsed="false">
      <c r="A833" s="2" t="s">
        <v>254</v>
      </c>
      <c r="B833" s="2" t="s">
        <v>38</v>
      </c>
      <c r="C833" s="2" t="s">
        <v>39</v>
      </c>
      <c r="D833" s="2" t="n">
        <v>258</v>
      </c>
      <c r="E833" s="2" t="n">
        <v>26</v>
      </c>
      <c r="F833" s="2" t="n">
        <v>2</v>
      </c>
      <c r="G833" s="2" t="n">
        <v>286</v>
      </c>
      <c r="H833" s="2" t="n">
        <v>279</v>
      </c>
      <c r="I833" s="2" t="n">
        <v>25</v>
      </c>
      <c r="J833" s="2" t="n">
        <v>304</v>
      </c>
      <c r="K833" s="2" t="n">
        <v>164</v>
      </c>
      <c r="L833" s="2" t="n">
        <v>0</v>
      </c>
      <c r="M833" s="2" t="n">
        <v>468</v>
      </c>
      <c r="N833" s="3" t="n">
        <v>0.64957264957265</v>
      </c>
      <c r="O833" s="2" t="n">
        <v>23</v>
      </c>
      <c r="P833" s="2" t="n">
        <v>18</v>
      </c>
      <c r="Q833" s="2" t="n">
        <v>41</v>
      </c>
      <c r="R833" s="2" t="n">
        <v>345</v>
      </c>
      <c r="S833" s="25" t="n">
        <f aca="false">+R833/(J833+K833)</f>
        <v>0.737179487179487</v>
      </c>
    </row>
    <row r="834" customFormat="false" ht="12.8" hidden="true" customHeight="false" outlineLevel="0" collapsed="false">
      <c r="A834" s="2" t="s">
        <v>254</v>
      </c>
      <c r="B834" s="2" t="s">
        <v>40</v>
      </c>
      <c r="C834" s="2" t="s">
        <v>41</v>
      </c>
      <c r="D834" s="2" t="n">
        <v>1344</v>
      </c>
      <c r="E834" s="2" t="n">
        <v>221</v>
      </c>
      <c r="F834" s="2" t="n">
        <v>1</v>
      </c>
      <c r="G834" s="2" t="n">
        <v>1566</v>
      </c>
      <c r="H834" s="2" t="n">
        <v>112</v>
      </c>
      <c r="I834" s="2" t="n">
        <v>9</v>
      </c>
      <c r="J834" s="2" t="n">
        <v>121</v>
      </c>
      <c r="K834" s="2" t="n">
        <v>1548</v>
      </c>
      <c r="L834" s="2" t="n">
        <v>10</v>
      </c>
      <c r="M834" s="2" t="n">
        <v>1679</v>
      </c>
      <c r="N834" s="3" t="n">
        <v>0.0724985020970641</v>
      </c>
      <c r="O834" s="2" t="n">
        <v>42</v>
      </c>
      <c r="P834" s="2" t="n">
        <v>1</v>
      </c>
      <c r="Q834" s="2" t="n">
        <v>43</v>
      </c>
      <c r="R834" s="2" t="n">
        <v>164</v>
      </c>
      <c r="S834" s="25" t="n">
        <f aca="false">+R834/(J834+K834)</f>
        <v>0.0982624325943679</v>
      </c>
    </row>
    <row r="835" customFormat="false" ht="12.8" hidden="true" customHeight="false" outlineLevel="0" collapsed="false">
      <c r="A835" s="2" t="s">
        <v>254</v>
      </c>
      <c r="B835" s="2" t="s">
        <v>42</v>
      </c>
      <c r="C835" s="2" t="s">
        <v>43</v>
      </c>
      <c r="D835" s="2" t="n">
        <v>518</v>
      </c>
      <c r="E835" s="2" t="n">
        <v>41</v>
      </c>
      <c r="F835" s="2" t="n">
        <v>0</v>
      </c>
      <c r="G835" s="2" t="n">
        <v>559</v>
      </c>
      <c r="H835" s="2" t="n">
        <v>71</v>
      </c>
      <c r="I835" s="2" t="n">
        <v>15</v>
      </c>
      <c r="J835" s="2" t="n">
        <v>86</v>
      </c>
      <c r="K835" s="2" t="n">
        <v>617</v>
      </c>
      <c r="L835" s="2" t="n">
        <v>2</v>
      </c>
      <c r="M835" s="2" t="n">
        <v>705</v>
      </c>
      <c r="N835" s="3" t="n">
        <v>0.122332859174964</v>
      </c>
      <c r="O835" s="2" t="n">
        <v>47</v>
      </c>
      <c r="P835" s="2" t="n">
        <v>9</v>
      </c>
      <c r="Q835" s="2" t="n">
        <v>56</v>
      </c>
      <c r="R835" s="2" t="n">
        <v>142</v>
      </c>
      <c r="S835" s="25" t="n">
        <f aca="false">+R835/(J835+K835)</f>
        <v>0.20199146514936</v>
      </c>
    </row>
    <row r="836" customFormat="false" ht="12.8" hidden="true" customHeight="false" outlineLevel="0" collapsed="false">
      <c r="A836" s="2" t="s">
        <v>254</v>
      </c>
      <c r="B836" s="2" t="s">
        <v>44</v>
      </c>
      <c r="C836" s="2" t="s">
        <v>45</v>
      </c>
      <c r="D836" s="2" t="n">
        <v>1835</v>
      </c>
      <c r="E836" s="2" t="n">
        <v>327</v>
      </c>
      <c r="F836" s="2" t="n">
        <v>0</v>
      </c>
      <c r="G836" s="2" t="n">
        <v>2162</v>
      </c>
      <c r="H836" s="2" t="n">
        <v>298</v>
      </c>
      <c r="I836" s="2" t="n">
        <v>77</v>
      </c>
      <c r="J836" s="2" t="n">
        <v>375</v>
      </c>
      <c r="K836" s="2" t="n">
        <v>2046</v>
      </c>
      <c r="L836" s="2" t="n">
        <v>9</v>
      </c>
      <c r="M836" s="2" t="n">
        <v>2430</v>
      </c>
      <c r="N836" s="3" t="n">
        <v>0.154894671623296</v>
      </c>
      <c r="O836" s="2" t="n">
        <v>241</v>
      </c>
      <c r="P836" s="2" t="n">
        <v>105</v>
      </c>
      <c r="Q836" s="2" t="n">
        <v>346</v>
      </c>
      <c r="R836" s="2" t="n">
        <v>721</v>
      </c>
      <c r="S836" s="25" t="n">
        <f aca="false">+R836/(J836+K836)</f>
        <v>0.297810821974391</v>
      </c>
    </row>
    <row r="837" customFormat="false" ht="12.8" hidden="true" customHeight="false" outlineLevel="0" collapsed="false">
      <c r="A837" s="2" t="s">
        <v>254</v>
      </c>
      <c r="B837" s="2" t="s">
        <v>46</v>
      </c>
      <c r="C837" s="2" t="s">
        <v>47</v>
      </c>
      <c r="D837" s="2" t="n">
        <v>177</v>
      </c>
      <c r="E837" s="2" t="n">
        <v>10</v>
      </c>
      <c r="F837" s="2" t="n">
        <v>0</v>
      </c>
      <c r="G837" s="2" t="n">
        <v>187</v>
      </c>
      <c r="H837" s="2" t="n">
        <v>31</v>
      </c>
      <c r="I837" s="2" t="n">
        <v>3</v>
      </c>
      <c r="J837" s="2" t="n">
        <v>34</v>
      </c>
      <c r="K837" s="2" t="n">
        <v>144</v>
      </c>
      <c r="L837" s="2" t="n">
        <v>1</v>
      </c>
      <c r="M837" s="2" t="n">
        <v>179</v>
      </c>
      <c r="N837" s="3" t="n">
        <v>0.191011235955056</v>
      </c>
      <c r="O837" s="2" t="n">
        <v>41</v>
      </c>
      <c r="P837" s="2" t="n">
        <v>8</v>
      </c>
      <c r="Q837" s="2" t="n">
        <v>49</v>
      </c>
      <c r="R837" s="2" t="n">
        <v>83</v>
      </c>
      <c r="S837" s="25" t="n">
        <f aca="false">+R837/(J837+K837)</f>
        <v>0.466292134831461</v>
      </c>
    </row>
    <row r="838" customFormat="false" ht="12.8" hidden="true" customHeight="false" outlineLevel="0" collapsed="false">
      <c r="A838" s="2" t="s">
        <v>254</v>
      </c>
      <c r="B838" s="2" t="s">
        <v>48</v>
      </c>
      <c r="C838" s="2" t="s">
        <v>49</v>
      </c>
      <c r="D838" s="2" t="n">
        <v>482</v>
      </c>
      <c r="E838" s="2" t="n">
        <v>100</v>
      </c>
      <c r="F838" s="2" t="n">
        <v>1</v>
      </c>
      <c r="G838" s="2" t="n">
        <v>583</v>
      </c>
      <c r="H838" s="2" t="n">
        <v>32</v>
      </c>
      <c r="I838" s="2" t="n">
        <v>2</v>
      </c>
      <c r="J838" s="2" t="n">
        <v>34</v>
      </c>
      <c r="K838" s="2" t="n">
        <v>452</v>
      </c>
      <c r="L838" s="2" t="n">
        <v>3</v>
      </c>
      <c r="M838" s="2" t="n">
        <v>489</v>
      </c>
      <c r="N838" s="3" t="n">
        <v>0.0699588477366255</v>
      </c>
      <c r="O838" s="2" t="n">
        <v>122</v>
      </c>
      <c r="P838" s="2" t="n">
        <v>4</v>
      </c>
      <c r="Q838" s="2" t="n">
        <v>126</v>
      </c>
      <c r="R838" s="2" t="n">
        <v>160</v>
      </c>
      <c r="S838" s="25" t="n">
        <f aca="false">+R838/(J838+K838)</f>
        <v>0.329218106995885</v>
      </c>
    </row>
    <row r="839" customFormat="false" ht="12.8" hidden="true" customHeight="false" outlineLevel="0" collapsed="false">
      <c r="A839" s="2" t="s">
        <v>254</v>
      </c>
      <c r="B839" s="2" t="s">
        <v>50</v>
      </c>
      <c r="C839" s="2" t="s">
        <v>51</v>
      </c>
      <c r="D839" s="2" t="n">
        <v>646</v>
      </c>
      <c r="E839" s="2" t="n">
        <v>49</v>
      </c>
      <c r="F839" s="2" t="n">
        <v>0</v>
      </c>
      <c r="G839" s="2" t="n">
        <v>695</v>
      </c>
      <c r="H839" s="2" t="n">
        <v>589</v>
      </c>
      <c r="I839" s="2" t="n">
        <v>0</v>
      </c>
      <c r="J839" s="2" t="n">
        <v>589</v>
      </c>
      <c r="K839" s="2" t="n">
        <v>287</v>
      </c>
      <c r="L839" s="2" t="n">
        <v>1</v>
      </c>
      <c r="M839" s="2" t="n">
        <v>877</v>
      </c>
      <c r="N839" s="3" t="n">
        <v>0.672374429223744</v>
      </c>
      <c r="O839" s="2" t="n">
        <v>106</v>
      </c>
      <c r="P839" s="2" t="n">
        <v>8</v>
      </c>
      <c r="Q839" s="2" t="n">
        <v>114</v>
      </c>
      <c r="R839" s="2" t="n">
        <v>703</v>
      </c>
      <c r="S839" s="25" t="n">
        <f aca="false">+R839/(J839+K839)</f>
        <v>0.802511415525114</v>
      </c>
    </row>
    <row r="840" customFormat="false" ht="12.8" hidden="true" customHeight="false" outlineLevel="0" collapsed="false">
      <c r="A840" s="2" t="s">
        <v>254</v>
      </c>
      <c r="B840" s="2" t="s">
        <v>52</v>
      </c>
      <c r="C840" s="2" t="s">
        <v>53</v>
      </c>
      <c r="D840" s="2" t="n">
        <v>392</v>
      </c>
      <c r="E840" s="2" t="n">
        <v>38</v>
      </c>
      <c r="F840" s="2" t="n">
        <v>0</v>
      </c>
      <c r="G840" s="2" t="n">
        <v>430</v>
      </c>
      <c r="H840" s="2" t="n">
        <v>214</v>
      </c>
      <c r="I840" s="2" t="n">
        <v>13</v>
      </c>
      <c r="J840" s="2" t="n">
        <v>227</v>
      </c>
      <c r="K840" s="2" t="n">
        <v>315</v>
      </c>
      <c r="L840" s="2" t="n">
        <v>5</v>
      </c>
      <c r="M840" s="2" t="n">
        <v>547</v>
      </c>
      <c r="N840" s="3" t="n">
        <v>0.418819188191882</v>
      </c>
      <c r="O840" s="2" t="n">
        <v>71</v>
      </c>
      <c r="P840" s="2" t="n">
        <v>15</v>
      </c>
      <c r="Q840" s="2" t="n">
        <v>86</v>
      </c>
      <c r="R840" s="2" t="n">
        <v>313</v>
      </c>
      <c r="S840" s="25" t="n">
        <f aca="false">+R840/(J840+K840)</f>
        <v>0.577490774907749</v>
      </c>
    </row>
    <row r="841" customFormat="false" ht="12.8" hidden="true" customHeight="false" outlineLevel="0" collapsed="false">
      <c r="A841" s="2" t="s">
        <v>254</v>
      </c>
      <c r="B841" s="2" t="s">
        <v>54</v>
      </c>
      <c r="C841" s="2" t="s">
        <v>55</v>
      </c>
      <c r="D841" s="2" t="n">
        <v>71</v>
      </c>
      <c r="E841" s="2" t="n">
        <v>9</v>
      </c>
      <c r="F841" s="2" t="n">
        <v>1</v>
      </c>
      <c r="G841" s="2" t="n">
        <v>81</v>
      </c>
      <c r="H841" s="2" t="n">
        <v>23</v>
      </c>
      <c r="I841" s="2" t="n">
        <v>4</v>
      </c>
      <c r="J841" s="2" t="n">
        <v>27</v>
      </c>
      <c r="K841" s="2" t="n">
        <v>129</v>
      </c>
      <c r="L841" s="2" t="n">
        <v>4</v>
      </c>
      <c r="M841" s="2" t="n">
        <v>160</v>
      </c>
      <c r="N841" s="3" t="n">
        <v>0.173076923076923</v>
      </c>
      <c r="O841" s="2" t="n">
        <v>10</v>
      </c>
      <c r="P841" s="2" t="n">
        <v>13</v>
      </c>
      <c r="Q841" s="2" t="n">
        <v>23</v>
      </c>
      <c r="R841" s="2" t="n">
        <v>50</v>
      </c>
      <c r="S841" s="25" t="n">
        <f aca="false">+R841/(J841+K841)</f>
        <v>0.320512820512821</v>
      </c>
    </row>
    <row r="842" customFormat="false" ht="12.8" hidden="true" customHeight="false" outlineLevel="0" collapsed="false">
      <c r="A842" s="2" t="s">
        <v>254</v>
      </c>
      <c r="B842" s="2" t="s">
        <v>56</v>
      </c>
      <c r="C842" s="2" t="s">
        <v>57</v>
      </c>
      <c r="D842" s="2" t="n">
        <v>116</v>
      </c>
      <c r="E842" s="2" t="n">
        <v>36</v>
      </c>
      <c r="F842" s="2" t="n">
        <v>0</v>
      </c>
      <c r="G842" s="2" t="n">
        <v>152</v>
      </c>
      <c r="H842" s="2" t="n">
        <v>12</v>
      </c>
      <c r="I842" s="2" t="n">
        <v>1</v>
      </c>
      <c r="J842" s="2" t="n">
        <v>13</v>
      </c>
      <c r="K842" s="2" t="n">
        <v>279</v>
      </c>
      <c r="L842" s="2" t="n">
        <v>1</v>
      </c>
      <c r="M842" s="2" t="n">
        <v>293</v>
      </c>
      <c r="N842" s="3" t="n">
        <v>0.0445205479452055</v>
      </c>
      <c r="O842" s="2" t="n">
        <v>26</v>
      </c>
      <c r="P842" s="2" t="n">
        <v>12</v>
      </c>
      <c r="Q842" s="2" t="n">
        <v>38</v>
      </c>
      <c r="R842" s="2" t="n">
        <v>51</v>
      </c>
      <c r="S842" s="25" t="n">
        <f aca="false">+R842/(J842+K842)</f>
        <v>0.174657534246575</v>
      </c>
    </row>
    <row r="843" customFormat="false" ht="12.8" hidden="true" customHeight="false" outlineLevel="0" collapsed="false">
      <c r="A843" s="2" t="s">
        <v>254</v>
      </c>
      <c r="B843" s="2" t="s">
        <v>58</v>
      </c>
      <c r="C843" s="2" t="s">
        <v>59</v>
      </c>
      <c r="D843" s="2" t="n">
        <v>49</v>
      </c>
      <c r="E843" s="2" t="n">
        <v>12</v>
      </c>
      <c r="F843" s="2" t="n">
        <v>0</v>
      </c>
      <c r="G843" s="2" t="n">
        <v>61</v>
      </c>
      <c r="H843" s="2" t="n">
        <v>2</v>
      </c>
      <c r="I843" s="2" t="n">
        <v>1</v>
      </c>
      <c r="J843" s="2" t="n">
        <v>3</v>
      </c>
      <c r="K843" s="2" t="n">
        <v>102</v>
      </c>
      <c r="L843" s="2" t="n">
        <v>1</v>
      </c>
      <c r="M843" s="2" t="n">
        <v>106</v>
      </c>
      <c r="N843" s="3" t="n">
        <v>0.0285714285714286</v>
      </c>
      <c r="O843" s="2" t="n">
        <v>12</v>
      </c>
      <c r="P843" s="2" t="n">
        <v>5</v>
      </c>
      <c r="Q843" s="2" t="n">
        <v>17</v>
      </c>
      <c r="R843" s="2" t="n">
        <v>20</v>
      </c>
      <c r="S843" s="25" t="n">
        <f aca="false">+R843/(J843+K843)</f>
        <v>0.19047619047619</v>
      </c>
    </row>
    <row r="844" customFormat="false" ht="12.8" hidden="true" customHeight="false" outlineLevel="0" collapsed="false">
      <c r="A844" s="2" t="s">
        <v>254</v>
      </c>
      <c r="B844" s="2" t="s">
        <v>60</v>
      </c>
      <c r="C844" s="2" t="s">
        <v>61</v>
      </c>
      <c r="D844" s="2" t="n">
        <v>2076</v>
      </c>
      <c r="E844" s="2" t="n">
        <v>500</v>
      </c>
      <c r="F844" s="2" t="n">
        <v>0</v>
      </c>
      <c r="G844" s="2" t="n">
        <v>2576</v>
      </c>
      <c r="H844" s="2" t="n">
        <v>385</v>
      </c>
      <c r="I844" s="2" t="n">
        <v>78</v>
      </c>
      <c r="J844" s="2" t="n">
        <v>463</v>
      </c>
      <c r="K844" s="2" t="n">
        <v>2214</v>
      </c>
      <c r="L844" s="2" t="n">
        <v>8</v>
      </c>
      <c r="M844" s="2" t="n">
        <v>2685</v>
      </c>
      <c r="N844" s="3" t="n">
        <v>0.172954800149421</v>
      </c>
      <c r="O844" s="2" t="n">
        <v>370</v>
      </c>
      <c r="P844" s="2" t="n">
        <v>83</v>
      </c>
      <c r="Q844" s="2" t="n">
        <v>453</v>
      </c>
      <c r="R844" s="2" t="n">
        <v>916</v>
      </c>
      <c r="S844" s="25" t="n">
        <f aca="false">+R844/(J844+K844)</f>
        <v>0.342174075457602</v>
      </c>
    </row>
    <row r="845" customFormat="false" ht="12.8" hidden="true" customHeight="false" outlineLevel="0" collapsed="false">
      <c r="A845" s="2" t="s">
        <v>254</v>
      </c>
      <c r="B845" s="2" t="s">
        <v>62</v>
      </c>
      <c r="C845" s="2" t="s">
        <v>63</v>
      </c>
      <c r="D845" s="2" t="n">
        <v>6</v>
      </c>
      <c r="E845" s="2" t="n">
        <v>0</v>
      </c>
      <c r="F845" s="2" t="n">
        <v>0</v>
      </c>
      <c r="G845" s="2" t="n">
        <v>6</v>
      </c>
      <c r="H845" s="2" t="n">
        <v>1</v>
      </c>
      <c r="I845" s="2" t="n">
        <v>2</v>
      </c>
      <c r="J845" s="2" t="n">
        <v>3</v>
      </c>
      <c r="K845" s="2" t="n">
        <v>16</v>
      </c>
      <c r="L845" s="2" t="n">
        <v>0</v>
      </c>
      <c r="M845" s="2" t="n">
        <v>5</v>
      </c>
      <c r="N845" s="3" t="n">
        <v>0.157894736842105</v>
      </c>
      <c r="O845" s="2" t="n">
        <v>1</v>
      </c>
      <c r="P845" s="2" t="n">
        <v>2</v>
      </c>
      <c r="Q845" s="2" t="n">
        <v>3</v>
      </c>
      <c r="R845" s="2" t="n">
        <v>6</v>
      </c>
      <c r="S845" s="25" t="n">
        <f aca="false">+R845/(J845+K845)</f>
        <v>0.31578947368421</v>
      </c>
    </row>
    <row r="846" customFormat="false" ht="12.8" hidden="true" customHeight="false" outlineLevel="0" collapsed="false">
      <c r="A846" s="2" t="s">
        <v>254</v>
      </c>
      <c r="B846" s="2" t="s">
        <v>64</v>
      </c>
      <c r="C846" s="2" t="s">
        <v>65</v>
      </c>
      <c r="D846" s="2" t="n">
        <v>51</v>
      </c>
      <c r="E846" s="2" t="n">
        <v>4</v>
      </c>
      <c r="F846" s="2" t="n">
        <v>0</v>
      </c>
      <c r="G846" s="2" t="n">
        <v>55</v>
      </c>
      <c r="H846" s="2" t="n">
        <v>3</v>
      </c>
      <c r="I846" s="2" t="n">
        <v>2</v>
      </c>
      <c r="J846" s="2" t="n">
        <v>5</v>
      </c>
      <c r="K846" s="2" t="n">
        <v>80</v>
      </c>
      <c r="L846" s="2" t="n">
        <v>0</v>
      </c>
      <c r="M846" s="2" t="n">
        <v>85</v>
      </c>
      <c r="N846" s="3" t="n">
        <v>0.0588235294117647</v>
      </c>
      <c r="O846" s="2" t="n">
        <v>5</v>
      </c>
      <c r="P846" s="2" t="n">
        <v>1</v>
      </c>
      <c r="Q846" s="2" t="n">
        <v>6</v>
      </c>
      <c r="R846" s="2" t="n">
        <v>11</v>
      </c>
      <c r="S846" s="25" t="n">
        <f aca="false">+R846/(J846+K846)</f>
        <v>0.129411764705882</v>
      </c>
    </row>
    <row r="847" customFormat="false" ht="12.8" hidden="true" customHeight="false" outlineLevel="0" collapsed="false">
      <c r="A847" s="2" t="s">
        <v>254</v>
      </c>
      <c r="B847" s="2" t="s">
        <v>66</v>
      </c>
      <c r="C847" s="2" t="s">
        <v>67</v>
      </c>
      <c r="D847" s="2" t="n">
        <v>23</v>
      </c>
      <c r="E847" s="2" t="n">
        <v>1</v>
      </c>
      <c r="F847" s="2" t="n">
        <v>0</v>
      </c>
      <c r="G847" s="2" t="n">
        <v>24</v>
      </c>
      <c r="H847" s="2" t="n">
        <v>3</v>
      </c>
      <c r="I847" s="2" t="n">
        <v>0</v>
      </c>
      <c r="J847" s="2" t="n">
        <v>3</v>
      </c>
      <c r="K847" s="2" t="n">
        <v>18</v>
      </c>
      <c r="L847" s="2" t="n">
        <v>0</v>
      </c>
      <c r="M847" s="2" t="n">
        <v>21</v>
      </c>
      <c r="N847" s="3" t="n">
        <v>0.142857142857143</v>
      </c>
      <c r="O847" s="2" t="n">
        <v>3</v>
      </c>
      <c r="P847" s="2" t="n">
        <v>0</v>
      </c>
      <c r="Q847" s="2" t="n">
        <v>3</v>
      </c>
      <c r="R847" s="2" t="n">
        <v>6</v>
      </c>
      <c r="S847" s="25" t="n">
        <f aca="false">+R847/(J847+K847)</f>
        <v>0.285714285714286</v>
      </c>
    </row>
    <row r="848" customFormat="false" ht="12.8" hidden="true" customHeight="false" outlineLevel="0" collapsed="false">
      <c r="A848" s="2" t="s">
        <v>254</v>
      </c>
      <c r="B848" s="2" t="s">
        <v>68</v>
      </c>
      <c r="C848" s="2" t="s">
        <v>69</v>
      </c>
      <c r="D848" s="2" t="n">
        <v>36</v>
      </c>
      <c r="E848" s="2" t="n">
        <v>4</v>
      </c>
      <c r="F848" s="2" t="n">
        <v>0</v>
      </c>
      <c r="G848" s="2" t="n">
        <v>40</v>
      </c>
      <c r="H848" s="2" t="n">
        <v>4</v>
      </c>
      <c r="I848" s="2" t="n">
        <v>0</v>
      </c>
      <c r="J848" s="2" t="n">
        <v>4</v>
      </c>
      <c r="K848" s="2" t="n">
        <v>55</v>
      </c>
      <c r="L848" s="2" t="n">
        <v>0</v>
      </c>
      <c r="M848" s="2" t="n">
        <v>59</v>
      </c>
      <c r="N848" s="3" t="n">
        <v>0.0677966101694915</v>
      </c>
      <c r="O848" s="2" t="n">
        <v>4</v>
      </c>
      <c r="P848" s="2" t="n">
        <v>6</v>
      </c>
      <c r="Q848" s="2" t="n">
        <v>10</v>
      </c>
      <c r="R848" s="2" t="n">
        <v>14</v>
      </c>
      <c r="S848" s="25" t="n">
        <f aca="false">+R848/(J848+K848)</f>
        <v>0.23728813559322</v>
      </c>
    </row>
    <row r="849" customFormat="false" ht="12.8" hidden="true" customHeight="false" outlineLevel="0" collapsed="false">
      <c r="A849" s="2" t="s">
        <v>254</v>
      </c>
      <c r="B849" s="2" t="s">
        <v>70</v>
      </c>
      <c r="C849" s="2" t="s">
        <v>71</v>
      </c>
      <c r="D849" s="2" t="n">
        <v>129</v>
      </c>
      <c r="E849" s="2" t="n">
        <v>48</v>
      </c>
      <c r="F849" s="2" t="n">
        <v>0</v>
      </c>
      <c r="G849" s="2" t="n">
        <v>177</v>
      </c>
      <c r="H849" s="2" t="n">
        <v>30</v>
      </c>
      <c r="I849" s="2" t="n">
        <v>52</v>
      </c>
      <c r="J849" s="2" t="n">
        <v>82</v>
      </c>
      <c r="K849" s="2" t="n">
        <v>164</v>
      </c>
      <c r="L849" s="2" t="n">
        <v>1</v>
      </c>
      <c r="M849" s="2" t="n">
        <v>247</v>
      </c>
      <c r="N849" s="3" t="n">
        <v>0.333333333333333</v>
      </c>
      <c r="O849" s="2" t="n">
        <v>32</v>
      </c>
      <c r="P849" s="2" t="n">
        <v>22</v>
      </c>
      <c r="Q849" s="2" t="n">
        <v>54</v>
      </c>
      <c r="R849" s="2" t="n">
        <v>136</v>
      </c>
      <c r="S849" s="25" t="n">
        <f aca="false">+R849/(J849+K849)</f>
        <v>0.552845528455285</v>
      </c>
    </row>
    <row r="850" customFormat="false" ht="12.8" hidden="true" customHeight="false" outlineLevel="0" collapsed="false">
      <c r="A850" s="2" t="s">
        <v>254</v>
      </c>
      <c r="B850" s="2" t="s">
        <v>72</v>
      </c>
      <c r="C850" s="2" t="s">
        <v>73</v>
      </c>
      <c r="D850" s="2" t="n">
        <v>324</v>
      </c>
      <c r="E850" s="2" t="n">
        <v>11</v>
      </c>
      <c r="F850" s="2" t="n">
        <v>0</v>
      </c>
      <c r="G850" s="2" t="n">
        <v>335</v>
      </c>
      <c r="H850" s="2" t="n">
        <v>16</v>
      </c>
      <c r="I850" s="2" t="n">
        <v>12</v>
      </c>
      <c r="J850" s="2" t="n">
        <v>28</v>
      </c>
      <c r="K850" s="2" t="n">
        <v>303</v>
      </c>
      <c r="L850" s="2" t="n">
        <v>3</v>
      </c>
      <c r="M850" s="2" t="n">
        <v>334</v>
      </c>
      <c r="N850" s="3" t="n">
        <v>0.0845921450151057</v>
      </c>
      <c r="O850" s="2" t="n">
        <v>3</v>
      </c>
      <c r="P850" s="2" t="n">
        <v>6</v>
      </c>
      <c r="Q850" s="2" t="n">
        <v>9</v>
      </c>
      <c r="R850" s="2" t="n">
        <v>37</v>
      </c>
      <c r="S850" s="25" t="n">
        <f aca="false">+R850/(J850+K850)</f>
        <v>0.11178247734139</v>
      </c>
    </row>
    <row r="851" customFormat="false" ht="12.8" hidden="true" customHeight="false" outlineLevel="0" collapsed="false">
      <c r="A851" s="2" t="s">
        <v>254</v>
      </c>
      <c r="B851" s="2" t="s">
        <v>74</v>
      </c>
      <c r="C851" s="2" t="s">
        <v>75</v>
      </c>
      <c r="D851" s="2" t="n">
        <v>868</v>
      </c>
      <c r="E851" s="2" t="n">
        <v>258</v>
      </c>
      <c r="F851" s="2" t="n">
        <v>0</v>
      </c>
      <c r="G851" s="2" t="n">
        <v>1126</v>
      </c>
      <c r="H851" s="2" t="n">
        <v>107</v>
      </c>
      <c r="I851" s="2" t="n">
        <v>52</v>
      </c>
      <c r="J851" s="2" t="n">
        <v>159</v>
      </c>
      <c r="K851" s="2" t="n">
        <v>1574</v>
      </c>
      <c r="L851" s="2" t="n">
        <v>3</v>
      </c>
      <c r="M851" s="2" t="n">
        <v>1736</v>
      </c>
      <c r="N851" s="3" t="n">
        <v>0.0917484131563762</v>
      </c>
      <c r="O851" s="2" t="n">
        <v>78</v>
      </c>
      <c r="P851" s="2" t="n">
        <v>81</v>
      </c>
      <c r="Q851" s="2" t="n">
        <v>159</v>
      </c>
      <c r="R851" s="2" t="n">
        <v>318</v>
      </c>
      <c r="S851" s="25" t="n">
        <f aca="false">+R851/(J851+K851)</f>
        <v>0.183496826312752</v>
      </c>
    </row>
    <row r="852" customFormat="false" ht="12.8" hidden="true" customHeight="false" outlineLevel="0" collapsed="false">
      <c r="A852" s="2" t="s">
        <v>254</v>
      </c>
      <c r="B852" s="2" t="s">
        <v>76</v>
      </c>
      <c r="C852" s="2" t="s">
        <v>77</v>
      </c>
      <c r="D852" s="2" t="n">
        <v>330</v>
      </c>
      <c r="E852" s="2" t="n">
        <v>35</v>
      </c>
      <c r="F852" s="2" t="n">
        <v>0</v>
      </c>
      <c r="G852" s="2" t="n">
        <v>365</v>
      </c>
      <c r="H852" s="2" t="n">
        <v>60</v>
      </c>
      <c r="I852" s="2" t="n">
        <v>4</v>
      </c>
      <c r="J852" s="2" t="n">
        <v>64</v>
      </c>
      <c r="K852" s="2" t="n">
        <v>261</v>
      </c>
      <c r="L852" s="2" t="n">
        <v>4</v>
      </c>
      <c r="M852" s="2" t="n">
        <v>329</v>
      </c>
      <c r="N852" s="3" t="n">
        <v>0.196923076923077</v>
      </c>
      <c r="O852" s="2" t="n">
        <v>18</v>
      </c>
      <c r="P852" s="2" t="n">
        <v>4</v>
      </c>
      <c r="Q852" s="2" t="n">
        <v>22</v>
      </c>
      <c r="R852" s="2" t="n">
        <v>86</v>
      </c>
      <c r="S852" s="25" t="n">
        <f aca="false">+R852/(J852+K852)</f>
        <v>0.264615384615385</v>
      </c>
    </row>
    <row r="853" customFormat="false" ht="12.8" hidden="true" customHeight="false" outlineLevel="0" collapsed="false">
      <c r="A853" s="2" t="s">
        <v>254</v>
      </c>
      <c r="B853" s="2" t="s">
        <v>78</v>
      </c>
      <c r="C853" s="2" t="s">
        <v>79</v>
      </c>
      <c r="D853" s="2" t="n">
        <v>16</v>
      </c>
      <c r="E853" s="2" t="n">
        <v>0</v>
      </c>
      <c r="F853" s="2" t="n">
        <v>0</v>
      </c>
      <c r="G853" s="2" t="n">
        <v>16</v>
      </c>
      <c r="H853" s="2" t="n">
        <v>13</v>
      </c>
      <c r="I853" s="2" t="n">
        <v>3</v>
      </c>
      <c r="J853" s="2" t="n">
        <v>16</v>
      </c>
      <c r="K853" s="2" t="n">
        <v>13</v>
      </c>
      <c r="L853" s="2" t="n">
        <v>0</v>
      </c>
      <c r="M853" s="2" t="n">
        <v>29</v>
      </c>
      <c r="N853" s="3" t="n">
        <v>0.551724137931034</v>
      </c>
      <c r="O853" s="2" t="n">
        <v>0</v>
      </c>
      <c r="P853" s="2" t="n">
        <v>0</v>
      </c>
      <c r="Q853" s="2" t="n">
        <v>0</v>
      </c>
      <c r="R853" s="2" t="n">
        <v>16</v>
      </c>
      <c r="S853" s="25" t="n">
        <f aca="false">+R853/(J853+K853)</f>
        <v>0.551724137931034</v>
      </c>
    </row>
    <row r="854" customFormat="false" ht="12.8" hidden="true" customHeight="false" outlineLevel="0" collapsed="false">
      <c r="A854" s="2" t="s">
        <v>254</v>
      </c>
      <c r="B854" s="2" t="s">
        <v>80</v>
      </c>
      <c r="C854" s="2" t="s">
        <v>81</v>
      </c>
      <c r="D854" s="2" t="n">
        <v>983</v>
      </c>
      <c r="E854" s="2" t="n">
        <v>316</v>
      </c>
      <c r="F854" s="2" t="n">
        <v>1</v>
      </c>
      <c r="G854" s="2" t="n">
        <v>1300</v>
      </c>
      <c r="H854" s="2" t="n">
        <v>191</v>
      </c>
      <c r="I854" s="2" t="n">
        <v>7</v>
      </c>
      <c r="J854" s="2" t="n">
        <v>198</v>
      </c>
      <c r="K854" s="2" t="n">
        <v>1296</v>
      </c>
      <c r="L854" s="2" t="n">
        <v>4</v>
      </c>
      <c r="M854" s="2" t="n">
        <v>1498</v>
      </c>
      <c r="N854" s="3" t="n">
        <v>0.132530120481928</v>
      </c>
      <c r="O854" s="2" t="n">
        <v>130</v>
      </c>
      <c r="P854" s="2" t="n">
        <v>10</v>
      </c>
      <c r="Q854" s="2" t="n">
        <v>140</v>
      </c>
      <c r="R854" s="2" t="n">
        <v>338</v>
      </c>
      <c r="S854" s="25" t="n">
        <f aca="false">+R854/(J854+K854)</f>
        <v>0.22623828647925</v>
      </c>
    </row>
    <row r="855" customFormat="false" ht="12.8" hidden="true" customHeight="false" outlineLevel="0" collapsed="false">
      <c r="A855" s="2" t="s">
        <v>254</v>
      </c>
      <c r="B855" s="2" t="s">
        <v>82</v>
      </c>
      <c r="C855" s="2" t="s">
        <v>83</v>
      </c>
      <c r="D855" s="2" t="n">
        <v>62</v>
      </c>
      <c r="E855" s="2" t="n">
        <v>10</v>
      </c>
      <c r="F855" s="2" t="n">
        <v>1</v>
      </c>
      <c r="G855" s="2" t="n">
        <v>73</v>
      </c>
      <c r="H855" s="2" t="n">
        <v>5</v>
      </c>
      <c r="I855" s="2" t="n">
        <v>8</v>
      </c>
      <c r="J855" s="2" t="n">
        <v>13</v>
      </c>
      <c r="K855" s="2" t="n">
        <v>87</v>
      </c>
      <c r="L855" s="2" t="n">
        <v>2</v>
      </c>
      <c r="M855" s="2" t="n">
        <v>102</v>
      </c>
      <c r="N855" s="3" t="n">
        <v>0.13</v>
      </c>
      <c r="O855" s="2" t="n">
        <v>6</v>
      </c>
      <c r="P855" s="2" t="n">
        <v>15</v>
      </c>
      <c r="Q855" s="2" t="n">
        <v>21</v>
      </c>
      <c r="R855" s="2" t="n">
        <v>34</v>
      </c>
      <c r="S855" s="25" t="n">
        <f aca="false">+R855/(J855+K855)</f>
        <v>0.34</v>
      </c>
    </row>
    <row r="856" customFormat="false" ht="12.8" hidden="true" customHeight="false" outlineLevel="0" collapsed="false">
      <c r="A856" s="2" t="s">
        <v>254</v>
      </c>
      <c r="B856" s="2" t="s">
        <v>84</v>
      </c>
      <c r="C856" s="2" t="s">
        <v>85</v>
      </c>
      <c r="D856" s="2" t="n">
        <v>1318</v>
      </c>
      <c r="E856" s="2" t="n">
        <v>522</v>
      </c>
      <c r="F856" s="2" t="n">
        <v>1</v>
      </c>
      <c r="G856" s="2" t="n">
        <v>1841</v>
      </c>
      <c r="H856" s="2" t="n">
        <v>197</v>
      </c>
      <c r="I856" s="2" t="n">
        <v>19</v>
      </c>
      <c r="J856" s="2" t="n">
        <v>216</v>
      </c>
      <c r="K856" s="2" t="n">
        <v>2263</v>
      </c>
      <c r="L856" s="2" t="n">
        <v>5</v>
      </c>
      <c r="M856" s="2" t="n">
        <v>2484</v>
      </c>
      <c r="N856" s="3" t="n">
        <v>0.0871319080274304</v>
      </c>
      <c r="O856" s="2" t="n">
        <v>208</v>
      </c>
      <c r="P856" s="2" t="n">
        <v>96</v>
      </c>
      <c r="Q856" s="2" t="n">
        <v>304</v>
      </c>
      <c r="R856" s="2" t="n">
        <v>520</v>
      </c>
      <c r="S856" s="25" t="n">
        <f aca="false">+R856/(J856+K856)</f>
        <v>0.209762000806777</v>
      </c>
    </row>
    <row r="857" customFormat="false" ht="12.8" hidden="true" customHeight="false" outlineLevel="0" collapsed="false">
      <c r="A857" s="2" t="s">
        <v>254</v>
      </c>
      <c r="B857" s="2" t="s">
        <v>86</v>
      </c>
      <c r="C857" s="2" t="s">
        <v>87</v>
      </c>
      <c r="D857" s="2" t="n">
        <v>23</v>
      </c>
      <c r="E857" s="2" t="n">
        <v>9</v>
      </c>
      <c r="F857" s="2" t="n">
        <v>0</v>
      </c>
      <c r="G857" s="2" t="n">
        <v>32</v>
      </c>
      <c r="H857" s="2" t="n">
        <v>8</v>
      </c>
      <c r="I857" s="2" t="n">
        <v>0</v>
      </c>
      <c r="J857" s="2" t="n">
        <v>8</v>
      </c>
      <c r="K857" s="2" t="n">
        <v>25</v>
      </c>
      <c r="L857" s="2" t="n">
        <v>0</v>
      </c>
      <c r="M857" s="2" t="n">
        <v>33</v>
      </c>
      <c r="N857" s="3" t="n">
        <v>0.242424242424242</v>
      </c>
      <c r="O857" s="2" t="n">
        <v>4</v>
      </c>
      <c r="P857" s="2" t="n">
        <v>0</v>
      </c>
      <c r="Q857" s="2" t="n">
        <v>4</v>
      </c>
      <c r="R857" s="2" t="n">
        <v>12</v>
      </c>
      <c r="S857" s="25" t="n">
        <f aca="false">+R857/(J857+K857)</f>
        <v>0.363636363636364</v>
      </c>
    </row>
    <row r="858" customFormat="false" ht="12.8" hidden="true" customHeight="false" outlineLevel="0" collapsed="false">
      <c r="A858" s="2" t="s">
        <v>254</v>
      </c>
      <c r="B858" s="2" t="s">
        <v>88</v>
      </c>
      <c r="C858" s="2" t="s">
        <v>89</v>
      </c>
      <c r="D858" s="2" t="n">
        <v>2963</v>
      </c>
      <c r="E858" s="2" t="n">
        <v>281</v>
      </c>
      <c r="F858" s="2" t="n">
        <v>2</v>
      </c>
      <c r="G858" s="2" t="n">
        <v>3246</v>
      </c>
      <c r="H858" s="2" t="n">
        <v>671</v>
      </c>
      <c r="I858" s="2" t="n">
        <v>89</v>
      </c>
      <c r="J858" s="2" t="n">
        <v>760</v>
      </c>
      <c r="K858" s="2" t="n">
        <v>1999</v>
      </c>
      <c r="L858" s="2" t="n">
        <v>5</v>
      </c>
      <c r="M858" s="2" t="n">
        <v>2764</v>
      </c>
      <c r="N858" s="3" t="n">
        <v>0.275462123957956</v>
      </c>
      <c r="O858" s="2" t="n">
        <v>226</v>
      </c>
      <c r="P858" s="2" t="n">
        <v>167</v>
      </c>
      <c r="Q858" s="2" t="n">
        <v>393</v>
      </c>
      <c r="R858" s="2" t="n">
        <v>1153</v>
      </c>
      <c r="S858" s="25" t="n">
        <f aca="false">+R858/(J858+K858)</f>
        <v>0.417905038057267</v>
      </c>
    </row>
    <row r="859" customFormat="false" ht="12.8" hidden="true" customHeight="false" outlineLevel="0" collapsed="false">
      <c r="A859" s="2" t="s">
        <v>254</v>
      </c>
      <c r="B859" s="2" t="s">
        <v>90</v>
      </c>
      <c r="C859" s="2" t="s">
        <v>91</v>
      </c>
      <c r="D859" s="2" t="n">
        <v>210</v>
      </c>
      <c r="E859" s="2" t="n">
        <v>11</v>
      </c>
      <c r="F859" s="2" t="n">
        <v>0</v>
      </c>
      <c r="G859" s="2" t="n">
        <v>221</v>
      </c>
      <c r="H859" s="2" t="n">
        <v>78</v>
      </c>
      <c r="I859" s="2" t="n">
        <v>3</v>
      </c>
      <c r="J859" s="2" t="n">
        <v>81</v>
      </c>
      <c r="K859" s="2" t="n">
        <v>125</v>
      </c>
      <c r="L859" s="2" t="n">
        <v>1</v>
      </c>
      <c r="M859" s="2" t="n">
        <v>207</v>
      </c>
      <c r="N859" s="3" t="n">
        <v>0.393203883495146</v>
      </c>
      <c r="O859" s="2" t="n">
        <v>53</v>
      </c>
      <c r="P859" s="2" t="n">
        <v>1</v>
      </c>
      <c r="Q859" s="2" t="n">
        <v>54</v>
      </c>
      <c r="R859" s="2" t="n">
        <v>135</v>
      </c>
      <c r="S859" s="25" t="n">
        <f aca="false">+R859/(J859+K859)</f>
        <v>0.655339805825243</v>
      </c>
    </row>
    <row r="860" customFormat="false" ht="12.8" hidden="true" customHeight="false" outlineLevel="0" collapsed="false">
      <c r="A860" s="2" t="s">
        <v>254</v>
      </c>
      <c r="B860" s="2" t="s">
        <v>92</v>
      </c>
      <c r="C860" s="2" t="s">
        <v>93</v>
      </c>
      <c r="D860" s="2" t="n">
        <v>199</v>
      </c>
      <c r="E860" s="2" t="n">
        <v>22</v>
      </c>
      <c r="F860" s="2" t="n">
        <v>0</v>
      </c>
      <c r="G860" s="2" t="n">
        <v>221</v>
      </c>
      <c r="H860" s="2" t="n">
        <v>16</v>
      </c>
      <c r="I860" s="2" t="n">
        <v>3</v>
      </c>
      <c r="J860" s="2" t="n">
        <v>19</v>
      </c>
      <c r="K860" s="2" t="n">
        <v>183</v>
      </c>
      <c r="L860" s="2" t="n">
        <v>0</v>
      </c>
      <c r="M860" s="2" t="n">
        <v>202</v>
      </c>
      <c r="N860" s="3" t="n">
        <v>0.0940594059405941</v>
      </c>
      <c r="O860" s="2" t="n">
        <v>8</v>
      </c>
      <c r="P860" s="2" t="n">
        <v>1</v>
      </c>
      <c r="Q860" s="2" t="n">
        <v>9</v>
      </c>
      <c r="R860" s="2" t="n">
        <v>28</v>
      </c>
      <c r="S860" s="25" t="n">
        <f aca="false">+R860/(J860+K860)</f>
        <v>0.138613861386139</v>
      </c>
    </row>
    <row r="861" customFormat="false" ht="12.8" hidden="true" customHeight="false" outlineLevel="0" collapsed="false">
      <c r="A861" s="2" t="s">
        <v>254</v>
      </c>
      <c r="B861" s="2" t="s">
        <v>94</v>
      </c>
      <c r="C861" s="2" t="s">
        <v>95</v>
      </c>
      <c r="D861" s="2" t="n">
        <v>622</v>
      </c>
      <c r="E861" s="2" t="n">
        <v>90</v>
      </c>
      <c r="F861" s="2" t="n">
        <v>0</v>
      </c>
      <c r="G861" s="2" t="n">
        <v>712</v>
      </c>
      <c r="H861" s="2" t="n">
        <v>94</v>
      </c>
      <c r="I861" s="2" t="n">
        <v>11</v>
      </c>
      <c r="J861" s="2" t="n">
        <v>105</v>
      </c>
      <c r="K861" s="2" t="n">
        <v>803</v>
      </c>
      <c r="L861" s="2" t="n">
        <v>3</v>
      </c>
      <c r="M861" s="2" t="n">
        <v>911</v>
      </c>
      <c r="N861" s="3" t="n">
        <v>0.115638766519824</v>
      </c>
      <c r="O861" s="2" t="n">
        <v>85</v>
      </c>
      <c r="P861" s="2" t="n">
        <v>24</v>
      </c>
      <c r="Q861" s="2" t="n">
        <v>109</v>
      </c>
      <c r="R861" s="2" t="n">
        <v>214</v>
      </c>
      <c r="S861" s="25" t="n">
        <f aca="false">+R861/(J861+K861)</f>
        <v>0.23568281938326</v>
      </c>
    </row>
    <row r="862" customFormat="false" ht="12.8" hidden="true" customHeight="false" outlineLevel="0" collapsed="false">
      <c r="A862" s="2" t="s">
        <v>254</v>
      </c>
      <c r="B862" s="2" t="s">
        <v>96</v>
      </c>
      <c r="C862" s="2" t="s">
        <v>97</v>
      </c>
      <c r="D862" s="2" t="n">
        <v>202</v>
      </c>
      <c r="E862" s="2" t="n">
        <v>34</v>
      </c>
      <c r="F862" s="2" t="n">
        <v>0</v>
      </c>
      <c r="G862" s="2" t="n">
        <v>236</v>
      </c>
      <c r="H862" s="2" t="n">
        <v>39</v>
      </c>
      <c r="I862" s="2" t="n">
        <v>8</v>
      </c>
      <c r="J862" s="2" t="n">
        <v>47</v>
      </c>
      <c r="K862" s="2" t="n">
        <v>312</v>
      </c>
      <c r="L862" s="2" t="n">
        <v>3</v>
      </c>
      <c r="M862" s="2" t="n">
        <v>362</v>
      </c>
      <c r="N862" s="3" t="n">
        <v>0.13091922005571</v>
      </c>
      <c r="O862" s="2" t="n">
        <v>63</v>
      </c>
      <c r="P862" s="2" t="n">
        <v>11</v>
      </c>
      <c r="Q862" s="2" t="n">
        <v>74</v>
      </c>
      <c r="R862" s="2" t="n">
        <v>121</v>
      </c>
      <c r="S862" s="25" t="n">
        <f aca="false">+R862/(J862+K862)</f>
        <v>0.337047353760446</v>
      </c>
    </row>
    <row r="863" customFormat="false" ht="12.8" hidden="true" customHeight="false" outlineLevel="0" collapsed="false">
      <c r="A863" s="2" t="s">
        <v>254</v>
      </c>
      <c r="B863" s="2" t="s">
        <v>98</v>
      </c>
      <c r="C863" s="2" t="s">
        <v>99</v>
      </c>
      <c r="D863" s="2" t="n">
        <v>1007</v>
      </c>
      <c r="E863" s="2" t="n">
        <v>145</v>
      </c>
      <c r="F863" s="2" t="n">
        <v>1</v>
      </c>
      <c r="G863" s="2" t="n">
        <v>1153</v>
      </c>
      <c r="H863" s="2" t="n">
        <v>215</v>
      </c>
      <c r="I863" s="2" t="n">
        <v>700</v>
      </c>
      <c r="J863" s="2" t="n">
        <v>915</v>
      </c>
      <c r="K863" s="2" t="n">
        <v>1907</v>
      </c>
      <c r="L863" s="2" t="n">
        <v>3</v>
      </c>
      <c r="M863" s="2" t="n">
        <v>2825</v>
      </c>
      <c r="N863" s="3" t="n">
        <v>0.324238128986534</v>
      </c>
      <c r="O863" s="2" t="n">
        <v>191</v>
      </c>
      <c r="P863" s="2" t="n">
        <v>434</v>
      </c>
      <c r="Q863" s="2" t="n">
        <v>625</v>
      </c>
      <c r="R863" s="2" t="n">
        <v>1540</v>
      </c>
      <c r="S863" s="25" t="n">
        <f aca="false">+R863/(J863+K863)</f>
        <v>0.545712260807938</v>
      </c>
    </row>
    <row r="864" customFormat="false" ht="12.8" hidden="true" customHeight="false" outlineLevel="0" collapsed="false">
      <c r="A864" s="2" t="s">
        <v>254</v>
      </c>
      <c r="B864" s="2" t="s">
        <v>100</v>
      </c>
      <c r="C864" s="2" t="s">
        <v>101</v>
      </c>
      <c r="D864" s="2" t="n">
        <v>1392</v>
      </c>
      <c r="E864" s="2" t="n">
        <v>162</v>
      </c>
      <c r="F864" s="2" t="n">
        <v>0</v>
      </c>
      <c r="G864" s="2" t="n">
        <v>1554</v>
      </c>
      <c r="H864" s="2" t="n">
        <v>295</v>
      </c>
      <c r="I864" s="2" t="n">
        <v>358</v>
      </c>
      <c r="J864" s="2" t="n">
        <v>653</v>
      </c>
      <c r="K864" s="2" t="n">
        <v>1182</v>
      </c>
      <c r="L864" s="2" t="n">
        <v>14</v>
      </c>
      <c r="M864" s="2" t="n">
        <v>1849</v>
      </c>
      <c r="N864" s="3" t="n">
        <v>0.355858310626703</v>
      </c>
      <c r="O864" s="2" t="n">
        <v>253</v>
      </c>
      <c r="P864" s="2" t="n">
        <v>183</v>
      </c>
      <c r="Q864" s="2" t="n">
        <v>436</v>
      </c>
      <c r="R864" s="2" t="n">
        <v>1089</v>
      </c>
      <c r="S864" s="25" t="n">
        <f aca="false">+R864/(J864+K864)</f>
        <v>0.593460490463215</v>
      </c>
    </row>
    <row r="865" customFormat="false" ht="12.8" hidden="true" customHeight="false" outlineLevel="0" collapsed="false">
      <c r="A865" s="2" t="s">
        <v>254</v>
      </c>
      <c r="B865" s="2" t="s">
        <v>102</v>
      </c>
      <c r="C865" s="2" t="s">
        <v>103</v>
      </c>
      <c r="D865" s="2" t="n">
        <v>67</v>
      </c>
      <c r="E865" s="2" t="n">
        <v>0</v>
      </c>
      <c r="F865" s="2" t="n">
        <v>0</v>
      </c>
      <c r="G865" s="2" t="n">
        <v>67</v>
      </c>
      <c r="H865" s="2" t="n">
        <v>40</v>
      </c>
      <c r="I865" s="2" t="n">
        <v>1</v>
      </c>
      <c r="J865" s="2" t="n">
        <v>41</v>
      </c>
      <c r="K865" s="2" t="n">
        <v>16</v>
      </c>
      <c r="L865" s="2" t="n">
        <v>0</v>
      </c>
      <c r="M865" s="2" t="n">
        <v>57</v>
      </c>
      <c r="N865" s="3" t="n">
        <v>0.719298245614035</v>
      </c>
      <c r="O865" s="2" t="n">
        <v>4</v>
      </c>
      <c r="P865" s="2" t="n">
        <v>0</v>
      </c>
      <c r="Q865" s="2" t="n">
        <v>4</v>
      </c>
      <c r="R865" s="2" t="n">
        <v>45</v>
      </c>
      <c r="S865" s="25" t="n">
        <f aca="false">+R865/(J865+K865)</f>
        <v>0.789473684210526</v>
      </c>
    </row>
    <row r="866" customFormat="false" ht="12.8" hidden="true" customHeight="false" outlineLevel="0" collapsed="false">
      <c r="A866" s="2" t="s">
        <v>254</v>
      </c>
      <c r="B866" s="2" t="s">
        <v>104</v>
      </c>
      <c r="C866" s="2" t="s">
        <v>105</v>
      </c>
      <c r="D866" s="2" t="n">
        <v>13</v>
      </c>
      <c r="E866" s="2" t="n">
        <v>1</v>
      </c>
      <c r="F866" s="2" t="n">
        <v>0</v>
      </c>
      <c r="G866" s="2" t="n">
        <v>14</v>
      </c>
      <c r="H866" s="2" t="n">
        <v>3</v>
      </c>
      <c r="I866" s="2" t="n">
        <v>0</v>
      </c>
      <c r="J866" s="2" t="n">
        <v>3</v>
      </c>
      <c r="K866" s="2" t="n">
        <v>17</v>
      </c>
      <c r="L866" s="2" t="n">
        <v>0</v>
      </c>
      <c r="M866" s="2" t="n">
        <v>15</v>
      </c>
      <c r="N866" s="3" t="n">
        <v>0.15</v>
      </c>
      <c r="O866" s="2" t="n">
        <v>2</v>
      </c>
      <c r="P866" s="2" t="n">
        <v>0</v>
      </c>
      <c r="Q866" s="2" t="n">
        <v>2</v>
      </c>
      <c r="R866" s="2" t="n">
        <v>5</v>
      </c>
      <c r="S866" s="25" t="n">
        <f aca="false">+R866/(J866+K866)</f>
        <v>0.25</v>
      </c>
    </row>
    <row r="867" customFormat="false" ht="12.8" hidden="true" customHeight="false" outlineLevel="0" collapsed="false">
      <c r="A867" s="2" t="s">
        <v>254</v>
      </c>
      <c r="B867" s="2" t="s">
        <v>106</v>
      </c>
      <c r="C867" s="2" t="s">
        <v>107</v>
      </c>
      <c r="D867" s="2" t="n">
        <v>650</v>
      </c>
      <c r="E867" s="2" t="n">
        <v>107</v>
      </c>
      <c r="F867" s="2" t="n">
        <v>0</v>
      </c>
      <c r="G867" s="2" t="n">
        <v>757</v>
      </c>
      <c r="H867" s="2" t="n">
        <v>50</v>
      </c>
      <c r="I867" s="2" t="n">
        <v>22</v>
      </c>
      <c r="J867" s="2" t="n">
        <v>72</v>
      </c>
      <c r="K867" s="2" t="n">
        <v>1060</v>
      </c>
      <c r="L867" s="2" t="n">
        <v>10</v>
      </c>
      <c r="M867" s="2" t="n">
        <v>1142</v>
      </c>
      <c r="N867" s="3" t="n">
        <v>0.0636042402826855</v>
      </c>
      <c r="O867" s="2" t="n">
        <v>100</v>
      </c>
      <c r="P867" s="2" t="n">
        <v>33</v>
      </c>
      <c r="Q867" s="2" t="n">
        <v>133</v>
      </c>
      <c r="R867" s="2" t="n">
        <v>205</v>
      </c>
      <c r="S867" s="25" t="n">
        <f aca="false">+R867/(J867+K867)</f>
        <v>0.181095406360424</v>
      </c>
    </row>
    <row r="868" customFormat="false" ht="12.8" hidden="true" customHeight="false" outlineLevel="0" collapsed="false">
      <c r="A868" s="2" t="s">
        <v>254</v>
      </c>
      <c r="B868" s="2" t="s">
        <v>108</v>
      </c>
      <c r="C868" s="2" t="s">
        <v>109</v>
      </c>
      <c r="D868" s="2" t="n">
        <v>117</v>
      </c>
      <c r="E868" s="2" t="n">
        <v>17</v>
      </c>
      <c r="F868" s="2" t="n">
        <v>0</v>
      </c>
      <c r="G868" s="2" t="n">
        <v>134</v>
      </c>
      <c r="H868" s="2" t="n">
        <v>33</v>
      </c>
      <c r="I868" s="2" t="n">
        <v>2</v>
      </c>
      <c r="J868" s="2" t="n">
        <v>35</v>
      </c>
      <c r="K868" s="2" t="n">
        <v>166</v>
      </c>
      <c r="L868" s="2" t="n">
        <v>0</v>
      </c>
      <c r="M868" s="2" t="n">
        <v>201</v>
      </c>
      <c r="N868" s="3" t="n">
        <v>0.174129353233831</v>
      </c>
      <c r="O868" s="2" t="n">
        <v>28</v>
      </c>
      <c r="P868" s="2" t="n">
        <v>4</v>
      </c>
      <c r="Q868" s="2" t="n">
        <v>32</v>
      </c>
      <c r="R868" s="2" t="n">
        <v>67</v>
      </c>
      <c r="S868" s="25" t="n">
        <f aca="false">+R868/(J868+K868)</f>
        <v>0.333333333333333</v>
      </c>
    </row>
    <row r="869" customFormat="false" ht="12.8" hidden="true" customHeight="false" outlineLevel="0" collapsed="false">
      <c r="A869" s="2" t="s">
        <v>254</v>
      </c>
      <c r="B869" s="2" t="s">
        <v>110</v>
      </c>
      <c r="C869" s="2" t="s">
        <v>111</v>
      </c>
      <c r="D869" s="2" t="n">
        <v>324</v>
      </c>
      <c r="E869" s="2" t="n">
        <v>10</v>
      </c>
      <c r="F869" s="2" t="n">
        <v>0</v>
      </c>
      <c r="G869" s="2" t="n">
        <v>334</v>
      </c>
      <c r="H869" s="2" t="n">
        <v>31</v>
      </c>
      <c r="I869" s="2" t="n">
        <v>3</v>
      </c>
      <c r="J869" s="2" t="n">
        <v>34</v>
      </c>
      <c r="K869" s="2" t="n">
        <v>262</v>
      </c>
      <c r="L869" s="2" t="n">
        <v>6</v>
      </c>
      <c r="M869" s="2" t="n">
        <v>302</v>
      </c>
      <c r="N869" s="3" t="n">
        <v>0.114864864864865</v>
      </c>
      <c r="O869" s="2" t="n">
        <v>5</v>
      </c>
      <c r="P869" s="2" t="n">
        <v>7</v>
      </c>
      <c r="Q869" s="2" t="n">
        <v>12</v>
      </c>
      <c r="R869" s="2" t="n">
        <v>46</v>
      </c>
      <c r="S869" s="25" t="n">
        <f aca="false">+R869/(J869+K869)</f>
        <v>0.155405405405405</v>
      </c>
    </row>
    <row r="870" customFormat="false" ht="12.8" hidden="true" customHeight="false" outlineLevel="0" collapsed="false">
      <c r="A870" s="2" t="s">
        <v>254</v>
      </c>
      <c r="B870" s="2" t="s">
        <v>112</v>
      </c>
      <c r="C870" s="2" t="s">
        <v>113</v>
      </c>
      <c r="D870" s="2" t="n">
        <v>2</v>
      </c>
      <c r="E870" s="2" t="n">
        <v>0</v>
      </c>
      <c r="F870" s="2" t="n">
        <v>0</v>
      </c>
      <c r="G870" s="2" t="n">
        <v>2</v>
      </c>
      <c r="H870" s="2" t="n">
        <v>0</v>
      </c>
      <c r="I870" s="2" t="n">
        <v>0</v>
      </c>
      <c r="J870" s="2" t="n">
        <v>0</v>
      </c>
      <c r="K870" s="2" t="n">
        <v>0</v>
      </c>
      <c r="L870" s="2" t="n">
        <v>0</v>
      </c>
      <c r="M870" s="2" t="n">
        <v>3</v>
      </c>
      <c r="O870" s="2" t="n">
        <v>0</v>
      </c>
      <c r="P870" s="2" t="n">
        <v>0</v>
      </c>
      <c r="Q870" s="2" t="n">
        <v>0</v>
      </c>
      <c r="R870" s="2" t="n">
        <v>0</v>
      </c>
      <c r="S870" s="25"/>
    </row>
    <row r="871" customFormat="false" ht="12.8" hidden="true" customHeight="false" outlineLevel="0" collapsed="false">
      <c r="A871" s="2" t="s">
        <v>254</v>
      </c>
      <c r="B871" s="2" t="s">
        <v>114</v>
      </c>
      <c r="C871" s="2" t="s">
        <v>115</v>
      </c>
      <c r="D871" s="2" t="n">
        <v>6</v>
      </c>
      <c r="E871" s="2" t="n">
        <v>1</v>
      </c>
      <c r="F871" s="2" t="n">
        <v>0</v>
      </c>
      <c r="G871" s="2" t="n">
        <v>7</v>
      </c>
      <c r="H871" s="2" t="n">
        <v>1</v>
      </c>
      <c r="I871" s="2" t="n">
        <v>-2</v>
      </c>
      <c r="J871" s="2" t="n">
        <v>-1</v>
      </c>
      <c r="K871" s="2" t="n">
        <v>-10</v>
      </c>
      <c r="L871" s="2" t="n">
        <v>0</v>
      </c>
      <c r="M871" s="2" t="n">
        <v>5</v>
      </c>
      <c r="N871" s="3" t="n">
        <v>0.0909090909090909</v>
      </c>
      <c r="O871" s="2" t="n">
        <v>0</v>
      </c>
      <c r="P871" s="2" t="n">
        <v>-1</v>
      </c>
      <c r="Q871" s="2" t="n">
        <v>-1</v>
      </c>
      <c r="R871" s="2" t="n">
        <v>-2</v>
      </c>
      <c r="S871" s="25" t="n">
        <f aca="false">+R871/(J871+K871)</f>
        <v>0.181818181818182</v>
      </c>
    </row>
    <row r="872" customFormat="false" ht="12.8" hidden="true" customHeight="false" outlineLevel="0" collapsed="false">
      <c r="A872" s="2" t="s">
        <v>254</v>
      </c>
      <c r="B872" s="2" t="s">
        <v>116</v>
      </c>
      <c r="C872" s="2" t="s">
        <v>117</v>
      </c>
      <c r="D872" s="2" t="n">
        <v>3160</v>
      </c>
      <c r="E872" s="2" t="n">
        <v>741</v>
      </c>
      <c r="F872" s="2" t="n">
        <v>1</v>
      </c>
      <c r="G872" s="2" t="n">
        <v>3902</v>
      </c>
      <c r="H872" s="2" t="n">
        <v>468</v>
      </c>
      <c r="I872" s="2" t="n">
        <v>302</v>
      </c>
      <c r="J872" s="2" t="n">
        <v>770</v>
      </c>
      <c r="K872" s="2" t="n">
        <v>2948</v>
      </c>
      <c r="L872" s="2" t="n">
        <v>26</v>
      </c>
      <c r="M872" s="2" t="n">
        <v>3744</v>
      </c>
      <c r="N872" s="3" t="n">
        <v>0.207100591715976</v>
      </c>
      <c r="O872" s="2" t="n">
        <v>89</v>
      </c>
      <c r="P872" s="2" t="n">
        <v>59</v>
      </c>
      <c r="Q872" s="2" t="n">
        <v>148</v>
      </c>
      <c r="R872" s="2" t="n">
        <v>918</v>
      </c>
      <c r="S872" s="25" t="n">
        <f aca="false">+R872/(J872+K872)</f>
        <v>0.246906939214632</v>
      </c>
    </row>
    <row r="873" customFormat="false" ht="12.8" hidden="true" customHeight="false" outlineLevel="0" collapsed="false">
      <c r="A873" s="2" t="s">
        <v>254</v>
      </c>
      <c r="B873" s="2" t="s">
        <v>118</v>
      </c>
      <c r="C873" s="2" t="s">
        <v>119</v>
      </c>
      <c r="D873" s="2" t="n">
        <v>3</v>
      </c>
      <c r="E873" s="2" t="n">
        <v>0</v>
      </c>
      <c r="F873" s="2" t="n">
        <v>0</v>
      </c>
      <c r="G873" s="2" t="n">
        <v>3</v>
      </c>
      <c r="H873" s="2" t="n">
        <v>0</v>
      </c>
      <c r="I873" s="2" t="n">
        <v>2</v>
      </c>
      <c r="J873" s="2" t="n">
        <v>2</v>
      </c>
      <c r="K873" s="2" t="n">
        <v>11</v>
      </c>
      <c r="L873" s="2" t="n">
        <v>0</v>
      </c>
      <c r="M873" s="2" t="n">
        <v>4</v>
      </c>
      <c r="N873" s="3" t="n">
        <v>0.153846153846154</v>
      </c>
      <c r="O873" s="2" t="n">
        <v>0</v>
      </c>
      <c r="P873" s="2" t="n">
        <v>4</v>
      </c>
      <c r="Q873" s="2" t="n">
        <v>4</v>
      </c>
      <c r="R873" s="2" t="n">
        <v>6</v>
      </c>
      <c r="S873" s="25" t="n">
        <f aca="false">+R873/(J873+K873)</f>
        <v>0.461538461538462</v>
      </c>
    </row>
    <row r="874" customFormat="false" ht="12.8" hidden="true" customHeight="false" outlineLevel="0" collapsed="false">
      <c r="A874" s="2" t="s">
        <v>254</v>
      </c>
      <c r="B874" s="2" t="s">
        <v>120</v>
      </c>
      <c r="C874" s="2" t="s">
        <v>121</v>
      </c>
      <c r="D874" s="2" t="n">
        <v>2</v>
      </c>
      <c r="E874" s="2" t="n">
        <v>0</v>
      </c>
      <c r="F874" s="2" t="n">
        <v>0</v>
      </c>
      <c r="G874" s="2" t="n">
        <v>2</v>
      </c>
      <c r="H874" s="2" t="n">
        <v>0</v>
      </c>
      <c r="I874" s="2" t="n">
        <v>0</v>
      </c>
      <c r="J874" s="2" t="n">
        <v>0</v>
      </c>
      <c r="K874" s="2" t="n">
        <v>0</v>
      </c>
      <c r="L874" s="2" t="n">
        <v>0</v>
      </c>
      <c r="M874" s="2" t="n">
        <v>2</v>
      </c>
      <c r="O874" s="2" t="n">
        <v>0</v>
      </c>
      <c r="P874" s="2" t="n">
        <v>0</v>
      </c>
      <c r="Q874" s="2" t="n">
        <v>0</v>
      </c>
      <c r="R874" s="2" t="n">
        <v>0</v>
      </c>
      <c r="S874" s="25"/>
    </row>
    <row r="875" customFormat="false" ht="12.8" hidden="true" customHeight="false" outlineLevel="0" collapsed="false">
      <c r="A875" s="2" t="s">
        <v>254</v>
      </c>
      <c r="B875" s="2" t="s">
        <v>122</v>
      </c>
      <c r="C875" s="2" t="s">
        <v>123</v>
      </c>
      <c r="D875" s="2" t="n">
        <v>139</v>
      </c>
      <c r="E875" s="2" t="n">
        <v>3</v>
      </c>
      <c r="F875" s="2" t="n">
        <v>0</v>
      </c>
      <c r="G875" s="2" t="n">
        <v>142</v>
      </c>
      <c r="H875" s="2" t="n">
        <v>11</v>
      </c>
      <c r="I875" s="2" t="n">
        <v>1</v>
      </c>
      <c r="J875" s="2" t="n">
        <v>12</v>
      </c>
      <c r="K875" s="2" t="n">
        <v>108</v>
      </c>
      <c r="L875" s="2" t="n">
        <v>1</v>
      </c>
      <c r="M875" s="2" t="n">
        <v>121</v>
      </c>
      <c r="N875" s="3" t="n">
        <v>0.1</v>
      </c>
      <c r="O875" s="2" t="n">
        <v>3</v>
      </c>
      <c r="P875" s="2" t="n">
        <v>4</v>
      </c>
      <c r="Q875" s="2" t="n">
        <v>7</v>
      </c>
      <c r="R875" s="2" t="n">
        <v>19</v>
      </c>
      <c r="S875" s="25" t="n">
        <f aca="false">+R875/(J875+K875)</f>
        <v>0.158333333333333</v>
      </c>
    </row>
    <row r="876" customFormat="false" ht="12.8" hidden="true" customHeight="false" outlineLevel="0" collapsed="false">
      <c r="A876" s="2" t="s">
        <v>254</v>
      </c>
      <c r="B876" s="2" t="s">
        <v>124</v>
      </c>
      <c r="C876" s="2" t="s">
        <v>125</v>
      </c>
      <c r="D876" s="2" t="n">
        <v>12</v>
      </c>
      <c r="E876" s="2" t="n">
        <v>2</v>
      </c>
      <c r="F876" s="2" t="n">
        <v>0</v>
      </c>
      <c r="G876" s="2" t="n">
        <v>14</v>
      </c>
      <c r="H876" s="2" t="n">
        <v>0</v>
      </c>
      <c r="I876" s="2" t="n">
        <v>0</v>
      </c>
      <c r="J876" s="2" t="n">
        <v>0</v>
      </c>
      <c r="K876" s="2" t="n">
        <v>17</v>
      </c>
      <c r="L876" s="2" t="n">
        <v>0</v>
      </c>
      <c r="M876" s="2" t="n">
        <v>12</v>
      </c>
      <c r="N876" s="3" t="n">
        <v>0</v>
      </c>
      <c r="O876" s="2" t="n">
        <v>0</v>
      </c>
      <c r="P876" s="2" t="n">
        <v>0</v>
      </c>
      <c r="Q876" s="2" t="n">
        <v>0</v>
      </c>
      <c r="R876" s="2" t="n">
        <v>0</v>
      </c>
      <c r="S876" s="25" t="n">
        <f aca="false">+R876/(J876+K876)</f>
        <v>0</v>
      </c>
    </row>
    <row r="877" customFormat="false" ht="12.8" hidden="true" customHeight="false" outlineLevel="0" collapsed="false">
      <c r="A877" s="2" t="s">
        <v>254</v>
      </c>
      <c r="B877" s="2" t="s">
        <v>126</v>
      </c>
      <c r="C877" s="2" t="s">
        <v>127</v>
      </c>
      <c r="D877" s="2" t="n">
        <v>920</v>
      </c>
      <c r="E877" s="2" t="n">
        <v>46</v>
      </c>
      <c r="F877" s="2" t="n">
        <v>0</v>
      </c>
      <c r="G877" s="2" t="n">
        <v>966</v>
      </c>
      <c r="H877" s="2" t="n">
        <v>72</v>
      </c>
      <c r="I877" s="2" t="n">
        <v>75</v>
      </c>
      <c r="J877" s="2" t="n">
        <v>147</v>
      </c>
      <c r="K877" s="2" t="n">
        <v>779</v>
      </c>
      <c r="L877" s="2" t="n">
        <v>11</v>
      </c>
      <c r="M877" s="2" t="n">
        <v>937</v>
      </c>
      <c r="N877" s="3" t="n">
        <v>0.158747300215983</v>
      </c>
      <c r="O877" s="2" t="n">
        <v>15</v>
      </c>
      <c r="P877" s="2" t="n">
        <v>20</v>
      </c>
      <c r="Q877" s="2" t="n">
        <v>35</v>
      </c>
      <c r="R877" s="2" t="n">
        <v>182</v>
      </c>
      <c r="S877" s="25" t="n">
        <f aca="false">+R877/(J877+K877)</f>
        <v>0.196544276457883</v>
      </c>
    </row>
    <row r="878" customFormat="false" ht="12.8" hidden="true" customHeight="false" outlineLevel="0" collapsed="false">
      <c r="A878" s="2" t="s">
        <v>254</v>
      </c>
      <c r="B878" s="2" t="s">
        <v>128</v>
      </c>
      <c r="C878" s="2" t="s">
        <v>129</v>
      </c>
      <c r="D878" s="2" t="n">
        <v>159</v>
      </c>
      <c r="E878" s="2" t="n">
        <v>25</v>
      </c>
      <c r="F878" s="2" t="n">
        <v>0</v>
      </c>
      <c r="G878" s="2" t="n">
        <v>184</v>
      </c>
      <c r="H878" s="2" t="n">
        <v>37</v>
      </c>
      <c r="I878" s="2" t="n">
        <v>5</v>
      </c>
      <c r="J878" s="2" t="n">
        <v>42</v>
      </c>
      <c r="K878" s="2" t="n">
        <v>133</v>
      </c>
      <c r="L878" s="2" t="n">
        <v>0</v>
      </c>
      <c r="M878" s="2" t="n">
        <v>175</v>
      </c>
      <c r="N878" s="3" t="n">
        <v>0.24</v>
      </c>
      <c r="O878" s="2" t="n">
        <v>11</v>
      </c>
      <c r="P878" s="2" t="n">
        <v>2</v>
      </c>
      <c r="Q878" s="2" t="n">
        <v>13</v>
      </c>
      <c r="R878" s="2" t="n">
        <v>55</v>
      </c>
      <c r="S878" s="25" t="n">
        <f aca="false">+R878/(J878+K878)</f>
        <v>0.314285714285714</v>
      </c>
    </row>
    <row r="879" customFormat="false" ht="12.8" hidden="true" customHeight="false" outlineLevel="0" collapsed="false">
      <c r="A879" s="2" t="s">
        <v>254</v>
      </c>
      <c r="B879" s="2" t="s">
        <v>130</v>
      </c>
      <c r="C879" s="2" t="s">
        <v>131</v>
      </c>
      <c r="D879" s="2" t="n">
        <v>124</v>
      </c>
      <c r="E879" s="2" t="n">
        <v>11</v>
      </c>
      <c r="F879" s="2" t="n">
        <v>1</v>
      </c>
      <c r="G879" s="2" t="n">
        <v>136</v>
      </c>
      <c r="H879" s="2" t="n">
        <v>18</v>
      </c>
      <c r="I879" s="2" t="n">
        <v>10</v>
      </c>
      <c r="J879" s="2" t="n">
        <v>28</v>
      </c>
      <c r="K879" s="2" t="n">
        <v>94</v>
      </c>
      <c r="L879" s="2" t="n">
        <v>3</v>
      </c>
      <c r="M879" s="2" t="n">
        <v>125</v>
      </c>
      <c r="N879" s="3" t="n">
        <v>0.229508196721311</v>
      </c>
      <c r="O879" s="2" t="n">
        <v>0</v>
      </c>
      <c r="P879" s="2" t="n">
        <v>3</v>
      </c>
      <c r="Q879" s="2" t="n">
        <v>3</v>
      </c>
      <c r="R879" s="2" t="n">
        <v>31</v>
      </c>
      <c r="S879" s="25" t="n">
        <f aca="false">+R879/(J879+K879)</f>
        <v>0.254098360655738</v>
      </c>
    </row>
    <row r="880" customFormat="false" ht="12.8" hidden="true" customHeight="false" outlineLevel="0" collapsed="false">
      <c r="A880" s="2" t="s">
        <v>254</v>
      </c>
      <c r="B880" s="2" t="s">
        <v>132</v>
      </c>
      <c r="C880" s="2" t="s">
        <v>133</v>
      </c>
      <c r="D880" s="2" t="n">
        <v>5</v>
      </c>
      <c r="E880" s="2" t="n">
        <v>0</v>
      </c>
      <c r="F880" s="2" t="n">
        <v>0</v>
      </c>
      <c r="G880" s="2" t="n">
        <v>5</v>
      </c>
      <c r="H880" s="2" t="n">
        <v>0</v>
      </c>
      <c r="I880" s="2" t="n">
        <v>0</v>
      </c>
      <c r="J880" s="2" t="n">
        <v>0</v>
      </c>
      <c r="K880" s="2" t="n">
        <v>0</v>
      </c>
      <c r="L880" s="2" t="n">
        <v>0</v>
      </c>
      <c r="M880" s="2" t="n">
        <v>9</v>
      </c>
      <c r="O880" s="2" t="n">
        <v>0</v>
      </c>
      <c r="P880" s="2" t="n">
        <v>0</v>
      </c>
      <c r="Q880" s="2" t="n">
        <v>0</v>
      </c>
      <c r="R880" s="2" t="n">
        <v>0</v>
      </c>
      <c r="S880" s="25"/>
    </row>
    <row r="881" customFormat="false" ht="12.8" hidden="true" customHeight="false" outlineLevel="0" collapsed="false">
      <c r="A881" s="2" t="s">
        <v>254</v>
      </c>
      <c r="B881" s="2" t="s">
        <v>134</v>
      </c>
      <c r="C881" s="2" t="s">
        <v>135</v>
      </c>
      <c r="D881" s="2" t="n">
        <v>5</v>
      </c>
      <c r="E881" s="2" t="n">
        <v>0</v>
      </c>
      <c r="F881" s="2" t="n">
        <v>0</v>
      </c>
      <c r="G881" s="2" t="n">
        <v>5</v>
      </c>
      <c r="H881" s="2" t="n">
        <v>0</v>
      </c>
      <c r="I881" s="2" t="n">
        <v>0</v>
      </c>
      <c r="J881" s="2" t="n">
        <v>0</v>
      </c>
      <c r="K881" s="2" t="n">
        <v>0</v>
      </c>
      <c r="L881" s="2" t="n">
        <v>0</v>
      </c>
      <c r="M881" s="2" t="n">
        <v>4</v>
      </c>
      <c r="O881" s="2" t="n">
        <v>0</v>
      </c>
      <c r="P881" s="2" t="n">
        <v>0</v>
      </c>
      <c r="Q881" s="2" t="n">
        <v>0</v>
      </c>
      <c r="R881" s="2" t="n">
        <v>0</v>
      </c>
      <c r="S881" s="25"/>
    </row>
    <row r="882" customFormat="false" ht="12.8" hidden="true" customHeight="false" outlineLevel="0" collapsed="false">
      <c r="A882" s="2" t="s">
        <v>254</v>
      </c>
      <c r="B882" s="2" t="s">
        <v>136</v>
      </c>
      <c r="C882" s="2" t="s">
        <v>137</v>
      </c>
      <c r="D882" s="2" t="n">
        <v>1076</v>
      </c>
      <c r="E882" s="2" t="n">
        <v>610</v>
      </c>
      <c r="F882" s="2" t="n">
        <v>0</v>
      </c>
      <c r="G882" s="2" t="n">
        <v>1686</v>
      </c>
      <c r="H882" s="2" t="n">
        <v>170</v>
      </c>
      <c r="I882" s="2" t="n">
        <v>168</v>
      </c>
      <c r="J882" s="2" t="n">
        <v>338</v>
      </c>
      <c r="K882" s="2" t="n">
        <v>1295</v>
      </c>
      <c r="L882" s="2" t="n">
        <v>2</v>
      </c>
      <c r="M882" s="2" t="n">
        <v>1635</v>
      </c>
      <c r="N882" s="3" t="n">
        <v>0.206981016533987</v>
      </c>
      <c r="O882" s="2" t="n">
        <v>18</v>
      </c>
      <c r="P882" s="2" t="n">
        <v>4</v>
      </c>
      <c r="Q882" s="2" t="n">
        <v>22</v>
      </c>
      <c r="R882" s="2" t="n">
        <v>360</v>
      </c>
      <c r="S882" s="25" t="n">
        <f aca="false">+R882/(J882+K882)</f>
        <v>0.220453153704838</v>
      </c>
    </row>
    <row r="883" customFormat="false" ht="12.8" hidden="true" customHeight="false" outlineLevel="0" collapsed="false">
      <c r="A883" s="2" t="s">
        <v>254</v>
      </c>
      <c r="B883" s="2" t="s">
        <v>138</v>
      </c>
      <c r="C883" s="2" t="s">
        <v>139</v>
      </c>
      <c r="D883" s="2" t="n">
        <v>5</v>
      </c>
      <c r="E883" s="2" t="n">
        <v>1</v>
      </c>
      <c r="F883" s="2" t="n">
        <v>0</v>
      </c>
      <c r="G883" s="2" t="n">
        <v>6</v>
      </c>
      <c r="H883" s="2" t="n">
        <v>1</v>
      </c>
      <c r="I883" s="2" t="n">
        <v>0</v>
      </c>
      <c r="J883" s="2" t="n">
        <v>1</v>
      </c>
      <c r="K883" s="2" t="n">
        <v>10</v>
      </c>
      <c r="L883" s="2" t="n">
        <v>0</v>
      </c>
      <c r="M883" s="2" t="n">
        <v>11</v>
      </c>
      <c r="N883" s="3" t="n">
        <v>0.0909090909090909</v>
      </c>
      <c r="O883" s="2" t="n">
        <v>0</v>
      </c>
      <c r="P883" s="2" t="n">
        <v>2</v>
      </c>
      <c r="Q883" s="2" t="n">
        <v>2</v>
      </c>
      <c r="R883" s="2" t="n">
        <v>3</v>
      </c>
      <c r="S883" s="25" t="n">
        <f aca="false">+R883/(J883+K883)</f>
        <v>0.272727272727273</v>
      </c>
    </row>
    <row r="884" customFormat="false" ht="12.8" hidden="true" customHeight="false" outlineLevel="0" collapsed="false">
      <c r="A884" s="2" t="s">
        <v>254</v>
      </c>
      <c r="B884" s="2" t="s">
        <v>140</v>
      </c>
      <c r="C884" s="2" t="s">
        <v>141</v>
      </c>
      <c r="D884" s="2" t="n">
        <v>12</v>
      </c>
      <c r="E884" s="2" t="n">
        <v>0</v>
      </c>
      <c r="F884" s="2" t="n">
        <v>0</v>
      </c>
      <c r="G884" s="2" t="n">
        <v>12</v>
      </c>
      <c r="H884" s="2" t="n">
        <v>0</v>
      </c>
      <c r="I884" s="2" t="n">
        <v>0</v>
      </c>
      <c r="J884" s="2" t="n">
        <v>0</v>
      </c>
      <c r="K884" s="2" t="n">
        <v>0</v>
      </c>
      <c r="L884" s="2" t="n">
        <v>0</v>
      </c>
      <c r="M884" s="2" t="n">
        <v>10</v>
      </c>
      <c r="O884" s="2" t="n">
        <v>0</v>
      </c>
      <c r="P884" s="2" t="n">
        <v>0</v>
      </c>
      <c r="Q884" s="2" t="n">
        <v>0</v>
      </c>
      <c r="R884" s="2" t="n">
        <v>0</v>
      </c>
      <c r="S884" s="25"/>
    </row>
    <row r="885" customFormat="false" ht="12.8" hidden="true" customHeight="false" outlineLevel="0" collapsed="false">
      <c r="A885" s="2" t="s">
        <v>254</v>
      </c>
      <c r="B885" s="2" t="s">
        <v>142</v>
      </c>
      <c r="C885" s="2" t="s">
        <v>143</v>
      </c>
      <c r="D885" s="2" t="n">
        <v>28</v>
      </c>
      <c r="E885" s="2" t="n">
        <v>1</v>
      </c>
      <c r="F885" s="2" t="n">
        <v>0</v>
      </c>
      <c r="G885" s="2" t="n">
        <v>29</v>
      </c>
      <c r="H885" s="2" t="n">
        <v>6</v>
      </c>
      <c r="I885" s="2" t="n">
        <v>0</v>
      </c>
      <c r="J885" s="2" t="n">
        <v>6</v>
      </c>
      <c r="K885" s="2" t="n">
        <v>18</v>
      </c>
      <c r="L885" s="2" t="n">
        <v>2</v>
      </c>
      <c r="M885" s="2" t="n">
        <v>26</v>
      </c>
      <c r="N885" s="3" t="n">
        <v>0.25</v>
      </c>
      <c r="O885" s="2" t="n">
        <v>6</v>
      </c>
      <c r="P885" s="2" t="n">
        <v>0</v>
      </c>
      <c r="Q885" s="2" t="n">
        <v>6</v>
      </c>
      <c r="R885" s="2" t="n">
        <v>12</v>
      </c>
      <c r="S885" s="25" t="n">
        <f aca="false">+R885/(J885+K885)</f>
        <v>0.5</v>
      </c>
    </row>
    <row r="886" customFormat="false" ht="12.8" hidden="true" customHeight="false" outlineLevel="0" collapsed="false">
      <c r="A886" s="2" t="s">
        <v>254</v>
      </c>
      <c r="B886" s="2" t="s">
        <v>144</v>
      </c>
      <c r="C886" s="2" t="s">
        <v>145</v>
      </c>
      <c r="D886" s="2" t="n">
        <v>170</v>
      </c>
      <c r="E886" s="2" t="n">
        <v>18</v>
      </c>
      <c r="F886" s="2" t="n">
        <v>0</v>
      </c>
      <c r="G886" s="2" t="n">
        <v>188</v>
      </c>
      <c r="H886" s="2" t="n">
        <v>3</v>
      </c>
      <c r="I886" s="2" t="n">
        <v>20</v>
      </c>
      <c r="J886" s="2" t="n">
        <v>23</v>
      </c>
      <c r="K886" s="2" t="n">
        <v>150</v>
      </c>
      <c r="L886" s="2" t="n">
        <v>3</v>
      </c>
      <c r="M886" s="2" t="n">
        <v>176</v>
      </c>
      <c r="N886" s="3" t="n">
        <v>0.132947976878613</v>
      </c>
      <c r="O886" s="2" t="n">
        <v>7</v>
      </c>
      <c r="P886" s="2" t="n">
        <v>3</v>
      </c>
      <c r="Q886" s="2" t="n">
        <v>10</v>
      </c>
      <c r="R886" s="2" t="n">
        <v>33</v>
      </c>
      <c r="S886" s="25" t="n">
        <f aca="false">+R886/(J886+K886)</f>
        <v>0.190751445086705</v>
      </c>
    </row>
    <row r="887" customFormat="false" ht="12.8" hidden="true" customHeight="false" outlineLevel="0" collapsed="false">
      <c r="A887" s="2" t="s">
        <v>254</v>
      </c>
      <c r="B887" s="2" t="s">
        <v>146</v>
      </c>
      <c r="C887" s="2" t="s">
        <v>147</v>
      </c>
      <c r="D887" s="2" t="n">
        <v>13</v>
      </c>
      <c r="E887" s="2" t="n">
        <v>1</v>
      </c>
      <c r="F887" s="2" t="n">
        <v>0</v>
      </c>
      <c r="G887" s="2" t="n">
        <v>14</v>
      </c>
      <c r="H887" s="2" t="n">
        <v>0</v>
      </c>
      <c r="I887" s="2" t="n">
        <v>0</v>
      </c>
      <c r="J887" s="2" t="n">
        <v>0</v>
      </c>
      <c r="K887" s="2" t="n">
        <v>0</v>
      </c>
      <c r="L887" s="2" t="n">
        <v>0</v>
      </c>
      <c r="M887" s="2" t="n">
        <v>10</v>
      </c>
      <c r="O887" s="2" t="n">
        <v>0</v>
      </c>
      <c r="P887" s="2" t="n">
        <v>0</v>
      </c>
      <c r="Q887" s="2" t="n">
        <v>0</v>
      </c>
      <c r="R887" s="2" t="n">
        <v>0</v>
      </c>
      <c r="S887" s="25"/>
    </row>
    <row r="888" customFormat="false" ht="12.8" hidden="true" customHeight="false" outlineLevel="0" collapsed="false">
      <c r="A888" s="2" t="s">
        <v>254</v>
      </c>
      <c r="B888" s="2" t="s">
        <v>148</v>
      </c>
      <c r="C888" s="2" t="s">
        <v>149</v>
      </c>
      <c r="D888" s="2" t="n">
        <v>21</v>
      </c>
      <c r="E888" s="2" t="n">
        <v>1</v>
      </c>
      <c r="F888" s="2" t="n">
        <v>0</v>
      </c>
      <c r="G888" s="2" t="n">
        <v>22</v>
      </c>
      <c r="H888" s="2" t="n">
        <v>1</v>
      </c>
      <c r="I888" s="2" t="n">
        <v>2</v>
      </c>
      <c r="J888" s="2" t="n">
        <v>3</v>
      </c>
      <c r="K888" s="2" t="n">
        <v>26</v>
      </c>
      <c r="L888" s="2" t="n">
        <v>0</v>
      </c>
      <c r="M888" s="2" t="n">
        <v>29</v>
      </c>
      <c r="N888" s="3" t="n">
        <v>0.103448275862069</v>
      </c>
      <c r="O888" s="2" t="n">
        <v>1</v>
      </c>
      <c r="P888" s="2" t="n">
        <v>2</v>
      </c>
      <c r="Q888" s="2" t="n">
        <v>3</v>
      </c>
      <c r="R888" s="2" t="n">
        <v>6</v>
      </c>
      <c r="S888" s="25" t="n">
        <f aca="false">+R888/(J888+K888)</f>
        <v>0.206896551724138</v>
      </c>
    </row>
    <row r="889" customFormat="false" ht="12.8" hidden="true" customHeight="false" outlineLevel="0" collapsed="false">
      <c r="A889" s="2" t="s">
        <v>254</v>
      </c>
      <c r="B889" s="2" t="s">
        <v>150</v>
      </c>
      <c r="C889" s="2" t="s">
        <v>151</v>
      </c>
      <c r="D889" s="2" t="n">
        <v>419</v>
      </c>
      <c r="E889" s="2" t="n">
        <v>18</v>
      </c>
      <c r="F889" s="2" t="n">
        <v>0</v>
      </c>
      <c r="G889" s="2" t="n">
        <v>437</v>
      </c>
      <c r="H889" s="2" t="n">
        <v>137</v>
      </c>
      <c r="I889" s="2" t="n">
        <v>19</v>
      </c>
      <c r="J889" s="2" t="n">
        <v>156</v>
      </c>
      <c r="K889" s="2" t="n">
        <v>242</v>
      </c>
      <c r="L889" s="2" t="n">
        <v>2</v>
      </c>
      <c r="M889" s="2" t="n">
        <v>400</v>
      </c>
      <c r="N889" s="3" t="n">
        <v>0.391959798994975</v>
      </c>
      <c r="O889" s="2" t="n">
        <v>25</v>
      </c>
      <c r="P889" s="2" t="n">
        <v>16</v>
      </c>
      <c r="Q889" s="2" t="n">
        <v>41</v>
      </c>
      <c r="R889" s="2" t="n">
        <v>197</v>
      </c>
      <c r="S889" s="25" t="n">
        <f aca="false">+R889/(J889+K889)</f>
        <v>0.494974874371859</v>
      </c>
    </row>
    <row r="890" customFormat="false" ht="12.8" hidden="true" customHeight="false" outlineLevel="0" collapsed="false">
      <c r="A890" s="2" t="s">
        <v>254</v>
      </c>
      <c r="B890" s="2" t="s">
        <v>152</v>
      </c>
      <c r="C890" s="2" t="s">
        <v>153</v>
      </c>
      <c r="D890" s="2" t="n">
        <v>47</v>
      </c>
      <c r="E890" s="2" t="n">
        <v>4</v>
      </c>
      <c r="F890" s="2" t="n">
        <v>0</v>
      </c>
      <c r="G890" s="2" t="n">
        <v>51</v>
      </c>
      <c r="H890" s="2" t="n">
        <v>12</v>
      </c>
      <c r="I890" s="2" t="n">
        <v>0</v>
      </c>
      <c r="J890" s="2" t="n">
        <v>12</v>
      </c>
      <c r="K890" s="2" t="n">
        <v>65</v>
      </c>
      <c r="L890" s="2" t="n">
        <v>2</v>
      </c>
      <c r="M890" s="2" t="n">
        <v>58</v>
      </c>
      <c r="N890" s="3" t="n">
        <v>0.155844155844156</v>
      </c>
      <c r="O890" s="2" t="n">
        <v>3</v>
      </c>
      <c r="P890" s="2" t="n">
        <v>-1</v>
      </c>
      <c r="Q890" s="2" t="n">
        <v>2</v>
      </c>
      <c r="R890" s="2" t="n">
        <v>14</v>
      </c>
      <c r="S890" s="25" t="n">
        <f aca="false">+R890/(J890+K890)</f>
        <v>0.181818181818182</v>
      </c>
    </row>
    <row r="891" customFormat="false" ht="12.8" hidden="true" customHeight="false" outlineLevel="0" collapsed="false">
      <c r="A891" s="2" t="s">
        <v>254</v>
      </c>
      <c r="B891" s="2" t="s">
        <v>154</v>
      </c>
      <c r="C891" s="2" t="s">
        <v>155</v>
      </c>
      <c r="D891" s="2" t="n">
        <v>28265</v>
      </c>
      <c r="E891" s="2" t="n">
        <v>3098</v>
      </c>
      <c r="F891" s="2" t="n">
        <v>14</v>
      </c>
      <c r="G891" s="2" t="n">
        <v>31377</v>
      </c>
      <c r="H891" s="2" t="n">
        <v>10929</v>
      </c>
      <c r="I891" s="2" t="n">
        <v>1374</v>
      </c>
      <c r="J891" s="2" t="n">
        <v>12303</v>
      </c>
      <c r="K891" s="2" t="n">
        <v>17708</v>
      </c>
      <c r="L891" s="2" t="n">
        <v>148</v>
      </c>
      <c r="M891" s="2" t="n">
        <v>30159</v>
      </c>
      <c r="N891" s="3" t="n">
        <v>0.409949685115458</v>
      </c>
      <c r="O891" s="2" t="n">
        <v>3272</v>
      </c>
      <c r="P891" s="2" t="n">
        <v>1001</v>
      </c>
      <c r="Q891" s="2" t="n">
        <v>4273</v>
      </c>
      <c r="R891" s="2" t="n">
        <v>16576</v>
      </c>
      <c r="S891" s="25" t="n">
        <f aca="false">+R891/(J891+K891)</f>
        <v>0.552330812035587</v>
      </c>
    </row>
    <row r="892" customFormat="false" ht="12.8" hidden="true" customHeight="false" outlineLevel="0" collapsed="false">
      <c r="A892" s="2" t="s">
        <v>254</v>
      </c>
      <c r="B892" s="2" t="s">
        <v>156</v>
      </c>
      <c r="C892" s="2" t="s">
        <v>157</v>
      </c>
      <c r="D892" s="2" t="n">
        <v>13224</v>
      </c>
      <c r="E892" s="2" t="n">
        <v>810</v>
      </c>
      <c r="F892" s="2" t="n">
        <v>10</v>
      </c>
      <c r="G892" s="2" t="n">
        <v>14044</v>
      </c>
      <c r="H892" s="2" t="n">
        <v>8331</v>
      </c>
      <c r="I892" s="2" t="n">
        <v>54</v>
      </c>
      <c r="J892" s="2" t="n">
        <v>8385</v>
      </c>
      <c r="K892" s="2" t="n">
        <v>5114</v>
      </c>
      <c r="L892" s="2" t="n">
        <v>107</v>
      </c>
      <c r="M892" s="2" t="n">
        <v>13606</v>
      </c>
      <c r="N892" s="3" t="n">
        <v>0.621157122749833</v>
      </c>
      <c r="O892" s="2" t="n">
        <v>1441</v>
      </c>
      <c r="P892" s="2" t="n">
        <v>509</v>
      </c>
      <c r="Q892" s="2" t="n">
        <v>1950</v>
      </c>
      <c r="R892" s="2" t="n">
        <v>10335</v>
      </c>
      <c r="S892" s="25" t="n">
        <f aca="false">+R892/(J892+K892)</f>
        <v>0.765612267575376</v>
      </c>
    </row>
    <row r="893" customFormat="false" ht="12.8" hidden="true" customHeight="false" outlineLevel="0" collapsed="false">
      <c r="A893" s="2" t="s">
        <v>254</v>
      </c>
      <c r="B893" s="2" t="s">
        <v>158</v>
      </c>
      <c r="C893" s="2" t="s">
        <v>159</v>
      </c>
      <c r="D893" s="2" t="n">
        <v>7998</v>
      </c>
      <c r="E893" s="2" t="n">
        <v>610</v>
      </c>
      <c r="F893" s="2" t="n">
        <v>2</v>
      </c>
      <c r="G893" s="2" t="n">
        <v>8610</v>
      </c>
      <c r="H893" s="2" t="n">
        <v>297</v>
      </c>
      <c r="I893" s="2" t="n">
        <v>87</v>
      </c>
      <c r="J893" s="2" t="n">
        <v>384</v>
      </c>
      <c r="K893" s="2" t="n">
        <v>7023</v>
      </c>
      <c r="L893" s="2" t="n">
        <v>2</v>
      </c>
      <c r="M893" s="2" t="n">
        <v>7409</v>
      </c>
      <c r="N893" s="3" t="n">
        <v>0.0518428513568246</v>
      </c>
      <c r="O893" s="2" t="n">
        <v>486</v>
      </c>
      <c r="P893" s="2" t="n">
        <v>216</v>
      </c>
      <c r="Q893" s="2" t="n">
        <v>702</v>
      </c>
      <c r="R893" s="2" t="n">
        <v>1086</v>
      </c>
      <c r="S893" s="25" t="n">
        <f aca="false">+R893/(J893+K893)</f>
        <v>0.14661806399352</v>
      </c>
    </row>
    <row r="894" customFormat="false" ht="12.8" hidden="true" customHeight="false" outlineLevel="0" collapsed="false">
      <c r="A894" s="2" t="s">
        <v>254</v>
      </c>
      <c r="B894" s="2" t="s">
        <v>160</v>
      </c>
      <c r="C894" s="2" t="s">
        <v>161</v>
      </c>
      <c r="D894" s="2" t="n">
        <v>22</v>
      </c>
      <c r="E894" s="2" t="n">
        <v>3</v>
      </c>
      <c r="F894" s="2" t="n">
        <v>0</v>
      </c>
      <c r="G894" s="2" t="n">
        <v>25</v>
      </c>
      <c r="H894" s="2" t="n">
        <v>9</v>
      </c>
      <c r="I894" s="2" t="n">
        <v>0</v>
      </c>
      <c r="J894" s="2" t="n">
        <v>9</v>
      </c>
      <c r="K894" s="2" t="n">
        <v>9</v>
      </c>
      <c r="L894" s="2" t="n">
        <v>0</v>
      </c>
      <c r="M894" s="2" t="n">
        <v>18</v>
      </c>
      <c r="N894" s="3" t="n">
        <v>0.5</v>
      </c>
      <c r="O894" s="2" t="n">
        <v>6</v>
      </c>
      <c r="P894" s="2" t="n">
        <v>0</v>
      </c>
      <c r="Q894" s="2" t="n">
        <v>6</v>
      </c>
      <c r="R894" s="2" t="n">
        <v>15</v>
      </c>
      <c r="S894" s="25" t="n">
        <f aca="false">+R894/(J894+K894)</f>
        <v>0.833333333333333</v>
      </c>
    </row>
    <row r="895" customFormat="false" ht="12.8" hidden="true" customHeight="false" outlineLevel="0" collapsed="false">
      <c r="A895" s="2" t="s">
        <v>254</v>
      </c>
      <c r="B895" s="2" t="s">
        <v>162</v>
      </c>
      <c r="C895" s="2" t="s">
        <v>163</v>
      </c>
      <c r="D895" s="2" t="n">
        <v>25</v>
      </c>
      <c r="E895" s="2" t="n">
        <v>5</v>
      </c>
      <c r="F895" s="2" t="n">
        <v>0</v>
      </c>
      <c r="G895" s="2" t="n">
        <v>30</v>
      </c>
      <c r="H895" s="2" t="n">
        <v>4</v>
      </c>
      <c r="I895" s="2" t="n">
        <v>0</v>
      </c>
      <c r="J895" s="2" t="n">
        <v>4</v>
      </c>
      <c r="K895" s="2" t="n">
        <v>26</v>
      </c>
      <c r="L895" s="2" t="n">
        <v>0</v>
      </c>
      <c r="M895" s="2" t="n">
        <v>18</v>
      </c>
      <c r="N895" s="3" t="n">
        <v>0.133333333333333</v>
      </c>
      <c r="O895" s="2" t="n">
        <v>1</v>
      </c>
      <c r="P895" s="2" t="n">
        <v>0</v>
      </c>
      <c r="Q895" s="2" t="n">
        <v>1</v>
      </c>
      <c r="R895" s="2" t="n">
        <v>5</v>
      </c>
      <c r="S895" s="25" t="n">
        <f aca="false">+R895/(J895+K895)</f>
        <v>0.166666666666667</v>
      </c>
    </row>
    <row r="896" customFormat="false" ht="12.8" hidden="true" customHeight="false" outlineLevel="0" collapsed="false">
      <c r="A896" s="2" t="s">
        <v>254</v>
      </c>
      <c r="B896" s="2" t="s">
        <v>164</v>
      </c>
      <c r="C896" s="2" t="s">
        <v>165</v>
      </c>
      <c r="D896" s="2" t="n">
        <v>660</v>
      </c>
      <c r="E896" s="2" t="n">
        <v>11</v>
      </c>
      <c r="F896" s="2" t="n">
        <v>0</v>
      </c>
      <c r="G896" s="2" t="n">
        <v>671</v>
      </c>
      <c r="H896" s="2" t="n">
        <v>620</v>
      </c>
      <c r="I896" s="2" t="n">
        <v>0</v>
      </c>
      <c r="J896" s="2" t="n">
        <v>620</v>
      </c>
      <c r="K896" s="2" t="n">
        <v>26</v>
      </c>
      <c r="L896" s="2" t="n">
        <v>0</v>
      </c>
      <c r="M896" s="2" t="n">
        <v>646</v>
      </c>
      <c r="N896" s="3" t="n">
        <v>0.959752321981424</v>
      </c>
      <c r="O896" s="2" t="n">
        <v>0</v>
      </c>
      <c r="P896" s="2" t="n">
        <v>0</v>
      </c>
      <c r="Q896" s="2" t="n">
        <v>0</v>
      </c>
      <c r="R896" s="2" t="n">
        <v>620</v>
      </c>
      <c r="S896" s="25" t="n">
        <f aca="false">+R896/(J896+K896)</f>
        <v>0.959752321981424</v>
      </c>
    </row>
    <row r="897" customFormat="false" ht="12.8" hidden="true" customHeight="false" outlineLevel="0" collapsed="false">
      <c r="A897" s="2" t="s">
        <v>254</v>
      </c>
      <c r="B897" s="2" t="s">
        <v>166</v>
      </c>
      <c r="C897" s="2" t="s">
        <v>167</v>
      </c>
      <c r="D897" s="2" t="n">
        <v>265</v>
      </c>
      <c r="E897" s="2" t="n">
        <v>43</v>
      </c>
      <c r="F897" s="2" t="n">
        <v>0</v>
      </c>
      <c r="G897" s="2" t="n">
        <v>308</v>
      </c>
      <c r="H897" s="2" t="n">
        <v>7</v>
      </c>
      <c r="I897" s="2" t="n">
        <v>2</v>
      </c>
      <c r="J897" s="2" t="n">
        <v>9</v>
      </c>
      <c r="K897" s="2" t="n">
        <v>238</v>
      </c>
      <c r="L897" s="2" t="n">
        <v>2</v>
      </c>
      <c r="M897" s="2" t="n">
        <v>249</v>
      </c>
      <c r="N897" s="3" t="n">
        <v>0.0364372469635627</v>
      </c>
      <c r="O897" s="2" t="n">
        <v>1</v>
      </c>
      <c r="P897" s="2" t="n">
        <v>1</v>
      </c>
      <c r="Q897" s="2" t="n">
        <v>2</v>
      </c>
      <c r="R897" s="2" t="n">
        <v>11</v>
      </c>
      <c r="S897" s="25" t="n">
        <f aca="false">+R897/(J897+K897)</f>
        <v>0.0445344129554656</v>
      </c>
    </row>
    <row r="898" customFormat="false" ht="12.8" hidden="true" customHeight="false" outlineLevel="0" collapsed="false">
      <c r="A898" s="2" t="s">
        <v>254</v>
      </c>
      <c r="B898" s="2" t="s">
        <v>168</v>
      </c>
      <c r="C898" s="2" t="s">
        <v>169</v>
      </c>
      <c r="D898" s="2" t="n">
        <v>2</v>
      </c>
      <c r="E898" s="2" t="n">
        <v>0</v>
      </c>
      <c r="F898" s="2" t="n">
        <v>0</v>
      </c>
      <c r="G898" s="2" t="n">
        <v>2</v>
      </c>
      <c r="H898" s="2" t="n">
        <v>0</v>
      </c>
      <c r="I898" s="2" t="n">
        <v>0</v>
      </c>
      <c r="J898" s="2" t="n">
        <v>0</v>
      </c>
      <c r="K898" s="2" t="n">
        <v>0</v>
      </c>
      <c r="L898" s="2" t="n">
        <v>0</v>
      </c>
      <c r="M898" s="2" t="n">
        <v>0</v>
      </c>
      <c r="O898" s="2" t="n">
        <v>0</v>
      </c>
      <c r="P898" s="2" t="n">
        <v>0</v>
      </c>
      <c r="Q898" s="2" t="n">
        <v>0</v>
      </c>
      <c r="R898" s="2" t="n">
        <v>0</v>
      </c>
      <c r="S898" s="25"/>
    </row>
    <row r="899" customFormat="false" ht="12.8" hidden="true" customHeight="false" outlineLevel="0" collapsed="false">
      <c r="A899" s="2" t="s">
        <v>254</v>
      </c>
      <c r="B899" s="2" t="s">
        <v>170</v>
      </c>
      <c r="C899" s="2" t="s">
        <v>171</v>
      </c>
      <c r="D899" s="2" t="n">
        <v>204</v>
      </c>
      <c r="E899" s="2" t="n">
        <v>64</v>
      </c>
      <c r="F899" s="2" t="n">
        <v>0</v>
      </c>
      <c r="G899" s="2" t="n">
        <v>268</v>
      </c>
      <c r="H899" s="2" t="n">
        <v>84</v>
      </c>
      <c r="I899" s="2" t="n">
        <v>39</v>
      </c>
      <c r="J899" s="2" t="n">
        <v>123</v>
      </c>
      <c r="K899" s="2" t="n">
        <v>211</v>
      </c>
      <c r="L899" s="2" t="n">
        <v>4</v>
      </c>
      <c r="M899" s="2" t="n">
        <v>338</v>
      </c>
      <c r="N899" s="3" t="n">
        <v>0.368263473053892</v>
      </c>
      <c r="O899" s="2" t="n">
        <v>158</v>
      </c>
      <c r="P899" s="2" t="n">
        <v>134</v>
      </c>
      <c r="Q899" s="2" t="n">
        <v>292</v>
      </c>
      <c r="R899" s="2" t="n">
        <v>415</v>
      </c>
      <c r="S899" s="25" t="n">
        <f aca="false">+R899/(J899+K899)</f>
        <v>1.24251497005988</v>
      </c>
    </row>
    <row r="900" customFormat="false" ht="12.8" hidden="true" customHeight="false" outlineLevel="0" collapsed="false">
      <c r="A900" s="2" t="s">
        <v>254</v>
      </c>
      <c r="B900" s="2" t="s">
        <v>172</v>
      </c>
      <c r="C900" s="2" t="s">
        <v>173</v>
      </c>
      <c r="D900" s="2" t="n">
        <v>224</v>
      </c>
      <c r="E900" s="2" t="n">
        <v>44</v>
      </c>
      <c r="F900" s="2" t="n">
        <v>0</v>
      </c>
      <c r="G900" s="2" t="n">
        <v>268</v>
      </c>
      <c r="H900" s="2" t="n">
        <v>85</v>
      </c>
      <c r="I900" s="2" t="n">
        <v>1</v>
      </c>
      <c r="J900" s="2" t="n">
        <v>86</v>
      </c>
      <c r="K900" s="2" t="n">
        <v>139</v>
      </c>
      <c r="L900" s="2" t="n">
        <v>0</v>
      </c>
      <c r="M900" s="2" t="n">
        <v>225</v>
      </c>
      <c r="N900" s="3" t="n">
        <v>0.382222222222222</v>
      </c>
      <c r="O900" s="2" t="n">
        <v>95</v>
      </c>
      <c r="P900" s="2" t="n">
        <v>2</v>
      </c>
      <c r="Q900" s="2" t="n">
        <v>97</v>
      </c>
      <c r="R900" s="2" t="n">
        <v>183</v>
      </c>
      <c r="S900" s="25" t="n">
        <f aca="false">+R900/(J900+K900)</f>
        <v>0.813333333333333</v>
      </c>
    </row>
    <row r="901" customFormat="false" ht="12.8" hidden="true" customHeight="false" outlineLevel="0" collapsed="false">
      <c r="A901" s="2" t="s">
        <v>254</v>
      </c>
      <c r="B901" s="2" t="s">
        <v>174</v>
      </c>
      <c r="C901" s="2" t="s">
        <v>175</v>
      </c>
      <c r="D901" s="2" t="n">
        <v>12</v>
      </c>
      <c r="E901" s="2" t="n">
        <v>2</v>
      </c>
      <c r="F901" s="2" t="n">
        <v>0</v>
      </c>
      <c r="G901" s="2" t="n">
        <v>14</v>
      </c>
      <c r="H901" s="2" t="n">
        <v>2</v>
      </c>
      <c r="I901" s="2" t="n">
        <v>0</v>
      </c>
      <c r="J901" s="2" t="n">
        <v>2</v>
      </c>
      <c r="K901" s="2" t="n">
        <v>10</v>
      </c>
      <c r="L901" s="2" t="n">
        <v>1</v>
      </c>
      <c r="M901" s="2" t="n">
        <v>13</v>
      </c>
      <c r="N901" s="3" t="n">
        <v>0.166666666666667</v>
      </c>
      <c r="O901" s="2" t="n">
        <v>1</v>
      </c>
      <c r="P901" s="2" t="n">
        <v>3</v>
      </c>
      <c r="Q901" s="2" t="n">
        <v>4</v>
      </c>
      <c r="R901" s="2" t="n">
        <v>6</v>
      </c>
      <c r="S901" s="25" t="n">
        <f aca="false">+R901/(J901+K901)</f>
        <v>0.5</v>
      </c>
    </row>
    <row r="902" customFormat="false" ht="12.8" hidden="true" customHeight="false" outlineLevel="0" collapsed="false">
      <c r="A902" s="2" t="s">
        <v>254</v>
      </c>
      <c r="B902" s="2" t="s">
        <v>176</v>
      </c>
      <c r="C902" s="2" t="s">
        <v>177</v>
      </c>
      <c r="D902" s="2" t="n">
        <v>74</v>
      </c>
      <c r="E902" s="2" t="n">
        <v>33</v>
      </c>
      <c r="F902" s="2" t="n">
        <v>0</v>
      </c>
      <c r="G902" s="2" t="n">
        <v>107</v>
      </c>
      <c r="H902" s="2" t="n">
        <v>10</v>
      </c>
      <c r="I902" s="2" t="n">
        <v>0</v>
      </c>
      <c r="J902" s="2" t="n">
        <v>10</v>
      </c>
      <c r="K902" s="2" t="n">
        <v>81</v>
      </c>
      <c r="L902" s="2" t="n">
        <v>1</v>
      </c>
      <c r="M902" s="2" t="n">
        <v>92</v>
      </c>
      <c r="N902" s="3" t="n">
        <v>0.10989010989011</v>
      </c>
      <c r="O902" s="2" t="n">
        <v>5</v>
      </c>
      <c r="P902" s="2" t="n">
        <v>2</v>
      </c>
      <c r="Q902" s="2" t="n">
        <v>7</v>
      </c>
      <c r="R902" s="2" t="n">
        <v>17</v>
      </c>
      <c r="S902" s="25" t="n">
        <f aca="false">+R902/(J902+K902)</f>
        <v>0.186813186813187</v>
      </c>
    </row>
    <row r="903" customFormat="false" ht="12.8" hidden="true" customHeight="false" outlineLevel="0" collapsed="false">
      <c r="A903" s="2" t="s">
        <v>254</v>
      </c>
      <c r="B903" s="2" t="s">
        <v>178</v>
      </c>
      <c r="C903" s="2" t="s">
        <v>179</v>
      </c>
      <c r="D903" s="2" t="n">
        <v>22</v>
      </c>
      <c r="E903" s="2" t="n">
        <v>5</v>
      </c>
      <c r="F903" s="2" t="n">
        <v>0</v>
      </c>
      <c r="G903" s="2" t="n">
        <v>27</v>
      </c>
      <c r="H903" s="2" t="n">
        <v>2</v>
      </c>
      <c r="I903" s="2" t="n">
        <v>1</v>
      </c>
      <c r="J903" s="2" t="n">
        <v>3</v>
      </c>
      <c r="K903" s="2" t="n">
        <v>13</v>
      </c>
      <c r="L903" s="2" t="n">
        <v>0</v>
      </c>
      <c r="M903" s="2" t="n">
        <v>16</v>
      </c>
      <c r="N903" s="3" t="n">
        <v>0.1875</v>
      </c>
      <c r="O903" s="2" t="n">
        <v>10</v>
      </c>
      <c r="P903" s="2" t="n">
        <v>1</v>
      </c>
      <c r="Q903" s="2" t="n">
        <v>11</v>
      </c>
      <c r="R903" s="2" t="n">
        <v>14</v>
      </c>
      <c r="S903" s="25" t="n">
        <f aca="false">+R903/(J903+K903)</f>
        <v>0.875</v>
      </c>
    </row>
    <row r="904" customFormat="false" ht="12.8" hidden="true" customHeight="false" outlineLevel="0" collapsed="false">
      <c r="A904" s="2" t="s">
        <v>254</v>
      </c>
      <c r="B904" s="2" t="s">
        <v>180</v>
      </c>
      <c r="C904" s="2" t="s">
        <v>181</v>
      </c>
      <c r="D904" s="2" t="n">
        <v>60</v>
      </c>
      <c r="E904" s="2" t="n">
        <v>4</v>
      </c>
      <c r="F904" s="2" t="n">
        <v>0</v>
      </c>
      <c r="G904" s="2" t="n">
        <v>64</v>
      </c>
      <c r="H904" s="2" t="n">
        <v>31</v>
      </c>
      <c r="I904" s="2" t="n">
        <v>0</v>
      </c>
      <c r="J904" s="2" t="n">
        <v>31</v>
      </c>
      <c r="K904" s="2" t="n">
        <v>40</v>
      </c>
      <c r="L904" s="2" t="n">
        <v>0</v>
      </c>
      <c r="M904" s="2" t="n">
        <v>71</v>
      </c>
      <c r="N904" s="3" t="n">
        <v>0.436619718309859</v>
      </c>
      <c r="O904" s="2" t="n">
        <v>57</v>
      </c>
      <c r="P904" s="2" t="n">
        <v>0</v>
      </c>
      <c r="Q904" s="2" t="n">
        <v>57</v>
      </c>
      <c r="R904" s="2" t="n">
        <v>88</v>
      </c>
      <c r="S904" s="25" t="n">
        <f aca="false">+R904/(J904+K904)</f>
        <v>1.23943661971831</v>
      </c>
    </row>
    <row r="905" customFormat="false" ht="12.8" hidden="true" customHeight="false" outlineLevel="0" collapsed="false">
      <c r="A905" s="2" t="s">
        <v>254</v>
      </c>
      <c r="B905" s="2" t="s">
        <v>182</v>
      </c>
      <c r="C905" s="2" t="s">
        <v>183</v>
      </c>
      <c r="D905" s="2" t="n">
        <v>115</v>
      </c>
      <c r="E905" s="2" t="n">
        <v>17</v>
      </c>
      <c r="F905" s="2" t="n">
        <v>0</v>
      </c>
      <c r="G905" s="2" t="n">
        <v>132</v>
      </c>
      <c r="H905" s="2" t="n">
        <v>31</v>
      </c>
      <c r="I905" s="2" t="n">
        <v>6</v>
      </c>
      <c r="J905" s="2" t="n">
        <v>37</v>
      </c>
      <c r="K905" s="2" t="n">
        <v>107</v>
      </c>
      <c r="L905" s="2" t="n">
        <v>2</v>
      </c>
      <c r="M905" s="2" t="n">
        <v>146</v>
      </c>
      <c r="N905" s="3" t="n">
        <v>0.256944444444444</v>
      </c>
      <c r="O905" s="2" t="n">
        <v>6</v>
      </c>
      <c r="P905" s="2" t="n">
        <v>4</v>
      </c>
      <c r="Q905" s="2" t="n">
        <v>10</v>
      </c>
      <c r="R905" s="2" t="n">
        <v>47</v>
      </c>
      <c r="S905" s="25" t="n">
        <f aca="false">+R905/(J905+K905)</f>
        <v>0.326388888888889</v>
      </c>
    </row>
    <row r="906" customFormat="false" ht="12.8" hidden="true" customHeight="false" outlineLevel="0" collapsed="false">
      <c r="A906" s="2" t="s">
        <v>254</v>
      </c>
      <c r="B906" s="2" t="s">
        <v>184</v>
      </c>
      <c r="C906" s="2" t="s">
        <v>185</v>
      </c>
      <c r="D906" s="2" t="n">
        <v>42</v>
      </c>
      <c r="E906" s="2" t="n">
        <v>11</v>
      </c>
      <c r="F906" s="2" t="n">
        <v>0</v>
      </c>
      <c r="G906" s="2" t="n">
        <v>53</v>
      </c>
      <c r="H906" s="2" t="n">
        <v>5</v>
      </c>
      <c r="I906" s="2" t="n">
        <v>5</v>
      </c>
      <c r="J906" s="2" t="n">
        <v>10</v>
      </c>
      <c r="K906" s="2" t="n">
        <v>34</v>
      </c>
      <c r="L906" s="2" t="n">
        <v>0</v>
      </c>
      <c r="M906" s="2" t="n">
        <v>44</v>
      </c>
      <c r="N906" s="3" t="n">
        <v>0.227272727272727</v>
      </c>
      <c r="O906" s="2" t="n">
        <v>0</v>
      </c>
      <c r="P906" s="2" t="n">
        <v>2</v>
      </c>
      <c r="Q906" s="2" t="n">
        <v>2</v>
      </c>
      <c r="R906" s="2" t="n">
        <v>12</v>
      </c>
      <c r="S906" s="25" t="n">
        <f aca="false">+R906/(J906+K906)</f>
        <v>0.272727272727273</v>
      </c>
    </row>
    <row r="907" customFormat="false" ht="12.8" hidden="true" customHeight="false" outlineLevel="0" collapsed="false">
      <c r="A907" s="2" t="s">
        <v>254</v>
      </c>
      <c r="B907" s="2" t="s">
        <v>186</v>
      </c>
      <c r="C907" s="2" t="s">
        <v>187</v>
      </c>
      <c r="D907" s="2" t="n">
        <v>91</v>
      </c>
      <c r="E907" s="2" t="n">
        <v>4</v>
      </c>
      <c r="F907" s="2" t="n">
        <v>0</v>
      </c>
      <c r="G907" s="2" t="n">
        <v>95</v>
      </c>
      <c r="H907" s="2" t="n">
        <v>2</v>
      </c>
      <c r="I907" s="2" t="n">
        <v>1</v>
      </c>
      <c r="J907" s="2" t="n">
        <v>3</v>
      </c>
      <c r="K907" s="2" t="n">
        <v>92</v>
      </c>
      <c r="L907" s="2" t="n">
        <v>0</v>
      </c>
      <c r="M907" s="2" t="n">
        <v>95</v>
      </c>
      <c r="N907" s="3" t="n">
        <v>0.0315789473684211</v>
      </c>
      <c r="O907" s="2" t="n">
        <v>2</v>
      </c>
      <c r="P907" s="2" t="n">
        <v>2</v>
      </c>
      <c r="Q907" s="2" t="n">
        <v>4</v>
      </c>
      <c r="R907" s="2" t="n">
        <v>7</v>
      </c>
      <c r="S907" s="25" t="n">
        <f aca="false">+R907/(J907+K907)</f>
        <v>0.0736842105263158</v>
      </c>
    </row>
    <row r="908" customFormat="false" ht="12.8" hidden="true" customHeight="false" outlineLevel="0" collapsed="false">
      <c r="A908" s="2" t="s">
        <v>254</v>
      </c>
      <c r="B908" s="2" t="s">
        <v>188</v>
      </c>
      <c r="C908" s="2" t="s">
        <v>189</v>
      </c>
      <c r="D908" s="2" t="n">
        <v>20</v>
      </c>
      <c r="E908" s="2" t="n">
        <v>4</v>
      </c>
      <c r="F908" s="2" t="n">
        <v>0</v>
      </c>
      <c r="G908" s="2" t="n">
        <v>24</v>
      </c>
      <c r="H908" s="2" t="n">
        <v>0</v>
      </c>
      <c r="I908" s="2" t="n">
        <v>0</v>
      </c>
      <c r="J908" s="2" t="n">
        <v>0</v>
      </c>
      <c r="K908" s="2" t="n">
        <v>0</v>
      </c>
      <c r="L908" s="2" t="n">
        <v>0</v>
      </c>
      <c r="M908" s="2" t="n">
        <v>22</v>
      </c>
      <c r="O908" s="2" t="n">
        <v>0</v>
      </c>
      <c r="P908" s="2" t="n">
        <v>0</v>
      </c>
      <c r="Q908" s="2" t="n">
        <v>0</v>
      </c>
      <c r="R908" s="2" t="n">
        <v>0</v>
      </c>
      <c r="S908" s="25"/>
    </row>
    <row r="909" customFormat="false" ht="12.8" hidden="true" customHeight="false" outlineLevel="0" collapsed="false">
      <c r="A909" s="2" t="s">
        <v>254</v>
      </c>
      <c r="B909" s="2" t="s">
        <v>190</v>
      </c>
      <c r="C909" s="2" t="s">
        <v>191</v>
      </c>
      <c r="D909" s="2" t="n">
        <v>1884</v>
      </c>
      <c r="E909" s="2" t="n">
        <v>831</v>
      </c>
      <c r="F909" s="2" t="n">
        <v>1</v>
      </c>
      <c r="G909" s="2" t="n">
        <v>2716</v>
      </c>
      <c r="H909" s="2" t="n">
        <v>141</v>
      </c>
      <c r="I909" s="2" t="n">
        <v>39</v>
      </c>
      <c r="J909" s="2" t="n">
        <v>180</v>
      </c>
      <c r="K909" s="2" t="n">
        <v>2994</v>
      </c>
      <c r="L909" s="2" t="n">
        <v>16</v>
      </c>
      <c r="M909" s="2" t="n">
        <v>3190</v>
      </c>
      <c r="N909" s="3" t="n">
        <v>0.056710775047259</v>
      </c>
      <c r="O909" s="2" t="n">
        <v>124</v>
      </c>
      <c r="P909" s="2" t="n">
        <v>14</v>
      </c>
      <c r="Q909" s="2" t="n">
        <v>138</v>
      </c>
      <c r="R909" s="2" t="n">
        <v>318</v>
      </c>
      <c r="S909" s="25" t="n">
        <f aca="false">+R909/(J909+K909)</f>
        <v>0.100189035916824</v>
      </c>
    </row>
    <row r="910" customFormat="false" ht="12.8" hidden="true" customHeight="false" outlineLevel="0" collapsed="false">
      <c r="A910" s="2" t="s">
        <v>254</v>
      </c>
      <c r="B910" s="2" t="s">
        <v>192</v>
      </c>
      <c r="C910" s="2" t="s">
        <v>193</v>
      </c>
      <c r="D910" s="2" t="n">
        <v>132</v>
      </c>
      <c r="E910" s="2" t="n">
        <v>12</v>
      </c>
      <c r="F910" s="2" t="n">
        <v>0</v>
      </c>
      <c r="G910" s="2" t="n">
        <v>144</v>
      </c>
      <c r="H910" s="2" t="n">
        <v>76</v>
      </c>
      <c r="I910" s="2" t="n">
        <v>3</v>
      </c>
      <c r="J910" s="2" t="n">
        <v>79</v>
      </c>
      <c r="K910" s="2" t="n">
        <v>64</v>
      </c>
      <c r="L910" s="2" t="n">
        <v>0</v>
      </c>
      <c r="M910" s="2" t="n">
        <v>143</v>
      </c>
      <c r="N910" s="3" t="n">
        <v>0.552447552447552</v>
      </c>
      <c r="O910" s="2" t="n">
        <v>18</v>
      </c>
      <c r="P910" s="2" t="n">
        <v>10</v>
      </c>
      <c r="Q910" s="2" t="n">
        <v>28</v>
      </c>
      <c r="R910" s="2" t="n">
        <v>107</v>
      </c>
      <c r="S910" s="25" t="n">
        <f aca="false">+R910/(J910+K910)</f>
        <v>0.748251748251748</v>
      </c>
    </row>
    <row r="911" customFormat="false" ht="12.8" hidden="true" customHeight="false" outlineLevel="0" collapsed="false">
      <c r="A911" s="2" t="s">
        <v>254</v>
      </c>
      <c r="B911" s="2" t="s">
        <v>194</v>
      </c>
      <c r="C911" s="2" t="s">
        <v>195</v>
      </c>
      <c r="D911" s="2" t="n">
        <v>1242</v>
      </c>
      <c r="E911" s="2" t="n">
        <v>472</v>
      </c>
      <c r="F911" s="2" t="n">
        <v>0</v>
      </c>
      <c r="G911" s="2" t="n">
        <v>1714</v>
      </c>
      <c r="H911" s="2" t="n">
        <v>160</v>
      </c>
      <c r="I911" s="2" t="n">
        <v>10</v>
      </c>
      <c r="J911" s="2" t="n">
        <v>170</v>
      </c>
      <c r="K911" s="2" t="n">
        <v>1134</v>
      </c>
      <c r="L911" s="2" t="n">
        <v>1</v>
      </c>
      <c r="M911" s="2" t="n">
        <v>1305</v>
      </c>
      <c r="N911" s="3" t="n">
        <v>0.130368098159509</v>
      </c>
      <c r="O911" s="2" t="n">
        <v>305</v>
      </c>
      <c r="P911" s="2" t="n">
        <v>18</v>
      </c>
      <c r="Q911" s="2" t="n">
        <v>323</v>
      </c>
      <c r="R911" s="2" t="n">
        <v>493</v>
      </c>
      <c r="S911" s="25" t="n">
        <f aca="false">+R911/(J911+K911)</f>
        <v>0.378067484662577</v>
      </c>
    </row>
    <row r="912" customFormat="false" ht="12.8" hidden="true" customHeight="false" outlineLevel="0" collapsed="false">
      <c r="A912" s="2" t="s">
        <v>254</v>
      </c>
      <c r="B912" s="2" t="s">
        <v>196</v>
      </c>
      <c r="C912" s="2" t="s">
        <v>197</v>
      </c>
      <c r="D912" s="2" t="n">
        <v>1751</v>
      </c>
      <c r="E912" s="2" t="n">
        <v>87</v>
      </c>
      <c r="F912" s="2" t="n">
        <v>1</v>
      </c>
      <c r="G912" s="2" t="n">
        <v>1839</v>
      </c>
      <c r="H912" s="2" t="n">
        <v>969</v>
      </c>
      <c r="I912" s="2" t="n">
        <v>1070</v>
      </c>
      <c r="J912" s="2" t="n">
        <v>2039</v>
      </c>
      <c r="K912" s="2" t="n">
        <v>236</v>
      </c>
      <c r="L912" s="2" t="n">
        <v>5</v>
      </c>
      <c r="M912" s="2" t="n">
        <v>2280</v>
      </c>
      <c r="N912" s="3" t="n">
        <v>0.896263736263736</v>
      </c>
      <c r="O912" s="2" t="n">
        <v>536</v>
      </c>
      <c r="P912" s="2" t="n">
        <v>47</v>
      </c>
      <c r="Q912" s="2" t="n">
        <v>583</v>
      </c>
      <c r="R912" s="2" t="n">
        <v>2622</v>
      </c>
      <c r="S912" s="25" t="n">
        <f aca="false">+R912/(J912+K912)</f>
        <v>1.15252747252747</v>
      </c>
    </row>
    <row r="913" customFormat="false" ht="12.8" hidden="true" customHeight="false" outlineLevel="0" collapsed="false">
      <c r="A913" s="2" t="s">
        <v>254</v>
      </c>
      <c r="B913" s="2" t="s">
        <v>198</v>
      </c>
      <c r="C913" s="2" t="s">
        <v>199</v>
      </c>
      <c r="D913" s="2" t="n">
        <v>22</v>
      </c>
      <c r="E913" s="2" t="n">
        <v>5</v>
      </c>
      <c r="F913" s="2" t="n">
        <v>0</v>
      </c>
      <c r="G913" s="2" t="n">
        <v>27</v>
      </c>
      <c r="H913" s="2" t="n">
        <v>6</v>
      </c>
      <c r="I913" s="2" t="n">
        <v>1</v>
      </c>
      <c r="J913" s="2" t="n">
        <v>7</v>
      </c>
      <c r="K913" s="2" t="n">
        <v>39</v>
      </c>
      <c r="L913" s="2" t="n">
        <v>1</v>
      </c>
      <c r="M913" s="2" t="n">
        <v>47</v>
      </c>
      <c r="N913" s="3" t="n">
        <v>0.152173913043478</v>
      </c>
      <c r="O913" s="2" t="n">
        <v>10</v>
      </c>
      <c r="P913" s="2" t="n">
        <v>0</v>
      </c>
      <c r="Q913" s="2" t="n">
        <v>10</v>
      </c>
      <c r="R913" s="2" t="n">
        <v>17</v>
      </c>
      <c r="S913" s="25" t="n">
        <f aca="false">+R913/(J913+K913)</f>
        <v>0.369565217391304</v>
      </c>
    </row>
    <row r="914" customFormat="false" ht="12.8" hidden="true" customHeight="false" outlineLevel="0" collapsed="false">
      <c r="A914" s="2" t="s">
        <v>254</v>
      </c>
      <c r="B914" s="2" t="s">
        <v>200</v>
      </c>
      <c r="C914" s="2" t="s">
        <v>201</v>
      </c>
      <c r="D914" s="2" t="n">
        <v>17</v>
      </c>
      <c r="E914" s="2" t="n">
        <v>3</v>
      </c>
      <c r="F914" s="2" t="n">
        <v>0</v>
      </c>
      <c r="G914" s="2" t="n">
        <v>20</v>
      </c>
      <c r="H914" s="2" t="n">
        <v>0</v>
      </c>
      <c r="I914" s="2" t="n">
        <v>0</v>
      </c>
      <c r="J914" s="2" t="n">
        <v>0</v>
      </c>
      <c r="K914" s="2" t="n">
        <v>0</v>
      </c>
      <c r="L914" s="2" t="n">
        <v>0</v>
      </c>
      <c r="M914" s="2" t="n">
        <v>20</v>
      </c>
      <c r="O914" s="2" t="n">
        <v>0</v>
      </c>
      <c r="P914" s="2" t="n">
        <v>0</v>
      </c>
      <c r="Q914" s="2" t="n">
        <v>0</v>
      </c>
      <c r="R914" s="2" t="n">
        <v>0</v>
      </c>
      <c r="S914" s="25"/>
    </row>
    <row r="915" customFormat="false" ht="12.8" hidden="true" customHeight="false" outlineLevel="0" collapsed="false">
      <c r="A915" s="2" t="s">
        <v>254</v>
      </c>
      <c r="B915" s="2" t="s">
        <v>202</v>
      </c>
      <c r="C915" s="2" t="s">
        <v>203</v>
      </c>
      <c r="D915" s="2" t="n">
        <v>119</v>
      </c>
      <c r="E915" s="2" t="n">
        <v>14</v>
      </c>
      <c r="F915" s="2" t="n">
        <v>0</v>
      </c>
      <c r="G915" s="2" t="n">
        <v>133</v>
      </c>
      <c r="H915" s="2" t="n">
        <v>40</v>
      </c>
      <c r="I915" s="2" t="n">
        <v>52</v>
      </c>
      <c r="J915" s="2" t="n">
        <v>92</v>
      </c>
      <c r="K915" s="2" t="n">
        <v>44</v>
      </c>
      <c r="L915" s="2" t="n">
        <v>3</v>
      </c>
      <c r="M915" s="2" t="n">
        <v>139</v>
      </c>
      <c r="N915" s="3" t="n">
        <v>0.676470588235294</v>
      </c>
      <c r="O915" s="2" t="n">
        <v>9</v>
      </c>
      <c r="P915" s="2" t="n">
        <v>35</v>
      </c>
      <c r="Q915" s="2" t="n">
        <v>44</v>
      </c>
      <c r="R915" s="2" t="n">
        <v>136</v>
      </c>
      <c r="S915" s="25" t="n">
        <f aca="false">+R915/(J915+K915)</f>
        <v>1</v>
      </c>
    </row>
    <row r="916" customFormat="false" ht="12.8" hidden="true" customHeight="false" outlineLevel="0" collapsed="false">
      <c r="A916" s="2" t="s">
        <v>254</v>
      </c>
      <c r="B916" s="2" t="s">
        <v>204</v>
      </c>
      <c r="C916" s="2" t="s">
        <v>205</v>
      </c>
      <c r="D916" s="2" t="n">
        <v>38</v>
      </c>
      <c r="E916" s="2" t="n">
        <v>4</v>
      </c>
      <c r="F916" s="2" t="n">
        <v>0</v>
      </c>
      <c r="G916" s="2" t="n">
        <v>42</v>
      </c>
      <c r="H916" s="2" t="n">
        <v>17</v>
      </c>
      <c r="I916" s="2" t="n">
        <v>3</v>
      </c>
      <c r="J916" s="2" t="n">
        <v>20</v>
      </c>
      <c r="K916" s="2" t="n">
        <v>34</v>
      </c>
      <c r="L916" s="2" t="n">
        <v>3</v>
      </c>
      <c r="M916" s="2" t="n">
        <v>27</v>
      </c>
      <c r="N916" s="3" t="n">
        <v>0.37037037037037</v>
      </c>
      <c r="O916" s="2" t="n">
        <v>1</v>
      </c>
      <c r="P916" s="2" t="n">
        <v>1</v>
      </c>
      <c r="Q916" s="2" t="n">
        <v>2</v>
      </c>
      <c r="R916" s="2" t="n">
        <v>22</v>
      </c>
      <c r="S916" s="25" t="n">
        <f aca="false">+R916/(J916+K916)</f>
        <v>0.407407407407407</v>
      </c>
    </row>
    <row r="917" customFormat="false" ht="12.8" hidden="true" customHeight="false" outlineLevel="0" collapsed="false">
      <c r="A917" s="2" t="s">
        <v>254</v>
      </c>
      <c r="B917" s="2" t="s">
        <v>206</v>
      </c>
      <c r="C917" s="2" t="s">
        <v>207</v>
      </c>
      <c r="D917" s="2" t="n">
        <v>19533</v>
      </c>
      <c r="E917" s="2" t="n">
        <v>3616</v>
      </c>
      <c r="F917" s="2" t="n">
        <v>14</v>
      </c>
      <c r="G917" s="2" t="n">
        <v>23163</v>
      </c>
      <c r="H917" s="2" t="n">
        <v>1565</v>
      </c>
      <c r="I917" s="2" t="n">
        <v>654</v>
      </c>
      <c r="J917" s="2" t="n">
        <v>2219</v>
      </c>
      <c r="K917" s="2" t="n">
        <v>18145</v>
      </c>
      <c r="L917" s="2" t="n">
        <v>489</v>
      </c>
      <c r="M917" s="2" t="n">
        <v>20853</v>
      </c>
      <c r="N917" s="3" t="n">
        <v>0.108966804164211</v>
      </c>
      <c r="O917" s="2" t="n">
        <v>1562</v>
      </c>
      <c r="P917" s="2" t="n">
        <v>293</v>
      </c>
      <c r="Q917" s="2" t="n">
        <v>1855</v>
      </c>
      <c r="R917" s="2" t="n">
        <v>4074</v>
      </c>
      <c r="S917" s="25" t="n">
        <f aca="false">+R917/(J917+K917)</f>
        <v>0.200058927519151</v>
      </c>
    </row>
    <row r="918" customFormat="false" ht="12.8" hidden="true" customHeight="false" outlineLevel="0" collapsed="false">
      <c r="A918" s="2" t="s">
        <v>254</v>
      </c>
      <c r="B918" s="2" t="s">
        <v>208</v>
      </c>
      <c r="C918" s="2" t="s">
        <v>209</v>
      </c>
      <c r="D918" s="2" t="n">
        <v>2710</v>
      </c>
      <c r="E918" s="2" t="n">
        <v>563</v>
      </c>
      <c r="F918" s="2" t="n">
        <v>3</v>
      </c>
      <c r="G918" s="2" t="n">
        <v>3276</v>
      </c>
      <c r="H918" s="2" t="n">
        <v>82</v>
      </c>
      <c r="I918" s="2" t="n">
        <v>214</v>
      </c>
      <c r="J918" s="2" t="n">
        <v>296</v>
      </c>
      <c r="K918" s="2" t="n">
        <v>3494</v>
      </c>
      <c r="L918" s="2" t="n">
        <v>70</v>
      </c>
      <c r="M918" s="2" t="n">
        <v>3860</v>
      </c>
      <c r="N918" s="3" t="n">
        <v>0.0781002638522427</v>
      </c>
      <c r="O918" s="2" t="n">
        <v>22</v>
      </c>
      <c r="P918" s="2" t="n">
        <v>76</v>
      </c>
      <c r="Q918" s="2" t="n">
        <v>98</v>
      </c>
      <c r="R918" s="2" t="n">
        <v>394</v>
      </c>
      <c r="S918" s="25" t="n">
        <f aca="false">+R918/(J918+K918)</f>
        <v>0.103957783641161</v>
      </c>
    </row>
    <row r="919" customFormat="false" ht="12.8" hidden="true" customHeight="false" outlineLevel="0" collapsed="false">
      <c r="A919" s="2" t="s">
        <v>254</v>
      </c>
      <c r="B919" s="2" t="s">
        <v>210</v>
      </c>
      <c r="C919" s="2" t="s">
        <v>211</v>
      </c>
      <c r="D919" s="2" t="n">
        <v>1071</v>
      </c>
      <c r="E919" s="2" t="n">
        <v>154</v>
      </c>
      <c r="F919" s="2" t="n">
        <v>0</v>
      </c>
      <c r="G919" s="2" t="n">
        <v>1225</v>
      </c>
      <c r="H919" s="2" t="n">
        <v>15</v>
      </c>
      <c r="I919" s="2" t="n">
        <v>34</v>
      </c>
      <c r="J919" s="2" t="n">
        <v>49</v>
      </c>
      <c r="K919" s="2" t="n">
        <v>989</v>
      </c>
      <c r="L919" s="2" t="n">
        <v>15</v>
      </c>
      <c r="M919" s="2" t="n">
        <v>1053</v>
      </c>
      <c r="N919" s="3" t="n">
        <v>0.0472061657032755</v>
      </c>
      <c r="O919" s="2" t="n">
        <v>16</v>
      </c>
      <c r="P919" s="2" t="n">
        <v>19</v>
      </c>
      <c r="Q919" s="2" t="n">
        <v>35</v>
      </c>
      <c r="R919" s="2" t="n">
        <v>84</v>
      </c>
      <c r="S919" s="25" t="n">
        <f aca="false">+R919/(J919+K919)</f>
        <v>0.0809248554913295</v>
      </c>
    </row>
    <row r="920" customFormat="false" ht="12.8" hidden="true" customHeight="false" outlineLevel="0" collapsed="false">
      <c r="A920" s="2" t="s">
        <v>254</v>
      </c>
      <c r="B920" s="2" t="s">
        <v>212</v>
      </c>
      <c r="C920" s="2" t="s">
        <v>213</v>
      </c>
      <c r="D920" s="2" t="n">
        <v>301</v>
      </c>
      <c r="E920" s="2" t="n">
        <v>75</v>
      </c>
      <c r="F920" s="2" t="n">
        <v>0</v>
      </c>
      <c r="G920" s="2" t="n">
        <v>376</v>
      </c>
      <c r="H920" s="2" t="n">
        <v>23</v>
      </c>
      <c r="I920" s="2" t="n">
        <v>4</v>
      </c>
      <c r="J920" s="2" t="n">
        <v>27</v>
      </c>
      <c r="K920" s="2" t="n">
        <v>254</v>
      </c>
      <c r="L920" s="2" t="n">
        <v>7</v>
      </c>
      <c r="M920" s="2" t="n">
        <v>288</v>
      </c>
      <c r="N920" s="3" t="n">
        <v>0.096085409252669</v>
      </c>
      <c r="O920" s="2" t="n">
        <v>29</v>
      </c>
      <c r="P920" s="2" t="n">
        <v>5</v>
      </c>
      <c r="Q920" s="2" t="n">
        <v>34</v>
      </c>
      <c r="R920" s="2" t="n">
        <v>61</v>
      </c>
      <c r="S920" s="25" t="n">
        <f aca="false">+R920/(J920+K920)</f>
        <v>0.217081850533808</v>
      </c>
    </row>
    <row r="921" customFormat="false" ht="12.8" hidden="true" customHeight="false" outlineLevel="0" collapsed="false">
      <c r="A921" s="2" t="s">
        <v>254</v>
      </c>
      <c r="B921" s="2" t="s">
        <v>214</v>
      </c>
      <c r="C921" s="2" t="s">
        <v>215</v>
      </c>
      <c r="D921" s="2" t="n">
        <v>90</v>
      </c>
      <c r="E921" s="2" t="n">
        <v>15</v>
      </c>
      <c r="F921" s="2" t="n">
        <v>0</v>
      </c>
      <c r="G921" s="2" t="n">
        <v>105</v>
      </c>
      <c r="H921" s="2" t="n">
        <v>36</v>
      </c>
      <c r="I921" s="2" t="n">
        <v>3</v>
      </c>
      <c r="J921" s="2" t="n">
        <v>39</v>
      </c>
      <c r="K921" s="2" t="n">
        <v>57</v>
      </c>
      <c r="L921" s="2" t="n">
        <v>1</v>
      </c>
      <c r="M921" s="2" t="n">
        <v>97</v>
      </c>
      <c r="N921" s="3" t="n">
        <v>0.40625</v>
      </c>
      <c r="O921" s="2" t="n">
        <v>14</v>
      </c>
      <c r="P921" s="2" t="n">
        <v>0</v>
      </c>
      <c r="Q921" s="2" t="n">
        <v>14</v>
      </c>
      <c r="R921" s="2" t="n">
        <v>53</v>
      </c>
      <c r="S921" s="25" t="n">
        <f aca="false">+R921/(J921+K921)</f>
        <v>0.552083333333333</v>
      </c>
    </row>
    <row r="922" customFormat="false" ht="12.8" hidden="true" customHeight="false" outlineLevel="0" collapsed="false">
      <c r="A922" s="2" t="s">
        <v>254</v>
      </c>
      <c r="B922" s="2" t="s">
        <v>216</v>
      </c>
      <c r="C922" s="2" t="s">
        <v>217</v>
      </c>
      <c r="D922" s="2" t="n">
        <v>161</v>
      </c>
      <c r="E922" s="2" t="n">
        <v>74</v>
      </c>
      <c r="F922" s="2" t="n">
        <v>0</v>
      </c>
      <c r="G922" s="2" t="n">
        <v>235</v>
      </c>
      <c r="H922" s="2" t="n">
        <v>11</v>
      </c>
      <c r="I922" s="2" t="n">
        <v>4</v>
      </c>
      <c r="J922" s="2" t="n">
        <v>15</v>
      </c>
      <c r="K922" s="2" t="n">
        <v>252</v>
      </c>
      <c r="L922" s="2" t="n">
        <v>3</v>
      </c>
      <c r="M922" s="2" t="n">
        <v>270</v>
      </c>
      <c r="N922" s="3" t="n">
        <v>0.0561797752808989</v>
      </c>
      <c r="O922" s="2" t="n">
        <v>8</v>
      </c>
      <c r="P922" s="2" t="n">
        <v>4</v>
      </c>
      <c r="Q922" s="2" t="n">
        <v>12</v>
      </c>
      <c r="R922" s="2" t="n">
        <v>27</v>
      </c>
      <c r="S922" s="25" t="n">
        <f aca="false">+R922/(J922+K922)</f>
        <v>0.101123595505618</v>
      </c>
    </row>
    <row r="923" customFormat="false" ht="12.8" hidden="true" customHeight="false" outlineLevel="0" collapsed="false">
      <c r="A923" s="2" t="s">
        <v>254</v>
      </c>
      <c r="B923" s="2" t="s">
        <v>218</v>
      </c>
      <c r="C923" s="2" t="s">
        <v>219</v>
      </c>
      <c r="D923" s="2" t="n">
        <v>4673</v>
      </c>
      <c r="E923" s="2" t="n">
        <v>460</v>
      </c>
      <c r="F923" s="2" t="n">
        <v>1</v>
      </c>
      <c r="G923" s="2" t="n">
        <v>5134</v>
      </c>
      <c r="H923" s="2" t="n">
        <v>80</v>
      </c>
      <c r="I923" s="2" t="n">
        <v>67</v>
      </c>
      <c r="J923" s="2" t="n">
        <v>147</v>
      </c>
      <c r="K923" s="2" t="n">
        <v>4386</v>
      </c>
      <c r="L923" s="2" t="n">
        <v>77</v>
      </c>
      <c r="M923" s="2" t="n">
        <v>4610</v>
      </c>
      <c r="N923" s="3" t="n">
        <v>0.0324288550628723</v>
      </c>
      <c r="O923" s="2" t="n">
        <v>25</v>
      </c>
      <c r="P923" s="2" t="n">
        <v>19</v>
      </c>
      <c r="Q923" s="2" t="n">
        <v>44</v>
      </c>
      <c r="R923" s="2" t="n">
        <v>191</v>
      </c>
      <c r="S923" s="25" t="n">
        <f aca="false">+R923/(J923+K923)</f>
        <v>0.042135451136113</v>
      </c>
    </row>
    <row r="924" customFormat="false" ht="12.8" hidden="true" customHeight="false" outlineLevel="0" collapsed="false">
      <c r="A924" s="2" t="s">
        <v>254</v>
      </c>
      <c r="B924" s="2" t="s">
        <v>220</v>
      </c>
      <c r="C924" s="2" t="s">
        <v>221</v>
      </c>
      <c r="D924" s="2" t="n">
        <v>607</v>
      </c>
      <c r="E924" s="2" t="n">
        <v>167</v>
      </c>
      <c r="F924" s="2" t="n">
        <v>1</v>
      </c>
      <c r="G924" s="2" t="n">
        <v>775</v>
      </c>
      <c r="H924" s="2" t="n">
        <v>43</v>
      </c>
      <c r="I924" s="2" t="n">
        <v>22</v>
      </c>
      <c r="J924" s="2" t="n">
        <v>65</v>
      </c>
      <c r="K924" s="2" t="n">
        <v>644</v>
      </c>
      <c r="L924" s="2" t="n">
        <v>11</v>
      </c>
      <c r="M924" s="2" t="n">
        <v>720</v>
      </c>
      <c r="N924" s="3" t="n">
        <v>0.0916784203102962</v>
      </c>
      <c r="O924" s="2" t="n">
        <v>29</v>
      </c>
      <c r="P924" s="2" t="n">
        <v>29</v>
      </c>
      <c r="Q924" s="2" t="n">
        <v>58</v>
      </c>
      <c r="R924" s="2" t="n">
        <v>123</v>
      </c>
      <c r="S924" s="25" t="n">
        <f aca="false">+R924/(J924+K924)</f>
        <v>0.173483779971791</v>
      </c>
    </row>
    <row r="925" customFormat="false" ht="12.8" hidden="true" customHeight="false" outlineLevel="0" collapsed="false">
      <c r="A925" s="2" t="s">
        <v>254</v>
      </c>
      <c r="B925" s="2" t="s">
        <v>222</v>
      </c>
      <c r="C925" s="2" t="s">
        <v>223</v>
      </c>
      <c r="D925" s="2" t="n">
        <v>222</v>
      </c>
      <c r="E925" s="2" t="n">
        <v>53</v>
      </c>
      <c r="F925" s="2" t="n">
        <v>0</v>
      </c>
      <c r="G925" s="2" t="n">
        <v>275</v>
      </c>
      <c r="H925" s="2" t="n">
        <v>5</v>
      </c>
      <c r="I925" s="2" t="n">
        <v>8</v>
      </c>
      <c r="J925" s="2" t="n">
        <v>13</v>
      </c>
      <c r="K925" s="2" t="n">
        <v>252</v>
      </c>
      <c r="L925" s="2" t="n">
        <v>18</v>
      </c>
      <c r="M925" s="2" t="n">
        <v>283</v>
      </c>
      <c r="N925" s="3" t="n">
        <v>0.0490566037735849</v>
      </c>
      <c r="O925" s="2" t="n">
        <v>0</v>
      </c>
      <c r="P925" s="2" t="n">
        <v>6</v>
      </c>
      <c r="Q925" s="2" t="n">
        <v>6</v>
      </c>
      <c r="R925" s="2" t="n">
        <v>19</v>
      </c>
      <c r="S925" s="25" t="n">
        <f aca="false">+R925/(J925+K925)</f>
        <v>0.0716981132075472</v>
      </c>
    </row>
    <row r="926" customFormat="false" ht="12.8" hidden="true" customHeight="false" outlineLevel="0" collapsed="false">
      <c r="A926" s="2" t="s">
        <v>254</v>
      </c>
      <c r="B926" s="2" t="s">
        <v>224</v>
      </c>
      <c r="C926" s="2" t="s">
        <v>225</v>
      </c>
      <c r="D926" s="2" t="n">
        <v>351</v>
      </c>
      <c r="E926" s="2" t="n">
        <v>61</v>
      </c>
      <c r="F926" s="2" t="n">
        <v>0</v>
      </c>
      <c r="G926" s="2" t="n">
        <v>412</v>
      </c>
      <c r="H926" s="2" t="n">
        <v>3</v>
      </c>
      <c r="I926" s="2" t="n">
        <v>5</v>
      </c>
      <c r="J926" s="2" t="n">
        <v>8</v>
      </c>
      <c r="K926" s="2" t="n">
        <v>483</v>
      </c>
      <c r="L926" s="2" t="n">
        <v>7</v>
      </c>
      <c r="M926" s="2" t="n">
        <v>498</v>
      </c>
      <c r="N926" s="3" t="n">
        <v>0.0162932790224033</v>
      </c>
      <c r="O926" s="2" t="n">
        <v>1</v>
      </c>
      <c r="P926" s="2" t="n">
        <v>2</v>
      </c>
      <c r="Q926" s="2" t="n">
        <v>3</v>
      </c>
      <c r="R926" s="2" t="n">
        <v>11</v>
      </c>
      <c r="S926" s="25" t="n">
        <f aca="false">+R926/(J926+K926)</f>
        <v>0.0224032586558045</v>
      </c>
    </row>
    <row r="927" customFormat="false" ht="12.8" hidden="true" customHeight="false" outlineLevel="0" collapsed="false">
      <c r="A927" s="2" t="s">
        <v>254</v>
      </c>
      <c r="B927" s="2" t="s">
        <v>226</v>
      </c>
      <c r="C927" s="2" t="s">
        <v>227</v>
      </c>
      <c r="D927" s="2" t="n">
        <v>10</v>
      </c>
      <c r="E927" s="2" t="n">
        <v>7</v>
      </c>
      <c r="F927" s="2" t="n">
        <v>0</v>
      </c>
      <c r="G927" s="2" t="n">
        <v>17</v>
      </c>
      <c r="H927" s="2" t="n">
        <v>1</v>
      </c>
      <c r="I927" s="2" t="n">
        <v>1</v>
      </c>
      <c r="J927" s="2" t="n">
        <v>2</v>
      </c>
      <c r="K927" s="2" t="n">
        <v>29</v>
      </c>
      <c r="L927" s="2" t="n">
        <v>0</v>
      </c>
      <c r="M927" s="2" t="n">
        <v>31</v>
      </c>
      <c r="N927" s="3" t="n">
        <v>0.0645161290322581</v>
      </c>
      <c r="O927" s="2" t="n">
        <v>0</v>
      </c>
      <c r="P927" s="2" t="n">
        <v>2</v>
      </c>
      <c r="Q927" s="2" t="n">
        <v>2</v>
      </c>
      <c r="R927" s="2" t="n">
        <v>4</v>
      </c>
      <c r="S927" s="25" t="n">
        <f aca="false">+R927/(J927+K927)</f>
        <v>0.129032258064516</v>
      </c>
    </row>
    <row r="928" customFormat="false" ht="12.8" hidden="true" customHeight="false" outlineLevel="0" collapsed="false">
      <c r="A928" s="2" t="s">
        <v>254</v>
      </c>
      <c r="B928" s="2" t="s">
        <v>228</v>
      </c>
      <c r="C928" s="2" t="s">
        <v>229</v>
      </c>
      <c r="D928" s="2" t="n">
        <v>1001</v>
      </c>
      <c r="E928" s="2" t="n">
        <v>484</v>
      </c>
      <c r="F928" s="2" t="n">
        <v>1</v>
      </c>
      <c r="G928" s="2" t="n">
        <v>1486</v>
      </c>
      <c r="H928" s="2" t="n">
        <v>246</v>
      </c>
      <c r="I928" s="2" t="n">
        <v>20</v>
      </c>
      <c r="J928" s="2" t="n">
        <v>266</v>
      </c>
      <c r="K928" s="2" t="n">
        <v>530</v>
      </c>
      <c r="L928" s="2" t="n">
        <v>27</v>
      </c>
      <c r="M928" s="2" t="n">
        <v>823</v>
      </c>
      <c r="N928" s="3" t="n">
        <v>0.334170854271357</v>
      </c>
      <c r="O928" s="2" t="n">
        <v>253</v>
      </c>
      <c r="P928" s="2" t="n">
        <v>106</v>
      </c>
      <c r="Q928" s="2" t="n">
        <v>359</v>
      </c>
      <c r="R928" s="2" t="n">
        <v>625</v>
      </c>
      <c r="S928" s="25" t="n">
        <f aca="false">+R928/(J928+K928)</f>
        <v>0.785175879396985</v>
      </c>
    </row>
    <row r="929" customFormat="false" ht="12.8" hidden="true" customHeight="false" outlineLevel="0" collapsed="false">
      <c r="A929" s="2" t="s">
        <v>254</v>
      </c>
      <c r="B929" s="2" t="s">
        <v>230</v>
      </c>
      <c r="C929" s="2" t="s">
        <v>231</v>
      </c>
      <c r="D929" s="2" t="n">
        <v>269</v>
      </c>
      <c r="E929" s="2" t="n">
        <v>112</v>
      </c>
      <c r="F929" s="2" t="n">
        <v>0</v>
      </c>
      <c r="G929" s="2" t="n">
        <v>381</v>
      </c>
      <c r="H929" s="2" t="n">
        <v>25</v>
      </c>
      <c r="I929" s="2" t="n">
        <v>10</v>
      </c>
      <c r="J929" s="2" t="n">
        <v>35</v>
      </c>
      <c r="K929" s="2" t="n">
        <v>382</v>
      </c>
      <c r="L929" s="2" t="n">
        <v>25</v>
      </c>
      <c r="M929" s="2" t="n">
        <v>442</v>
      </c>
      <c r="N929" s="3" t="n">
        <v>0.0839328537170264</v>
      </c>
      <c r="O929" s="2" t="n">
        <v>14</v>
      </c>
      <c r="P929" s="2" t="n">
        <v>2</v>
      </c>
      <c r="Q929" s="2" t="n">
        <v>16</v>
      </c>
      <c r="R929" s="2" t="n">
        <v>51</v>
      </c>
      <c r="S929" s="25" t="n">
        <f aca="false">+R929/(J929+K929)</f>
        <v>0.122302158273381</v>
      </c>
    </row>
    <row r="930" customFormat="false" ht="12.8" hidden="true" customHeight="false" outlineLevel="0" collapsed="false">
      <c r="A930" s="2" t="s">
        <v>254</v>
      </c>
      <c r="B930" s="2" t="s">
        <v>232</v>
      </c>
      <c r="C930" s="2" t="s">
        <v>233</v>
      </c>
      <c r="D930" s="2" t="n">
        <v>7427</v>
      </c>
      <c r="E930" s="2" t="n">
        <v>1139</v>
      </c>
      <c r="F930" s="2" t="n">
        <v>4</v>
      </c>
      <c r="G930" s="2" t="n">
        <v>8570</v>
      </c>
      <c r="H930" s="2" t="n">
        <v>952</v>
      </c>
      <c r="I930" s="2" t="n">
        <v>20</v>
      </c>
      <c r="J930" s="2" t="n">
        <v>972</v>
      </c>
      <c r="K930" s="2" t="n">
        <v>6276</v>
      </c>
      <c r="L930" s="2" t="n">
        <v>15</v>
      </c>
      <c r="M930" s="2" t="n">
        <v>7263</v>
      </c>
      <c r="N930" s="3" t="n">
        <v>0.134105960264901</v>
      </c>
      <c r="O930" s="2" t="n">
        <v>1148</v>
      </c>
      <c r="P930" s="2" t="n">
        <v>15</v>
      </c>
      <c r="Q930" s="2" t="n">
        <v>1163</v>
      </c>
      <c r="R930" s="2" t="n">
        <v>2135</v>
      </c>
      <c r="S930" s="25" t="n">
        <f aca="false">+R930/(J930+K930)</f>
        <v>0.294564017660044</v>
      </c>
    </row>
    <row r="931" customFormat="false" ht="12.8" hidden="true" customHeight="false" outlineLevel="0" collapsed="false">
      <c r="A931" s="2" t="s">
        <v>254</v>
      </c>
      <c r="B931" s="2" t="s">
        <v>234</v>
      </c>
      <c r="C931" s="2" t="s">
        <v>235</v>
      </c>
      <c r="D931" s="2" t="n">
        <v>619</v>
      </c>
      <c r="E931" s="2" t="n">
        <v>247</v>
      </c>
      <c r="F931" s="2" t="n">
        <v>4</v>
      </c>
      <c r="G931" s="2" t="n">
        <v>870</v>
      </c>
      <c r="H931" s="2" t="n">
        <v>43</v>
      </c>
      <c r="I931" s="2" t="n">
        <v>242</v>
      </c>
      <c r="J931" s="2" t="n">
        <v>285</v>
      </c>
      <c r="K931" s="2" t="n">
        <v>86</v>
      </c>
      <c r="L931" s="2" t="n">
        <v>211</v>
      </c>
      <c r="M931" s="2" t="n">
        <v>582</v>
      </c>
      <c r="N931" s="3" t="n">
        <v>0.768194070080862</v>
      </c>
      <c r="O931" s="2" t="n">
        <v>3</v>
      </c>
      <c r="P931" s="2" t="n">
        <v>8</v>
      </c>
      <c r="Q931" s="2" t="n">
        <v>11</v>
      </c>
      <c r="R931" s="2" t="n">
        <v>296</v>
      </c>
      <c r="S931" s="25" t="n">
        <f aca="false">+R931/(J931+K931)</f>
        <v>0.797843665768194</v>
      </c>
    </row>
    <row r="932" customFormat="false" ht="12.8" hidden="true" customHeight="false" outlineLevel="0" collapsed="false">
      <c r="A932" s="2" t="s">
        <v>254</v>
      </c>
      <c r="B932" s="2" t="s">
        <v>236</v>
      </c>
      <c r="C932" s="2" t="s">
        <v>237</v>
      </c>
      <c r="D932" s="2" t="n">
        <v>21</v>
      </c>
      <c r="E932" s="2" t="n">
        <v>5</v>
      </c>
      <c r="F932" s="2" t="n">
        <v>0</v>
      </c>
      <c r="G932" s="2" t="n">
        <v>26</v>
      </c>
      <c r="H932" s="2" t="n">
        <v>0</v>
      </c>
      <c r="I932" s="2" t="n">
        <v>0</v>
      </c>
      <c r="J932" s="2" t="n">
        <v>0</v>
      </c>
      <c r="K932" s="2" t="n">
        <v>31</v>
      </c>
      <c r="L932" s="2" t="n">
        <v>2</v>
      </c>
      <c r="M932" s="2" t="n">
        <v>33</v>
      </c>
      <c r="N932" s="3" t="n">
        <v>0</v>
      </c>
      <c r="O932" s="2" t="n">
        <v>0</v>
      </c>
      <c r="P932" s="2" t="n">
        <v>0</v>
      </c>
      <c r="Q932" s="2" t="n">
        <v>0</v>
      </c>
      <c r="R932" s="2" t="n">
        <v>0</v>
      </c>
      <c r="S932" s="25" t="n">
        <f aca="false">+R932/(J932+K932)</f>
        <v>0</v>
      </c>
    </row>
    <row r="933" customFormat="false" ht="12.8" hidden="true" customHeight="false" outlineLevel="0" collapsed="false">
      <c r="A933" s="2" t="s">
        <v>254</v>
      </c>
      <c r="B933" s="2" t="s">
        <v>238</v>
      </c>
      <c r="C933" s="2" t="s">
        <v>247</v>
      </c>
      <c r="D933" s="2" t="n">
        <v>0</v>
      </c>
      <c r="E933" s="2" t="n">
        <v>0</v>
      </c>
      <c r="F933" s="2" t="n">
        <v>0</v>
      </c>
      <c r="G933" s="2" t="n">
        <v>0</v>
      </c>
      <c r="H933" s="2" t="n">
        <v>1</v>
      </c>
      <c r="I933" s="2" t="n">
        <v>0</v>
      </c>
      <c r="J933" s="2" t="n">
        <v>1</v>
      </c>
      <c r="K933" s="2" t="n">
        <v>0</v>
      </c>
      <c r="L933" s="2" t="n">
        <v>0</v>
      </c>
      <c r="M933" s="2" t="n">
        <v>1</v>
      </c>
      <c r="N933" s="3" t="n">
        <v>1</v>
      </c>
      <c r="O933" s="2" t="n">
        <v>0</v>
      </c>
      <c r="P933" s="2" t="n">
        <v>0</v>
      </c>
      <c r="Q933" s="2" t="n">
        <v>0</v>
      </c>
      <c r="R933" s="2" t="n">
        <v>1</v>
      </c>
      <c r="S933" s="25" t="n">
        <f aca="false">+R933/(J933+K933)</f>
        <v>1</v>
      </c>
    </row>
    <row r="934" customFormat="false" ht="12.8" hidden="true" customHeight="false" outlineLevel="0" collapsed="false">
      <c r="A934" s="2" t="s">
        <v>254</v>
      </c>
      <c r="B934" s="2" t="s">
        <v>240</v>
      </c>
      <c r="C934" s="2" t="s">
        <v>241</v>
      </c>
      <c r="D934" s="2" t="n">
        <v>383</v>
      </c>
      <c r="E934" s="2" t="n">
        <v>0</v>
      </c>
      <c r="F934" s="2" t="n">
        <v>0</v>
      </c>
      <c r="G934" s="2" t="n">
        <v>383</v>
      </c>
      <c r="H934" s="2" t="n">
        <v>78</v>
      </c>
      <c r="I934" s="2" t="n">
        <v>0</v>
      </c>
      <c r="J934" s="2" t="n">
        <v>78</v>
      </c>
      <c r="K934" s="2" t="n">
        <v>142</v>
      </c>
      <c r="L934" s="2" t="n">
        <v>0</v>
      </c>
      <c r="M934" s="2" t="n">
        <v>220</v>
      </c>
      <c r="N934" s="3" t="n">
        <v>0.354545454545455</v>
      </c>
      <c r="O934" s="2" t="n">
        <v>0</v>
      </c>
      <c r="P934" s="2" t="n">
        <v>0</v>
      </c>
      <c r="Q934" s="2" t="n">
        <v>0</v>
      </c>
      <c r="R934" s="2" t="n">
        <v>78</v>
      </c>
      <c r="S934" s="25" t="n">
        <f aca="false">+R934/(J934+K934)</f>
        <v>0.354545454545455</v>
      </c>
    </row>
    <row r="935" customFormat="false" ht="12.8" hidden="true" customHeight="false" outlineLevel="0" collapsed="false">
      <c r="A935" s="2" t="s">
        <v>254</v>
      </c>
      <c r="B935" s="2" t="s">
        <v>242</v>
      </c>
      <c r="C935" s="2" t="s">
        <v>243</v>
      </c>
      <c r="D935" s="2" t="n">
        <v>382</v>
      </c>
      <c r="E935" s="2" t="n">
        <v>0</v>
      </c>
      <c r="F935" s="2" t="n">
        <v>0</v>
      </c>
      <c r="G935" s="2" t="n">
        <v>382</v>
      </c>
      <c r="H935" s="2" t="n">
        <v>78</v>
      </c>
      <c r="I935" s="2" t="n">
        <v>0</v>
      </c>
      <c r="J935" s="2" t="n">
        <v>78</v>
      </c>
      <c r="K935" s="2" t="n">
        <v>142</v>
      </c>
      <c r="L935" s="2" t="n">
        <v>0</v>
      </c>
      <c r="M935" s="2" t="n">
        <v>220</v>
      </c>
      <c r="N935" s="3" t="n">
        <v>0.354545454545455</v>
      </c>
      <c r="O935" s="2" t="n">
        <v>0</v>
      </c>
      <c r="P935" s="2" t="n">
        <v>0</v>
      </c>
      <c r="Q935" s="2" t="n">
        <v>0</v>
      </c>
      <c r="R935" s="2" t="n">
        <v>78</v>
      </c>
      <c r="S935" s="25" t="n">
        <f aca="false">+R935/(J935+K935)</f>
        <v>0.354545454545455</v>
      </c>
    </row>
    <row r="936" customFormat="false" ht="12.8" hidden="true" customHeight="false" outlineLevel="0" collapsed="false">
      <c r="A936" s="2" t="s">
        <v>254</v>
      </c>
      <c r="B936" s="2" t="s">
        <v>244</v>
      </c>
      <c r="C936" s="2" t="s">
        <v>245</v>
      </c>
      <c r="D936" s="2" t="n">
        <v>1</v>
      </c>
      <c r="E936" s="2" t="n">
        <v>0</v>
      </c>
      <c r="F936" s="2" t="n">
        <v>0</v>
      </c>
      <c r="G936" s="2" t="n">
        <v>1</v>
      </c>
      <c r="H936" s="2" t="n">
        <v>0</v>
      </c>
      <c r="I936" s="2" t="n">
        <v>0</v>
      </c>
      <c r="J936" s="2" t="n">
        <v>0</v>
      </c>
      <c r="K936" s="2" t="n">
        <v>0</v>
      </c>
      <c r="L936" s="2" t="n">
        <v>0</v>
      </c>
      <c r="M936" s="2" t="n">
        <v>0</v>
      </c>
      <c r="O936" s="2" t="n">
        <v>0</v>
      </c>
      <c r="P936" s="2" t="n">
        <v>0</v>
      </c>
      <c r="Q936" s="2" t="n">
        <v>0</v>
      </c>
      <c r="R936" s="2" t="n">
        <v>0</v>
      </c>
      <c r="S936" s="25"/>
    </row>
    <row r="937" s="1" customFormat="true" ht="12.8" hidden="true" customHeight="false" outlineLevel="0" collapsed="false">
      <c r="A937" s="1" t="s">
        <v>255</v>
      </c>
      <c r="B937" s="1" t="s">
        <v>20</v>
      </c>
      <c r="C937" s="1" t="s">
        <v>21</v>
      </c>
      <c r="D937" s="1" t="n">
        <v>60097</v>
      </c>
      <c r="E937" s="1" t="n">
        <v>9297</v>
      </c>
      <c r="F937" s="1" t="n">
        <v>38</v>
      </c>
      <c r="G937" s="1" t="n">
        <v>69432</v>
      </c>
      <c r="H937" s="1" t="n">
        <v>13046</v>
      </c>
      <c r="I937" s="1" t="n">
        <v>2317</v>
      </c>
      <c r="J937" s="1" t="n">
        <v>15363</v>
      </c>
      <c r="K937" s="1" t="n">
        <v>55334</v>
      </c>
      <c r="L937" s="1" t="n">
        <v>650</v>
      </c>
      <c r="M937" s="1" t="n">
        <v>71347</v>
      </c>
      <c r="N937" s="3" t="n">
        <v>0.217307665106016</v>
      </c>
      <c r="O937" s="1" t="n">
        <v>6576</v>
      </c>
      <c r="P937" s="1" t="n">
        <v>2175</v>
      </c>
      <c r="Q937" s="1" t="n">
        <v>8751</v>
      </c>
      <c r="R937" s="1" t="n">
        <v>24114</v>
      </c>
      <c r="S937" s="25" t="n">
        <f aca="false">+R937/(J937+K937)</f>
        <v>0.341089438024244</v>
      </c>
      <c r="AMJ937" s="2"/>
    </row>
    <row r="938" s="1" customFormat="true" ht="12.8" hidden="true" customHeight="false" outlineLevel="0" collapsed="false">
      <c r="A938" s="1" t="s">
        <v>255</v>
      </c>
      <c r="B938" s="1" t="s">
        <v>22</v>
      </c>
      <c r="C938" s="1" t="s">
        <v>23</v>
      </c>
      <c r="D938" s="1" t="n">
        <v>16921</v>
      </c>
      <c r="E938" s="1" t="n">
        <v>2973</v>
      </c>
      <c r="F938" s="1" t="n">
        <v>12</v>
      </c>
      <c r="G938" s="1" t="n">
        <v>19906</v>
      </c>
      <c r="H938" s="1" t="n">
        <v>2628</v>
      </c>
      <c r="I938" s="1" t="n">
        <v>1114</v>
      </c>
      <c r="J938" s="1" t="n">
        <v>3742</v>
      </c>
      <c r="K938" s="1" t="n">
        <v>21204</v>
      </c>
      <c r="L938" s="1" t="n">
        <v>136</v>
      </c>
      <c r="M938" s="1" t="n">
        <v>25082</v>
      </c>
      <c r="N938" s="3" t="n">
        <v>0.150004008658703</v>
      </c>
      <c r="O938" s="1" t="n">
        <v>2348</v>
      </c>
      <c r="P938" s="1" t="n">
        <v>1088</v>
      </c>
      <c r="Q938" s="1" t="n">
        <v>3436</v>
      </c>
      <c r="R938" s="1" t="n">
        <v>7178</v>
      </c>
      <c r="S938" s="25" t="n">
        <f aca="false">+R938/(J938+K938)</f>
        <v>0.287741521686844</v>
      </c>
      <c r="AMJ938" s="2"/>
    </row>
    <row r="939" s="1" customFormat="true" ht="12.8" hidden="true" customHeight="false" outlineLevel="0" collapsed="false">
      <c r="A939" s="1" t="s">
        <v>255</v>
      </c>
      <c r="B939" s="1" t="s">
        <v>24</v>
      </c>
      <c r="C939" s="1" t="s">
        <v>25</v>
      </c>
      <c r="D939" s="1" t="n">
        <v>9</v>
      </c>
      <c r="E939" s="1" t="n">
        <v>0</v>
      </c>
      <c r="F939" s="1" t="n">
        <v>0</v>
      </c>
      <c r="G939" s="1" t="n">
        <v>9</v>
      </c>
      <c r="H939" s="1" t="n">
        <v>3</v>
      </c>
      <c r="I939" s="1" t="n">
        <v>0</v>
      </c>
      <c r="J939" s="1" t="n">
        <v>3</v>
      </c>
      <c r="K939" s="1" t="n">
        <v>4</v>
      </c>
      <c r="L939" s="1" t="n">
        <v>0</v>
      </c>
      <c r="M939" s="1" t="n">
        <v>7</v>
      </c>
      <c r="N939" s="3" t="n">
        <v>0.428571428571429</v>
      </c>
      <c r="O939" s="1" t="n">
        <v>0</v>
      </c>
      <c r="P939" s="1" t="n">
        <v>0</v>
      </c>
      <c r="Q939" s="1" t="n">
        <v>0</v>
      </c>
      <c r="R939" s="1" t="n">
        <v>3</v>
      </c>
      <c r="S939" s="25" t="n">
        <f aca="false">+R939/(J939+K939)</f>
        <v>0.428571428571429</v>
      </c>
      <c r="AMJ939" s="2"/>
    </row>
    <row r="940" s="1" customFormat="true" ht="12.8" hidden="true" customHeight="false" outlineLevel="0" collapsed="false">
      <c r="A940" s="1" t="s">
        <v>255</v>
      </c>
      <c r="B940" s="1" t="s">
        <v>26</v>
      </c>
      <c r="C940" s="1" t="s">
        <v>27</v>
      </c>
      <c r="D940" s="1" t="n">
        <v>810</v>
      </c>
      <c r="E940" s="1" t="n">
        <v>141</v>
      </c>
      <c r="F940" s="1" t="n">
        <v>1</v>
      </c>
      <c r="G940" s="1" t="n">
        <v>952</v>
      </c>
      <c r="H940" s="1" t="n">
        <v>75</v>
      </c>
      <c r="I940" s="1" t="n">
        <v>4</v>
      </c>
      <c r="J940" s="1" t="n">
        <v>79</v>
      </c>
      <c r="K940" s="1" t="n">
        <v>941</v>
      </c>
      <c r="L940" s="1" t="n">
        <v>19</v>
      </c>
      <c r="M940" s="1" t="n">
        <v>1039</v>
      </c>
      <c r="N940" s="3" t="n">
        <v>0.0774509803921569</v>
      </c>
      <c r="O940" s="1" t="n">
        <v>22</v>
      </c>
      <c r="P940" s="1" t="n">
        <v>1</v>
      </c>
      <c r="Q940" s="1" t="n">
        <v>23</v>
      </c>
      <c r="R940" s="1" t="n">
        <v>102</v>
      </c>
      <c r="S940" s="25" t="n">
        <f aca="false">+R940/(J940+K940)</f>
        <v>0.1</v>
      </c>
      <c r="AMJ940" s="2"/>
    </row>
    <row r="941" s="1" customFormat="true" ht="12.8" hidden="true" customHeight="false" outlineLevel="0" collapsed="false">
      <c r="A941" s="1" t="s">
        <v>255</v>
      </c>
      <c r="B941" s="1" t="s">
        <v>28</v>
      </c>
      <c r="C941" s="1" t="s">
        <v>29</v>
      </c>
      <c r="D941" s="1" t="n">
        <v>189</v>
      </c>
      <c r="E941" s="1" t="n">
        <v>40</v>
      </c>
      <c r="F941" s="1" t="n">
        <v>0</v>
      </c>
      <c r="G941" s="1" t="n">
        <v>229</v>
      </c>
      <c r="H941" s="1" t="n">
        <v>21</v>
      </c>
      <c r="I941" s="1" t="n">
        <v>8</v>
      </c>
      <c r="J941" s="1" t="n">
        <v>29</v>
      </c>
      <c r="K941" s="1" t="n">
        <v>272</v>
      </c>
      <c r="L941" s="1" t="n">
        <v>1</v>
      </c>
      <c r="M941" s="1" t="n">
        <v>302</v>
      </c>
      <c r="N941" s="3" t="n">
        <v>0.0963455149501661</v>
      </c>
      <c r="O941" s="1" t="n">
        <v>23</v>
      </c>
      <c r="P941" s="1" t="n">
        <v>18</v>
      </c>
      <c r="Q941" s="1" t="n">
        <v>41</v>
      </c>
      <c r="R941" s="1" t="n">
        <v>70</v>
      </c>
      <c r="S941" s="25" t="n">
        <f aca="false">+R941/(J941+K941)</f>
        <v>0.232558139534884</v>
      </c>
      <c r="AMJ941" s="2"/>
    </row>
    <row r="942" s="1" customFormat="true" ht="12.8" hidden="true" customHeight="false" outlineLevel="0" collapsed="false">
      <c r="A942" s="1" t="s">
        <v>255</v>
      </c>
      <c r="B942" s="1" t="s">
        <v>30</v>
      </c>
      <c r="C942" s="1" t="s">
        <v>31</v>
      </c>
      <c r="D942" s="1" t="n">
        <v>148</v>
      </c>
      <c r="E942" s="1" t="n">
        <v>4</v>
      </c>
      <c r="F942" s="1" t="n">
        <v>0</v>
      </c>
      <c r="G942" s="1" t="n">
        <v>152</v>
      </c>
      <c r="H942" s="1" t="n">
        <v>31</v>
      </c>
      <c r="I942" s="1" t="n">
        <v>3</v>
      </c>
      <c r="J942" s="1" t="n">
        <v>34</v>
      </c>
      <c r="K942" s="1" t="n">
        <v>202</v>
      </c>
      <c r="L942" s="1" t="n">
        <v>2</v>
      </c>
      <c r="M942" s="1" t="n">
        <v>238</v>
      </c>
      <c r="N942" s="3" t="n">
        <v>0.144067796610169</v>
      </c>
      <c r="O942" s="1" t="n">
        <v>11</v>
      </c>
      <c r="P942" s="1" t="n">
        <v>2</v>
      </c>
      <c r="Q942" s="1" t="n">
        <v>13</v>
      </c>
      <c r="R942" s="1" t="n">
        <v>47</v>
      </c>
      <c r="S942" s="25" t="n">
        <f aca="false">+R942/(J942+K942)</f>
        <v>0.199152542372881</v>
      </c>
      <c r="AMJ942" s="2"/>
    </row>
    <row r="943" s="1" customFormat="true" ht="12.8" hidden="true" customHeight="false" outlineLevel="0" collapsed="false">
      <c r="A943" s="1" t="s">
        <v>255</v>
      </c>
      <c r="B943" s="1" t="s">
        <v>32</v>
      </c>
      <c r="C943" s="1" t="s">
        <v>33</v>
      </c>
      <c r="D943" s="1" t="n">
        <v>138</v>
      </c>
      <c r="E943" s="1" t="n">
        <v>12</v>
      </c>
      <c r="F943" s="1" t="n">
        <v>0</v>
      </c>
      <c r="G943" s="1" t="n">
        <v>150</v>
      </c>
      <c r="H943" s="1" t="n">
        <v>24</v>
      </c>
      <c r="I943" s="1" t="n">
        <v>9</v>
      </c>
      <c r="J943" s="1" t="n">
        <v>33</v>
      </c>
      <c r="K943" s="1" t="n">
        <v>178</v>
      </c>
      <c r="L943" s="1" t="n">
        <v>1</v>
      </c>
      <c r="M943" s="1" t="n">
        <v>212</v>
      </c>
      <c r="N943" s="3" t="n">
        <v>0.156398104265403</v>
      </c>
      <c r="O943" s="1" t="n">
        <v>10</v>
      </c>
      <c r="P943" s="1" t="n">
        <v>23</v>
      </c>
      <c r="Q943" s="1" t="n">
        <v>33</v>
      </c>
      <c r="R943" s="1" t="n">
        <v>66</v>
      </c>
      <c r="S943" s="25" t="n">
        <f aca="false">+R943/(J943+K943)</f>
        <v>0.312796208530806</v>
      </c>
      <c r="AMJ943" s="2"/>
    </row>
    <row r="944" s="1" customFormat="true" ht="12.8" hidden="true" customHeight="false" outlineLevel="0" collapsed="false">
      <c r="A944" s="1" t="s">
        <v>255</v>
      </c>
      <c r="B944" s="1" t="s">
        <v>34</v>
      </c>
      <c r="C944" s="1" t="s">
        <v>35</v>
      </c>
      <c r="D944" s="1" t="n">
        <v>101</v>
      </c>
      <c r="E944" s="1" t="n">
        <v>14</v>
      </c>
      <c r="F944" s="1" t="n">
        <v>0</v>
      </c>
      <c r="G944" s="1" t="n">
        <v>115</v>
      </c>
      <c r="H944" s="1" t="n">
        <v>60</v>
      </c>
      <c r="I944" s="1" t="n">
        <v>3</v>
      </c>
      <c r="J944" s="1" t="n">
        <v>63</v>
      </c>
      <c r="K944" s="1" t="n">
        <v>129</v>
      </c>
      <c r="L944" s="1" t="n">
        <v>1</v>
      </c>
      <c r="M944" s="1" t="n">
        <v>193</v>
      </c>
      <c r="N944" s="3" t="n">
        <v>0.328125</v>
      </c>
      <c r="O944" s="1" t="n">
        <v>59</v>
      </c>
      <c r="P944" s="1" t="n">
        <v>8</v>
      </c>
      <c r="Q944" s="1" t="n">
        <v>67</v>
      </c>
      <c r="R944" s="1" t="n">
        <v>130</v>
      </c>
      <c r="S944" s="25" t="n">
        <f aca="false">+R944/(J944+K944)</f>
        <v>0.677083333333333</v>
      </c>
      <c r="AMJ944" s="2"/>
    </row>
    <row r="945" s="1" customFormat="true" ht="12.8" hidden="true" customHeight="false" outlineLevel="0" collapsed="false">
      <c r="A945" s="1" t="s">
        <v>255</v>
      </c>
      <c r="B945" s="1" t="s">
        <v>36</v>
      </c>
      <c r="C945" s="1" t="s">
        <v>37</v>
      </c>
      <c r="D945" s="1" t="n">
        <v>502</v>
      </c>
      <c r="E945" s="1" t="n">
        <v>37</v>
      </c>
      <c r="F945" s="1" t="n">
        <v>1</v>
      </c>
      <c r="G945" s="1" t="n">
        <v>540</v>
      </c>
      <c r="H945" s="1" t="n">
        <v>133</v>
      </c>
      <c r="I945" s="1" t="n">
        <v>14</v>
      </c>
      <c r="J945" s="1" t="n">
        <v>147</v>
      </c>
      <c r="K945" s="1" t="n">
        <v>710</v>
      </c>
      <c r="L945" s="1" t="n">
        <v>9</v>
      </c>
      <c r="M945" s="1" t="n">
        <v>866</v>
      </c>
      <c r="N945" s="3" t="n">
        <v>0.171528588098016</v>
      </c>
      <c r="O945" s="1" t="n">
        <v>72</v>
      </c>
      <c r="P945" s="1" t="n">
        <v>14</v>
      </c>
      <c r="Q945" s="1" t="n">
        <v>86</v>
      </c>
      <c r="R945" s="1" t="n">
        <v>233</v>
      </c>
      <c r="S945" s="25" t="n">
        <f aca="false">+R945/(J945+K945)</f>
        <v>0.271878646441073</v>
      </c>
      <c r="AMJ945" s="2"/>
    </row>
    <row r="946" s="1" customFormat="true" ht="12.8" hidden="true" customHeight="false" outlineLevel="0" collapsed="false">
      <c r="A946" s="1" t="s">
        <v>255</v>
      </c>
      <c r="B946" s="1" t="s">
        <v>38</v>
      </c>
      <c r="C946" s="1" t="s">
        <v>39</v>
      </c>
      <c r="D946" s="1" t="n">
        <v>164</v>
      </c>
      <c r="E946" s="1" t="n">
        <v>24</v>
      </c>
      <c r="F946" s="1" t="n">
        <v>1</v>
      </c>
      <c r="G946" s="1" t="n">
        <v>189</v>
      </c>
      <c r="H946" s="1" t="n">
        <v>115</v>
      </c>
      <c r="I946" s="1" t="n">
        <v>15</v>
      </c>
      <c r="J946" s="1" t="n">
        <v>130</v>
      </c>
      <c r="K946" s="1" t="n">
        <v>152</v>
      </c>
      <c r="L946" s="1" t="n">
        <v>0</v>
      </c>
      <c r="M946" s="1" t="n">
        <v>282</v>
      </c>
      <c r="N946" s="3" t="n">
        <v>0.460992907801418</v>
      </c>
      <c r="O946" s="1" t="n">
        <v>22</v>
      </c>
      <c r="P946" s="1" t="n">
        <v>14</v>
      </c>
      <c r="Q946" s="1" t="n">
        <v>36</v>
      </c>
      <c r="R946" s="1" t="n">
        <v>166</v>
      </c>
      <c r="S946" s="25" t="n">
        <f aca="false">+R946/(J946+K946)</f>
        <v>0.588652482269503</v>
      </c>
      <c r="AMJ946" s="2"/>
    </row>
    <row r="947" s="1" customFormat="true" ht="12.8" hidden="true" customHeight="false" outlineLevel="0" collapsed="false">
      <c r="A947" s="1" t="s">
        <v>255</v>
      </c>
      <c r="B947" s="1" t="s">
        <v>40</v>
      </c>
      <c r="C947" s="1" t="s">
        <v>41</v>
      </c>
      <c r="D947" s="1" t="n">
        <v>1014</v>
      </c>
      <c r="E947" s="1" t="n">
        <v>152</v>
      </c>
      <c r="F947" s="1" t="n">
        <v>1</v>
      </c>
      <c r="G947" s="1" t="n">
        <v>1167</v>
      </c>
      <c r="H947" s="1" t="n">
        <v>51</v>
      </c>
      <c r="I947" s="1" t="n">
        <v>3</v>
      </c>
      <c r="J947" s="1" t="n">
        <v>54</v>
      </c>
      <c r="K947" s="1" t="n">
        <v>1171</v>
      </c>
      <c r="L947" s="1" t="n">
        <v>10</v>
      </c>
      <c r="M947" s="1" t="n">
        <v>1235</v>
      </c>
      <c r="N947" s="3" t="n">
        <v>0.0440816326530612</v>
      </c>
      <c r="O947" s="1" t="n">
        <v>32</v>
      </c>
      <c r="P947" s="1" t="n">
        <v>0</v>
      </c>
      <c r="Q947" s="1" t="n">
        <v>32</v>
      </c>
      <c r="R947" s="1" t="n">
        <v>86</v>
      </c>
      <c r="S947" s="25" t="n">
        <f aca="false">+R947/(J947+K947)</f>
        <v>0.0702040816326531</v>
      </c>
      <c r="AMJ947" s="2"/>
    </row>
    <row r="948" s="1" customFormat="true" ht="12.8" hidden="true" customHeight="false" outlineLevel="0" collapsed="false">
      <c r="A948" s="1" t="s">
        <v>255</v>
      </c>
      <c r="B948" s="1" t="s">
        <v>42</v>
      </c>
      <c r="C948" s="1" t="s">
        <v>43</v>
      </c>
      <c r="D948" s="1" t="n">
        <v>453</v>
      </c>
      <c r="E948" s="1" t="n">
        <v>36</v>
      </c>
      <c r="F948" s="1" t="n">
        <v>0</v>
      </c>
      <c r="G948" s="1" t="n">
        <v>489</v>
      </c>
      <c r="H948" s="1" t="n">
        <v>52</v>
      </c>
      <c r="I948" s="1" t="n">
        <v>6</v>
      </c>
      <c r="J948" s="1" t="n">
        <v>58</v>
      </c>
      <c r="K948" s="1" t="n">
        <v>555</v>
      </c>
      <c r="L948" s="1" t="n">
        <v>1</v>
      </c>
      <c r="M948" s="1" t="n">
        <v>614</v>
      </c>
      <c r="N948" s="3" t="n">
        <v>0.0946166394779772</v>
      </c>
      <c r="O948" s="1" t="n">
        <v>35</v>
      </c>
      <c r="P948" s="1" t="n">
        <v>4</v>
      </c>
      <c r="Q948" s="1" t="n">
        <v>39</v>
      </c>
      <c r="R948" s="1" t="n">
        <v>97</v>
      </c>
      <c r="S948" s="25" t="n">
        <f aca="false">+R948/(J948+K948)</f>
        <v>0.158238172920065</v>
      </c>
      <c r="AMJ948" s="2"/>
    </row>
    <row r="949" s="1" customFormat="true" ht="12.8" hidden="true" customHeight="false" outlineLevel="0" collapsed="false">
      <c r="A949" s="1" t="s">
        <v>255</v>
      </c>
      <c r="B949" s="1" t="s">
        <v>44</v>
      </c>
      <c r="C949" s="1" t="s">
        <v>45</v>
      </c>
      <c r="D949" s="1" t="n">
        <v>1111</v>
      </c>
      <c r="E949" s="1" t="n">
        <v>182</v>
      </c>
      <c r="F949" s="1" t="n">
        <v>0</v>
      </c>
      <c r="G949" s="1" t="n">
        <v>1293</v>
      </c>
      <c r="H949" s="1" t="n">
        <v>120</v>
      </c>
      <c r="I949" s="1" t="n">
        <v>25</v>
      </c>
      <c r="J949" s="1" t="n">
        <v>145</v>
      </c>
      <c r="K949" s="1" t="n">
        <v>1338</v>
      </c>
      <c r="L949" s="1" t="n">
        <v>7</v>
      </c>
      <c r="M949" s="1" t="n">
        <v>1490</v>
      </c>
      <c r="N949" s="3" t="n">
        <v>0.0977747808496291</v>
      </c>
      <c r="O949" s="1" t="n">
        <v>149</v>
      </c>
      <c r="P949" s="1" t="n">
        <v>58</v>
      </c>
      <c r="Q949" s="1" t="n">
        <v>207</v>
      </c>
      <c r="R949" s="1" t="n">
        <v>352</v>
      </c>
      <c r="S949" s="25" t="n">
        <f aca="false">+R949/(J949+K949)</f>
        <v>0.237356709372893</v>
      </c>
      <c r="AMJ949" s="2"/>
    </row>
    <row r="950" s="1" customFormat="true" ht="12.8" hidden="true" customHeight="false" outlineLevel="0" collapsed="false">
      <c r="A950" s="1" t="s">
        <v>255</v>
      </c>
      <c r="B950" s="1" t="s">
        <v>46</v>
      </c>
      <c r="C950" s="1" t="s">
        <v>47</v>
      </c>
      <c r="D950" s="1" t="n">
        <v>133</v>
      </c>
      <c r="E950" s="1" t="n">
        <v>6</v>
      </c>
      <c r="F950" s="1" t="n">
        <v>0</v>
      </c>
      <c r="G950" s="1" t="n">
        <v>139</v>
      </c>
      <c r="H950" s="1" t="n">
        <v>27</v>
      </c>
      <c r="I950" s="1" t="n">
        <v>1</v>
      </c>
      <c r="J950" s="1" t="n">
        <v>28</v>
      </c>
      <c r="K950" s="1" t="n">
        <v>121</v>
      </c>
      <c r="L950" s="1" t="n">
        <v>1</v>
      </c>
      <c r="M950" s="1" t="n">
        <v>150</v>
      </c>
      <c r="N950" s="3" t="n">
        <v>0.187919463087248</v>
      </c>
      <c r="O950" s="1" t="n">
        <v>37</v>
      </c>
      <c r="P950" s="1" t="n">
        <v>3</v>
      </c>
      <c r="Q950" s="1" t="n">
        <v>40</v>
      </c>
      <c r="R950" s="1" t="n">
        <v>68</v>
      </c>
      <c r="S950" s="25" t="n">
        <f aca="false">+R950/(J950+K950)</f>
        <v>0.456375838926174</v>
      </c>
      <c r="AMJ950" s="2"/>
    </row>
    <row r="951" s="1" customFormat="true" ht="12.8" hidden="true" customHeight="false" outlineLevel="0" collapsed="false">
      <c r="A951" s="1" t="s">
        <v>255</v>
      </c>
      <c r="B951" s="1" t="s">
        <v>48</v>
      </c>
      <c r="C951" s="1" t="s">
        <v>49</v>
      </c>
      <c r="D951" s="1" t="n">
        <v>434</v>
      </c>
      <c r="E951" s="1" t="n">
        <v>95</v>
      </c>
      <c r="F951" s="1" t="n">
        <v>1</v>
      </c>
      <c r="G951" s="1" t="n">
        <v>530</v>
      </c>
      <c r="H951" s="1" t="n">
        <v>25</v>
      </c>
      <c r="I951" s="1" t="n">
        <v>1</v>
      </c>
      <c r="J951" s="1" t="n">
        <v>26</v>
      </c>
      <c r="K951" s="1" t="n">
        <v>413</v>
      </c>
      <c r="L951" s="1" t="n">
        <v>3</v>
      </c>
      <c r="M951" s="1" t="n">
        <v>442</v>
      </c>
      <c r="N951" s="3" t="n">
        <v>0.0592255125284738</v>
      </c>
      <c r="O951" s="1" t="n">
        <v>99</v>
      </c>
      <c r="P951" s="1" t="n">
        <v>3</v>
      </c>
      <c r="Q951" s="1" t="n">
        <v>102</v>
      </c>
      <c r="R951" s="1" t="n">
        <v>128</v>
      </c>
      <c r="S951" s="25" t="n">
        <f aca="false">+R951/(J951+K951)</f>
        <v>0.291571753986333</v>
      </c>
      <c r="AMJ951" s="2"/>
    </row>
    <row r="952" s="1" customFormat="true" ht="12.8" hidden="true" customHeight="false" outlineLevel="0" collapsed="false">
      <c r="A952" s="1" t="s">
        <v>255</v>
      </c>
      <c r="B952" s="1" t="s">
        <v>50</v>
      </c>
      <c r="C952" s="1" t="s">
        <v>51</v>
      </c>
      <c r="D952" s="1" t="n">
        <v>431</v>
      </c>
      <c r="E952" s="1" t="n">
        <v>32</v>
      </c>
      <c r="F952" s="1" t="n">
        <v>0</v>
      </c>
      <c r="G952" s="1" t="n">
        <v>463</v>
      </c>
      <c r="H952" s="1" t="n">
        <v>294</v>
      </c>
      <c r="I952" s="1" t="n">
        <v>0</v>
      </c>
      <c r="J952" s="1" t="n">
        <v>294</v>
      </c>
      <c r="K952" s="1" t="n">
        <v>247</v>
      </c>
      <c r="L952" s="1" t="n">
        <v>1</v>
      </c>
      <c r="M952" s="1" t="n">
        <v>542</v>
      </c>
      <c r="N952" s="3" t="n">
        <v>0.543438077634011</v>
      </c>
      <c r="O952" s="1" t="n">
        <v>92</v>
      </c>
      <c r="P952" s="1" t="n">
        <v>2</v>
      </c>
      <c r="Q952" s="1" t="n">
        <v>94</v>
      </c>
      <c r="R952" s="1" t="n">
        <v>388</v>
      </c>
      <c r="S952" s="25" t="n">
        <f aca="false">+R952/(J952+K952)</f>
        <v>0.717190388170055</v>
      </c>
      <c r="AMJ952" s="2"/>
    </row>
    <row r="953" s="1" customFormat="true" ht="12.8" hidden="true" customHeight="false" outlineLevel="0" collapsed="false">
      <c r="A953" s="1" t="s">
        <v>255</v>
      </c>
      <c r="B953" s="1" t="s">
        <v>52</v>
      </c>
      <c r="C953" s="1" t="s">
        <v>53</v>
      </c>
      <c r="D953" s="1" t="n">
        <v>326</v>
      </c>
      <c r="E953" s="1" t="n">
        <v>30</v>
      </c>
      <c r="F953" s="1" t="n">
        <v>0</v>
      </c>
      <c r="G953" s="1" t="n">
        <v>356</v>
      </c>
      <c r="H953" s="1" t="n">
        <v>149</v>
      </c>
      <c r="I953" s="1" t="n">
        <v>2</v>
      </c>
      <c r="J953" s="1" t="n">
        <v>151</v>
      </c>
      <c r="K953" s="1" t="n">
        <v>290</v>
      </c>
      <c r="L953" s="1" t="n">
        <v>4</v>
      </c>
      <c r="M953" s="1" t="n">
        <v>445</v>
      </c>
      <c r="N953" s="3" t="n">
        <v>0.342403628117914</v>
      </c>
      <c r="O953" s="1" t="n">
        <v>58</v>
      </c>
      <c r="P953" s="1" t="n">
        <v>13</v>
      </c>
      <c r="Q953" s="1" t="n">
        <v>71</v>
      </c>
      <c r="R953" s="1" t="n">
        <v>222</v>
      </c>
      <c r="S953" s="25" t="n">
        <f aca="false">+R953/(J953+K953)</f>
        <v>0.503401360544218</v>
      </c>
      <c r="AMJ953" s="2"/>
    </row>
    <row r="954" s="1" customFormat="true" ht="12.8" hidden="true" customHeight="false" outlineLevel="0" collapsed="false">
      <c r="A954" s="1" t="s">
        <v>255</v>
      </c>
      <c r="B954" s="1" t="s">
        <v>54</v>
      </c>
      <c r="C954" s="1" t="s">
        <v>55</v>
      </c>
      <c r="D954" s="1" t="n">
        <v>49</v>
      </c>
      <c r="E954" s="1" t="n">
        <v>5</v>
      </c>
      <c r="F954" s="1" t="n">
        <v>1</v>
      </c>
      <c r="G954" s="1" t="n">
        <v>55</v>
      </c>
      <c r="H954" s="1" t="n">
        <v>20</v>
      </c>
      <c r="I954" s="1" t="n">
        <v>0</v>
      </c>
      <c r="J954" s="1" t="n">
        <v>20</v>
      </c>
      <c r="K954" s="1" t="n">
        <v>83</v>
      </c>
      <c r="L954" s="1" t="n">
        <v>3</v>
      </c>
      <c r="M954" s="1" t="n">
        <v>106</v>
      </c>
      <c r="N954" s="3" t="n">
        <v>0.194174757281553</v>
      </c>
      <c r="O954" s="1" t="n">
        <v>7</v>
      </c>
      <c r="P954" s="1" t="n">
        <v>1</v>
      </c>
      <c r="Q954" s="1" t="n">
        <v>8</v>
      </c>
      <c r="R954" s="1" t="n">
        <v>28</v>
      </c>
      <c r="S954" s="25" t="n">
        <f aca="false">+R954/(J954+K954)</f>
        <v>0.271844660194175</v>
      </c>
      <c r="AMJ954" s="2"/>
    </row>
    <row r="955" s="1" customFormat="true" ht="12.8" hidden="true" customHeight="false" outlineLevel="0" collapsed="false">
      <c r="A955" s="1" t="s">
        <v>255</v>
      </c>
      <c r="B955" s="1" t="s">
        <v>56</v>
      </c>
      <c r="C955" s="1" t="s">
        <v>57</v>
      </c>
      <c r="D955" s="1" t="n">
        <v>107</v>
      </c>
      <c r="E955" s="1" t="n">
        <v>33</v>
      </c>
      <c r="F955" s="1" t="n">
        <v>0</v>
      </c>
      <c r="G955" s="1" t="n">
        <v>140</v>
      </c>
      <c r="H955" s="1" t="n">
        <v>9</v>
      </c>
      <c r="I955" s="1" t="n">
        <v>0</v>
      </c>
      <c r="J955" s="1" t="n">
        <v>9</v>
      </c>
      <c r="K955" s="1" t="n">
        <v>263</v>
      </c>
      <c r="L955" s="1" t="n">
        <v>1</v>
      </c>
      <c r="M955" s="1" t="n">
        <v>273</v>
      </c>
      <c r="N955" s="3" t="n">
        <v>0.0330882352941176</v>
      </c>
      <c r="O955" s="1" t="n">
        <v>21</v>
      </c>
      <c r="P955" s="1" t="n">
        <v>12</v>
      </c>
      <c r="Q955" s="1" t="n">
        <v>33</v>
      </c>
      <c r="R955" s="1" t="n">
        <v>42</v>
      </c>
      <c r="S955" s="25" t="n">
        <f aca="false">+R955/(J955+K955)</f>
        <v>0.154411764705882</v>
      </c>
      <c r="AMJ955" s="2"/>
    </row>
    <row r="956" s="1" customFormat="true" ht="12.8" hidden="true" customHeight="false" outlineLevel="0" collapsed="false">
      <c r="A956" s="1" t="s">
        <v>255</v>
      </c>
      <c r="B956" s="1" t="s">
        <v>58</v>
      </c>
      <c r="C956" s="1" t="s">
        <v>59</v>
      </c>
      <c r="D956" s="1" t="n">
        <v>40</v>
      </c>
      <c r="E956" s="1" t="n">
        <v>11</v>
      </c>
      <c r="F956" s="1" t="n">
        <v>0</v>
      </c>
      <c r="G956" s="1" t="n">
        <v>51</v>
      </c>
      <c r="H956" s="1" t="n">
        <v>2</v>
      </c>
      <c r="I956" s="1" t="n">
        <v>0</v>
      </c>
      <c r="J956" s="1" t="n">
        <v>2</v>
      </c>
      <c r="K956" s="1" t="n">
        <v>90</v>
      </c>
      <c r="L956" s="1" t="n">
        <v>1</v>
      </c>
      <c r="M956" s="1" t="n">
        <v>93</v>
      </c>
      <c r="N956" s="3" t="n">
        <v>0.0217391304347826</v>
      </c>
      <c r="O956" s="1" t="n">
        <v>11</v>
      </c>
      <c r="P956" s="1" t="n">
        <v>2</v>
      </c>
      <c r="Q956" s="1" t="n">
        <v>13</v>
      </c>
      <c r="R956" s="1" t="n">
        <v>15</v>
      </c>
      <c r="S956" s="25" t="n">
        <f aca="false">+R956/(J956+K956)</f>
        <v>0.16304347826087</v>
      </c>
      <c r="AMJ956" s="2"/>
    </row>
    <row r="957" s="1" customFormat="true" ht="12.8" hidden="true" customHeight="false" outlineLevel="0" collapsed="false">
      <c r="A957" s="1" t="s">
        <v>255</v>
      </c>
      <c r="B957" s="1" t="s">
        <v>60</v>
      </c>
      <c r="C957" s="1" t="s">
        <v>61</v>
      </c>
      <c r="D957" s="1" t="n">
        <v>1500</v>
      </c>
      <c r="E957" s="1" t="n">
        <v>393</v>
      </c>
      <c r="F957" s="1" t="n">
        <v>0</v>
      </c>
      <c r="G957" s="1" t="n">
        <v>1893</v>
      </c>
      <c r="H957" s="1" t="n">
        <v>144</v>
      </c>
      <c r="I957" s="1" t="n">
        <v>33</v>
      </c>
      <c r="J957" s="1" t="n">
        <v>177</v>
      </c>
      <c r="K957" s="1" t="n">
        <v>1787</v>
      </c>
      <c r="L957" s="1" t="n">
        <v>8</v>
      </c>
      <c r="M957" s="1" t="n">
        <v>1972</v>
      </c>
      <c r="N957" s="3" t="n">
        <v>0.090122199592668</v>
      </c>
      <c r="O957" s="1" t="n">
        <v>298</v>
      </c>
      <c r="P957" s="1" t="n">
        <v>45</v>
      </c>
      <c r="Q957" s="1" t="n">
        <v>343</v>
      </c>
      <c r="R957" s="1" t="n">
        <v>520</v>
      </c>
      <c r="S957" s="25" t="n">
        <f aca="false">+R957/(J957+K957)</f>
        <v>0.264765784114053</v>
      </c>
      <c r="AMJ957" s="2"/>
    </row>
    <row r="958" s="1" customFormat="true" ht="12.8" hidden="true" customHeight="false" outlineLevel="0" collapsed="false">
      <c r="A958" s="1" t="s">
        <v>255</v>
      </c>
      <c r="B958" s="1" t="s">
        <v>62</v>
      </c>
      <c r="C958" s="1" t="s">
        <v>63</v>
      </c>
      <c r="D958" s="1" t="n">
        <v>2</v>
      </c>
      <c r="E958" s="1" t="n">
        <v>0</v>
      </c>
      <c r="F958" s="1" t="n">
        <v>0</v>
      </c>
      <c r="G958" s="1" t="n">
        <v>2</v>
      </c>
      <c r="H958" s="1" t="n">
        <v>1</v>
      </c>
      <c r="I958" s="1" t="n">
        <v>2</v>
      </c>
      <c r="J958" s="1" t="n">
        <v>3</v>
      </c>
      <c r="K958" s="1" t="n">
        <v>7</v>
      </c>
      <c r="L958" s="1" t="n">
        <v>0</v>
      </c>
      <c r="M958" s="1" t="n">
        <v>1</v>
      </c>
      <c r="N958" s="3" t="n">
        <v>0.3</v>
      </c>
      <c r="O958" s="1" t="n">
        <v>1</v>
      </c>
      <c r="P958" s="1" t="n">
        <v>1</v>
      </c>
      <c r="Q958" s="1" t="n">
        <v>2</v>
      </c>
      <c r="R958" s="1" t="n">
        <v>5</v>
      </c>
      <c r="S958" s="25" t="n">
        <f aca="false">+R958/(J958+K958)</f>
        <v>0.5</v>
      </c>
      <c r="AMJ958" s="2"/>
    </row>
    <row r="959" s="1" customFormat="true" ht="12.8" hidden="true" customHeight="false" outlineLevel="0" collapsed="false">
      <c r="A959" s="1" t="s">
        <v>255</v>
      </c>
      <c r="B959" s="1" t="s">
        <v>64</v>
      </c>
      <c r="C959" s="1" t="s">
        <v>65</v>
      </c>
      <c r="D959" s="1" t="n">
        <v>37</v>
      </c>
      <c r="E959" s="1" t="n">
        <v>3</v>
      </c>
      <c r="F959" s="1" t="n">
        <v>0</v>
      </c>
      <c r="G959" s="1" t="n">
        <v>40</v>
      </c>
      <c r="H959" s="1" t="n">
        <v>2</v>
      </c>
      <c r="I959" s="1" t="n">
        <v>2</v>
      </c>
      <c r="J959" s="1" t="n">
        <v>4</v>
      </c>
      <c r="K959" s="1" t="n">
        <v>69</v>
      </c>
      <c r="L959" s="1" t="n">
        <v>0</v>
      </c>
      <c r="M959" s="1" t="n">
        <v>73</v>
      </c>
      <c r="N959" s="3" t="n">
        <v>0.0547945205479452</v>
      </c>
      <c r="O959" s="1" t="n">
        <v>4</v>
      </c>
      <c r="P959" s="1" t="n">
        <v>1</v>
      </c>
      <c r="Q959" s="1" t="n">
        <v>5</v>
      </c>
      <c r="R959" s="1" t="n">
        <v>9</v>
      </c>
      <c r="S959" s="25" t="n">
        <f aca="false">+R959/(J959+K959)</f>
        <v>0.123287671232877</v>
      </c>
      <c r="AMJ959" s="2"/>
    </row>
    <row r="960" s="1" customFormat="true" ht="12.8" hidden="true" customHeight="false" outlineLevel="0" collapsed="false">
      <c r="A960" s="1" t="s">
        <v>255</v>
      </c>
      <c r="B960" s="1" t="s">
        <v>66</v>
      </c>
      <c r="C960" s="1" t="s">
        <v>67</v>
      </c>
      <c r="D960" s="1" t="n">
        <v>20</v>
      </c>
      <c r="E960" s="1" t="n">
        <v>1</v>
      </c>
      <c r="F960" s="1" t="n">
        <v>0</v>
      </c>
      <c r="G960" s="1" t="n">
        <v>21</v>
      </c>
      <c r="H960" s="1" t="n">
        <v>3</v>
      </c>
      <c r="I960" s="1" t="n">
        <v>0</v>
      </c>
      <c r="J960" s="1" t="n">
        <v>3</v>
      </c>
      <c r="K960" s="1" t="n">
        <v>17</v>
      </c>
      <c r="L960" s="1" t="n">
        <v>0</v>
      </c>
      <c r="M960" s="1" t="n">
        <v>20</v>
      </c>
      <c r="N960" s="3" t="n">
        <v>0.15</v>
      </c>
      <c r="O960" s="1" t="n">
        <v>3</v>
      </c>
      <c r="P960" s="1" t="n">
        <v>0</v>
      </c>
      <c r="Q960" s="1" t="n">
        <v>3</v>
      </c>
      <c r="R960" s="1" t="n">
        <v>6</v>
      </c>
      <c r="S960" s="25" t="n">
        <f aca="false">+R960/(J960+K960)</f>
        <v>0.3</v>
      </c>
      <c r="AMJ960" s="2"/>
    </row>
    <row r="961" s="1" customFormat="true" ht="12.8" hidden="true" customHeight="false" outlineLevel="0" collapsed="false">
      <c r="A961" s="1" t="s">
        <v>255</v>
      </c>
      <c r="B961" s="1" t="s">
        <v>68</v>
      </c>
      <c r="C961" s="1" t="s">
        <v>69</v>
      </c>
      <c r="D961" s="1" t="n">
        <v>28</v>
      </c>
      <c r="E961" s="1" t="n">
        <v>4</v>
      </c>
      <c r="F961" s="1" t="n">
        <v>0</v>
      </c>
      <c r="G961" s="1" t="n">
        <v>32</v>
      </c>
      <c r="H961" s="1" t="n">
        <v>3</v>
      </c>
      <c r="I961" s="1" t="n">
        <v>0</v>
      </c>
      <c r="J961" s="1" t="n">
        <v>3</v>
      </c>
      <c r="K961" s="1" t="n">
        <v>47</v>
      </c>
      <c r="L961" s="1" t="n">
        <v>0</v>
      </c>
      <c r="M961" s="1" t="n">
        <v>50</v>
      </c>
      <c r="N961" s="3" t="n">
        <v>0.06</v>
      </c>
      <c r="O961" s="1" t="n">
        <v>3</v>
      </c>
      <c r="P961" s="1" t="n">
        <v>5</v>
      </c>
      <c r="Q961" s="1" t="n">
        <v>8</v>
      </c>
      <c r="R961" s="1" t="n">
        <v>11</v>
      </c>
      <c r="S961" s="25" t="n">
        <f aca="false">+R961/(J961+K961)</f>
        <v>0.22</v>
      </c>
      <c r="AMJ961" s="2"/>
    </row>
    <row r="962" s="1" customFormat="true" ht="12.8" hidden="true" customHeight="false" outlineLevel="0" collapsed="false">
      <c r="A962" s="1" t="s">
        <v>255</v>
      </c>
      <c r="B962" s="1" t="s">
        <v>70</v>
      </c>
      <c r="C962" s="1" t="s">
        <v>71</v>
      </c>
      <c r="D962" s="1" t="n">
        <v>104</v>
      </c>
      <c r="E962" s="1" t="n">
        <v>35</v>
      </c>
      <c r="F962" s="1" t="n">
        <v>0</v>
      </c>
      <c r="G962" s="1" t="n">
        <v>139</v>
      </c>
      <c r="H962" s="1" t="n">
        <v>24</v>
      </c>
      <c r="I962" s="1" t="n">
        <v>33</v>
      </c>
      <c r="J962" s="1" t="n">
        <v>57</v>
      </c>
      <c r="K962" s="1" t="n">
        <v>146</v>
      </c>
      <c r="L962" s="1" t="n">
        <v>1</v>
      </c>
      <c r="M962" s="1" t="n">
        <v>204</v>
      </c>
      <c r="N962" s="3" t="n">
        <v>0.280788177339901</v>
      </c>
      <c r="O962" s="1" t="n">
        <v>18</v>
      </c>
      <c r="P962" s="1" t="n">
        <v>15</v>
      </c>
      <c r="Q962" s="1" t="n">
        <v>33</v>
      </c>
      <c r="R962" s="1" t="n">
        <v>90</v>
      </c>
      <c r="S962" s="25" t="n">
        <f aca="false">+R962/(J962+K962)</f>
        <v>0.443349753694581</v>
      </c>
      <c r="AMJ962" s="2"/>
    </row>
    <row r="963" s="1" customFormat="true" ht="12.8" hidden="true" customHeight="false" outlineLevel="0" collapsed="false">
      <c r="A963" s="1" t="s">
        <v>255</v>
      </c>
      <c r="B963" s="1" t="s">
        <v>72</v>
      </c>
      <c r="C963" s="1" t="s">
        <v>73</v>
      </c>
      <c r="D963" s="1" t="n">
        <v>260</v>
      </c>
      <c r="E963" s="1" t="n">
        <v>9</v>
      </c>
      <c r="F963" s="1" t="n">
        <v>0</v>
      </c>
      <c r="G963" s="1" t="n">
        <v>269</v>
      </c>
      <c r="H963" s="1" t="n">
        <v>14</v>
      </c>
      <c r="I963" s="1" t="n">
        <v>5</v>
      </c>
      <c r="J963" s="1" t="n">
        <v>19</v>
      </c>
      <c r="K963" s="1" t="n">
        <v>245</v>
      </c>
      <c r="L963" s="1" t="n">
        <v>3</v>
      </c>
      <c r="M963" s="1" t="n">
        <v>267</v>
      </c>
      <c r="N963" s="3" t="n">
        <v>0.071969696969697</v>
      </c>
      <c r="O963" s="1" t="n">
        <v>2</v>
      </c>
      <c r="P963" s="1" t="n">
        <v>4</v>
      </c>
      <c r="Q963" s="1" t="n">
        <v>6</v>
      </c>
      <c r="R963" s="1" t="n">
        <v>25</v>
      </c>
      <c r="S963" s="25" t="n">
        <f aca="false">+R963/(J963+K963)</f>
        <v>0.0946969696969697</v>
      </c>
      <c r="AMJ963" s="2"/>
    </row>
    <row r="964" s="1" customFormat="true" ht="12.8" hidden="true" customHeight="false" outlineLevel="0" collapsed="false">
      <c r="A964" s="1" t="s">
        <v>255</v>
      </c>
      <c r="B964" s="1" t="s">
        <v>74</v>
      </c>
      <c r="C964" s="1" t="s">
        <v>75</v>
      </c>
      <c r="D964" s="1" t="n">
        <v>694</v>
      </c>
      <c r="E964" s="1" t="n">
        <v>235</v>
      </c>
      <c r="F964" s="1" t="n">
        <v>0</v>
      </c>
      <c r="G964" s="1" t="n">
        <v>929</v>
      </c>
      <c r="H964" s="1" t="n">
        <v>71</v>
      </c>
      <c r="I964" s="1" t="n">
        <v>45</v>
      </c>
      <c r="J964" s="1" t="n">
        <v>116</v>
      </c>
      <c r="K964" s="1" t="n">
        <v>1374</v>
      </c>
      <c r="L964" s="1" t="n">
        <v>3</v>
      </c>
      <c r="M964" s="1" t="n">
        <v>1493</v>
      </c>
      <c r="N964" s="3" t="n">
        <v>0.0778523489932886</v>
      </c>
      <c r="O964" s="1" t="n">
        <v>70</v>
      </c>
      <c r="P964" s="1" t="n">
        <v>67</v>
      </c>
      <c r="Q964" s="1" t="n">
        <v>137</v>
      </c>
      <c r="R964" s="1" t="n">
        <v>253</v>
      </c>
      <c r="S964" s="25" t="n">
        <f aca="false">+R964/(J964+K964)</f>
        <v>0.169798657718121</v>
      </c>
      <c r="AMJ964" s="2"/>
    </row>
    <row r="965" s="1" customFormat="true" ht="12.8" hidden="true" customHeight="false" outlineLevel="0" collapsed="false">
      <c r="A965" s="1" t="s">
        <v>255</v>
      </c>
      <c r="B965" s="1" t="s">
        <v>76</v>
      </c>
      <c r="C965" s="1" t="s">
        <v>77</v>
      </c>
      <c r="D965" s="1" t="n">
        <v>294</v>
      </c>
      <c r="E965" s="1" t="n">
        <v>32</v>
      </c>
      <c r="F965" s="1" t="n">
        <v>0</v>
      </c>
      <c r="G965" s="1" t="n">
        <v>326</v>
      </c>
      <c r="H965" s="1" t="n">
        <v>50</v>
      </c>
      <c r="I965" s="1" t="n">
        <v>1</v>
      </c>
      <c r="J965" s="1" t="n">
        <v>51</v>
      </c>
      <c r="K965" s="1" t="n">
        <v>236</v>
      </c>
      <c r="L965" s="1" t="n">
        <v>4</v>
      </c>
      <c r="M965" s="1" t="n">
        <v>291</v>
      </c>
      <c r="N965" s="3" t="n">
        <v>0.177700348432056</v>
      </c>
      <c r="O965" s="1" t="n">
        <v>18</v>
      </c>
      <c r="P965" s="1" t="n">
        <v>1</v>
      </c>
      <c r="Q965" s="1" t="n">
        <v>19</v>
      </c>
      <c r="R965" s="1" t="n">
        <v>70</v>
      </c>
      <c r="S965" s="25" t="n">
        <f aca="false">+R965/(J965+K965)</f>
        <v>0.24390243902439</v>
      </c>
      <c r="AMJ965" s="2"/>
    </row>
    <row r="966" s="1" customFormat="true" ht="12.8" hidden="true" customHeight="false" outlineLevel="0" collapsed="false">
      <c r="A966" s="1" t="s">
        <v>255</v>
      </c>
      <c r="B966" s="1" t="s">
        <v>78</v>
      </c>
      <c r="C966" s="1" t="s">
        <v>79</v>
      </c>
      <c r="D966" s="1" t="n">
        <v>13</v>
      </c>
      <c r="E966" s="1" t="n">
        <v>0</v>
      </c>
      <c r="F966" s="1" t="n">
        <v>0</v>
      </c>
      <c r="G966" s="1" t="n">
        <v>13</v>
      </c>
      <c r="H966" s="1" t="n">
        <v>13</v>
      </c>
      <c r="I966" s="1" t="n">
        <v>1</v>
      </c>
      <c r="J966" s="1" t="n">
        <v>14</v>
      </c>
      <c r="K966" s="1" t="n">
        <v>12</v>
      </c>
      <c r="L966" s="1" t="n">
        <v>0</v>
      </c>
      <c r="M966" s="1" t="n">
        <v>26</v>
      </c>
      <c r="N966" s="3" t="n">
        <v>0.538461538461538</v>
      </c>
      <c r="O966" s="1" t="n">
        <v>0</v>
      </c>
      <c r="P966" s="1" t="n">
        <v>0</v>
      </c>
      <c r="Q966" s="1" t="n">
        <v>0</v>
      </c>
      <c r="R966" s="1" t="n">
        <v>14</v>
      </c>
      <c r="S966" s="25" t="n">
        <f aca="false">+R966/(J966+K966)</f>
        <v>0.538461538461538</v>
      </c>
      <c r="AMJ966" s="2"/>
    </row>
    <row r="967" s="1" customFormat="true" ht="12.8" hidden="true" customHeight="false" outlineLevel="0" collapsed="false">
      <c r="A967" s="1" t="s">
        <v>255</v>
      </c>
      <c r="B967" s="1" t="s">
        <v>80</v>
      </c>
      <c r="C967" s="1" t="s">
        <v>81</v>
      </c>
      <c r="D967" s="1" t="n">
        <v>880</v>
      </c>
      <c r="E967" s="1" t="n">
        <v>298</v>
      </c>
      <c r="F967" s="1" t="n">
        <v>1</v>
      </c>
      <c r="G967" s="1" t="n">
        <v>1179</v>
      </c>
      <c r="H967" s="1" t="n">
        <v>145</v>
      </c>
      <c r="I967" s="1" t="n">
        <v>1</v>
      </c>
      <c r="J967" s="1" t="n">
        <v>146</v>
      </c>
      <c r="K967" s="1" t="n">
        <v>1224</v>
      </c>
      <c r="L967" s="1" t="n">
        <v>4</v>
      </c>
      <c r="M967" s="1" t="n">
        <v>1374</v>
      </c>
      <c r="N967" s="3" t="n">
        <v>0.106569343065693</v>
      </c>
      <c r="O967" s="1" t="n">
        <v>125</v>
      </c>
      <c r="P967" s="1" t="n">
        <v>4</v>
      </c>
      <c r="Q967" s="1" t="n">
        <v>129</v>
      </c>
      <c r="R967" s="1" t="n">
        <v>275</v>
      </c>
      <c r="S967" s="25" t="n">
        <f aca="false">+R967/(J967+K967)</f>
        <v>0.200729927007299</v>
      </c>
      <c r="AMJ967" s="2"/>
    </row>
    <row r="968" s="1" customFormat="true" ht="12.8" hidden="true" customHeight="false" outlineLevel="0" collapsed="false">
      <c r="A968" s="1" t="s">
        <v>255</v>
      </c>
      <c r="B968" s="1" t="s">
        <v>82</v>
      </c>
      <c r="C968" s="1" t="s">
        <v>83</v>
      </c>
      <c r="D968" s="1" t="n">
        <v>55</v>
      </c>
      <c r="E968" s="1" t="n">
        <v>10</v>
      </c>
      <c r="F968" s="1" t="n">
        <v>1</v>
      </c>
      <c r="G968" s="1" t="n">
        <v>66</v>
      </c>
      <c r="H968" s="1" t="n">
        <v>4</v>
      </c>
      <c r="I968" s="1" t="n">
        <v>7</v>
      </c>
      <c r="J968" s="1" t="n">
        <v>11</v>
      </c>
      <c r="K968" s="1" t="n">
        <v>83</v>
      </c>
      <c r="L968" s="1" t="n">
        <v>2</v>
      </c>
      <c r="M968" s="1" t="n">
        <v>96</v>
      </c>
      <c r="N968" s="3" t="n">
        <v>0.117021276595745</v>
      </c>
      <c r="O968" s="1" t="n">
        <v>6</v>
      </c>
      <c r="P968" s="1" t="n">
        <v>15</v>
      </c>
      <c r="Q968" s="1" t="n">
        <v>21</v>
      </c>
      <c r="R968" s="1" t="n">
        <v>32</v>
      </c>
      <c r="S968" s="25" t="n">
        <f aca="false">+R968/(J968+K968)</f>
        <v>0.340425531914894</v>
      </c>
      <c r="AMJ968" s="2"/>
    </row>
    <row r="969" s="1" customFormat="true" ht="12.8" hidden="true" customHeight="false" outlineLevel="0" collapsed="false">
      <c r="A969" s="1" t="s">
        <v>255</v>
      </c>
      <c r="B969" s="1" t="s">
        <v>84</v>
      </c>
      <c r="C969" s="1" t="s">
        <v>85</v>
      </c>
      <c r="D969" s="1" t="n">
        <v>937</v>
      </c>
      <c r="E969" s="1" t="n">
        <v>367</v>
      </c>
      <c r="F969" s="1" t="n">
        <v>1</v>
      </c>
      <c r="G969" s="1" t="n">
        <v>1305</v>
      </c>
      <c r="H969" s="1" t="n">
        <v>58</v>
      </c>
      <c r="I969" s="1" t="n">
        <v>3</v>
      </c>
      <c r="J969" s="1" t="n">
        <v>61</v>
      </c>
      <c r="K969" s="1" t="n">
        <v>1731</v>
      </c>
      <c r="L969" s="1" t="n">
        <v>4</v>
      </c>
      <c r="M969" s="1" t="n">
        <v>1796</v>
      </c>
      <c r="N969" s="3" t="n">
        <v>0.0340401785714286</v>
      </c>
      <c r="O969" s="1" t="n">
        <v>129</v>
      </c>
      <c r="P969" s="1" t="n">
        <v>49</v>
      </c>
      <c r="Q969" s="1" t="n">
        <v>178</v>
      </c>
      <c r="R969" s="1" t="n">
        <v>239</v>
      </c>
      <c r="S969" s="25" t="n">
        <f aca="false">+R969/(J969+K969)</f>
        <v>0.133370535714286</v>
      </c>
      <c r="AMJ969" s="2"/>
    </row>
    <row r="970" s="1" customFormat="true" ht="12.8" hidden="true" customHeight="false" outlineLevel="0" collapsed="false">
      <c r="A970" s="1" t="s">
        <v>255</v>
      </c>
      <c r="B970" s="1" t="s">
        <v>86</v>
      </c>
      <c r="C970" s="1" t="s">
        <v>87</v>
      </c>
      <c r="D970" s="1" t="n">
        <v>16</v>
      </c>
      <c r="E970" s="1" t="n">
        <v>1</v>
      </c>
      <c r="F970" s="1" t="n">
        <v>0</v>
      </c>
      <c r="G970" s="1" t="n">
        <v>17</v>
      </c>
      <c r="H970" s="1" t="n">
        <v>4</v>
      </c>
      <c r="I970" s="1" t="n">
        <v>0</v>
      </c>
      <c r="J970" s="1" t="n">
        <v>4</v>
      </c>
      <c r="K970" s="1" t="n">
        <v>29</v>
      </c>
      <c r="L970" s="1" t="n">
        <v>1</v>
      </c>
      <c r="M970" s="1" t="n">
        <v>19</v>
      </c>
      <c r="N970" s="3" t="n">
        <v>0.121212121212121</v>
      </c>
      <c r="O970" s="1" t="n">
        <v>6</v>
      </c>
      <c r="P970" s="1" t="n">
        <v>0</v>
      </c>
      <c r="Q970" s="1" t="n">
        <v>6</v>
      </c>
      <c r="R970" s="1" t="n">
        <v>10</v>
      </c>
      <c r="S970" s="25" t="n">
        <f aca="false">+R970/(J970+K970)</f>
        <v>0.303030303030303</v>
      </c>
      <c r="AMJ970" s="2"/>
    </row>
    <row r="971" s="1" customFormat="true" ht="12.8" hidden="true" customHeight="false" outlineLevel="0" collapsed="false">
      <c r="A971" s="1" t="s">
        <v>255</v>
      </c>
      <c r="B971" s="1" t="s">
        <v>88</v>
      </c>
      <c r="C971" s="1" t="s">
        <v>89</v>
      </c>
      <c r="D971" s="1" t="n">
        <v>1934</v>
      </c>
      <c r="E971" s="1" t="n">
        <v>201</v>
      </c>
      <c r="F971" s="1" t="n">
        <v>2</v>
      </c>
      <c r="G971" s="1" t="n">
        <v>2137</v>
      </c>
      <c r="H971" s="1" t="n">
        <v>250</v>
      </c>
      <c r="I971" s="1" t="n">
        <v>30</v>
      </c>
      <c r="J971" s="1" t="n">
        <v>280</v>
      </c>
      <c r="K971" s="1" t="n">
        <v>1531</v>
      </c>
      <c r="L971" s="1" t="n">
        <v>5</v>
      </c>
      <c r="M971" s="1" t="n">
        <v>1816</v>
      </c>
      <c r="N971" s="3" t="n">
        <v>0.154610712313639</v>
      </c>
      <c r="O971" s="1" t="n">
        <v>181</v>
      </c>
      <c r="P971" s="1" t="n">
        <v>84</v>
      </c>
      <c r="Q971" s="1" t="n">
        <v>265</v>
      </c>
      <c r="R971" s="1" t="n">
        <v>545</v>
      </c>
      <c r="S971" s="25" t="n">
        <f aca="false">+R971/(J971+K971)</f>
        <v>0.30093870789619</v>
      </c>
      <c r="AMJ971" s="2"/>
    </row>
    <row r="972" s="1" customFormat="true" ht="12.8" hidden="true" customHeight="false" outlineLevel="0" collapsed="false">
      <c r="A972" s="1" t="s">
        <v>255</v>
      </c>
      <c r="B972" s="1" t="s">
        <v>90</v>
      </c>
      <c r="C972" s="1" t="s">
        <v>91</v>
      </c>
      <c r="D972" s="1" t="n">
        <v>133</v>
      </c>
      <c r="E972" s="1" t="n">
        <v>9</v>
      </c>
      <c r="F972" s="1" t="n">
        <v>0</v>
      </c>
      <c r="G972" s="1" t="n">
        <v>142</v>
      </c>
      <c r="H972" s="1" t="n">
        <v>45</v>
      </c>
      <c r="I972" s="1" t="n">
        <v>3</v>
      </c>
      <c r="J972" s="1" t="n">
        <v>48</v>
      </c>
      <c r="K972" s="1" t="n">
        <v>99</v>
      </c>
      <c r="L972" s="1" t="n">
        <v>0</v>
      </c>
      <c r="M972" s="1" t="n">
        <v>147</v>
      </c>
      <c r="N972" s="3" t="n">
        <v>0.326530612244898</v>
      </c>
      <c r="O972" s="1" t="n">
        <v>34</v>
      </c>
      <c r="P972" s="1" t="n">
        <v>1</v>
      </c>
      <c r="Q972" s="1" t="n">
        <v>35</v>
      </c>
      <c r="R972" s="1" t="n">
        <v>83</v>
      </c>
      <c r="S972" s="25" t="n">
        <f aca="false">+R972/(J972+K972)</f>
        <v>0.564625850340136</v>
      </c>
      <c r="AMJ972" s="2"/>
    </row>
    <row r="973" s="1" customFormat="true" ht="12.8" hidden="true" customHeight="false" outlineLevel="0" collapsed="false">
      <c r="A973" s="1" t="s">
        <v>255</v>
      </c>
      <c r="B973" s="1" t="s">
        <v>92</v>
      </c>
      <c r="C973" s="1" t="s">
        <v>93</v>
      </c>
      <c r="D973" s="1" t="n">
        <v>192</v>
      </c>
      <c r="E973" s="1" t="n">
        <v>20</v>
      </c>
      <c r="F973" s="1" t="n">
        <v>0</v>
      </c>
      <c r="G973" s="1" t="n">
        <v>212</v>
      </c>
      <c r="H973" s="1" t="n">
        <v>16</v>
      </c>
      <c r="I973" s="1" t="n">
        <v>0</v>
      </c>
      <c r="J973" s="1" t="n">
        <v>16</v>
      </c>
      <c r="K973" s="1" t="n">
        <v>179</v>
      </c>
      <c r="L973" s="1" t="n">
        <v>0</v>
      </c>
      <c r="M973" s="1" t="n">
        <v>195</v>
      </c>
      <c r="N973" s="3" t="n">
        <v>0.082051282051282</v>
      </c>
      <c r="O973" s="1" t="n">
        <v>8</v>
      </c>
      <c r="P973" s="1" t="n">
        <v>1</v>
      </c>
      <c r="Q973" s="1" t="n">
        <v>9</v>
      </c>
      <c r="R973" s="1" t="n">
        <v>25</v>
      </c>
      <c r="S973" s="25" t="n">
        <f aca="false">+R973/(J973+K973)</f>
        <v>0.128205128205128</v>
      </c>
      <c r="AMJ973" s="2"/>
    </row>
    <row r="974" s="1" customFormat="true" ht="12.8" hidden="true" customHeight="false" outlineLevel="0" collapsed="false">
      <c r="A974" s="1" t="s">
        <v>255</v>
      </c>
      <c r="B974" s="1" t="s">
        <v>94</v>
      </c>
      <c r="C974" s="1" t="s">
        <v>95</v>
      </c>
      <c r="D974" s="1" t="n">
        <v>554</v>
      </c>
      <c r="E974" s="1" t="n">
        <v>80</v>
      </c>
      <c r="F974" s="1" t="n">
        <v>0</v>
      </c>
      <c r="G974" s="1" t="n">
        <v>634</v>
      </c>
      <c r="H974" s="1" t="n">
        <v>80</v>
      </c>
      <c r="I974" s="1" t="n">
        <v>5</v>
      </c>
      <c r="J974" s="1" t="n">
        <v>85</v>
      </c>
      <c r="K974" s="1" t="n">
        <v>718</v>
      </c>
      <c r="L974" s="1" t="n">
        <v>3</v>
      </c>
      <c r="M974" s="1" t="n">
        <v>806</v>
      </c>
      <c r="N974" s="3" t="n">
        <v>0.105853051058531</v>
      </c>
      <c r="O974" s="1" t="n">
        <v>81</v>
      </c>
      <c r="P974" s="1" t="n">
        <v>13</v>
      </c>
      <c r="Q974" s="1" t="n">
        <v>94</v>
      </c>
      <c r="R974" s="1" t="n">
        <v>179</v>
      </c>
      <c r="S974" s="25" t="n">
        <f aca="false">+R974/(J974+K974)</f>
        <v>0.222914072229141</v>
      </c>
      <c r="AMJ974" s="2"/>
    </row>
    <row r="975" s="1" customFormat="true" ht="12.8" hidden="true" customHeight="false" outlineLevel="0" collapsed="false">
      <c r="A975" s="1" t="s">
        <v>255</v>
      </c>
      <c r="B975" s="1" t="s">
        <v>96</v>
      </c>
      <c r="C975" s="1" t="s">
        <v>97</v>
      </c>
      <c r="D975" s="1" t="n">
        <v>159</v>
      </c>
      <c r="E975" s="1" t="n">
        <v>32</v>
      </c>
      <c r="F975" s="1" t="n">
        <v>0</v>
      </c>
      <c r="G975" s="1" t="n">
        <v>191</v>
      </c>
      <c r="H975" s="1" t="n">
        <v>32</v>
      </c>
      <c r="I975" s="1" t="n">
        <v>4</v>
      </c>
      <c r="J975" s="1" t="n">
        <v>36</v>
      </c>
      <c r="K975" s="1" t="n">
        <v>272</v>
      </c>
      <c r="L975" s="1" t="n">
        <v>3</v>
      </c>
      <c r="M975" s="1" t="n">
        <v>311</v>
      </c>
      <c r="N975" s="3" t="n">
        <v>0.116883116883117</v>
      </c>
      <c r="O975" s="1" t="n">
        <v>59</v>
      </c>
      <c r="P975" s="1" t="n">
        <v>3</v>
      </c>
      <c r="Q975" s="1" t="n">
        <v>62</v>
      </c>
      <c r="R975" s="1" t="n">
        <v>98</v>
      </c>
      <c r="S975" s="25" t="n">
        <f aca="false">+R975/(J975+K975)</f>
        <v>0.318181818181818</v>
      </c>
      <c r="AMJ975" s="2"/>
    </row>
    <row r="976" s="1" customFormat="true" ht="12.8" hidden="true" customHeight="false" outlineLevel="0" collapsed="false">
      <c r="A976" s="1" t="s">
        <v>255</v>
      </c>
      <c r="B976" s="1" t="s">
        <v>98</v>
      </c>
      <c r="C976" s="1" t="s">
        <v>99</v>
      </c>
      <c r="D976" s="1" t="n">
        <v>734</v>
      </c>
      <c r="E976" s="1" t="n">
        <v>120</v>
      </c>
      <c r="F976" s="1" t="n">
        <v>1</v>
      </c>
      <c r="G976" s="1" t="n">
        <v>855</v>
      </c>
      <c r="H976" s="1" t="n">
        <v>138</v>
      </c>
      <c r="I976" s="1" t="n">
        <v>503</v>
      </c>
      <c r="J976" s="1" t="n">
        <v>641</v>
      </c>
      <c r="K976" s="1" t="n">
        <v>1779</v>
      </c>
      <c r="L976" s="1" t="n">
        <v>2</v>
      </c>
      <c r="M976" s="1" t="n">
        <v>2422</v>
      </c>
      <c r="N976" s="3" t="n">
        <v>0.264876033057851</v>
      </c>
      <c r="O976" s="1" t="n">
        <v>176</v>
      </c>
      <c r="P976" s="1" t="n">
        <v>394</v>
      </c>
      <c r="Q976" s="1" t="n">
        <v>570</v>
      </c>
      <c r="R976" s="1" t="n">
        <v>1211</v>
      </c>
      <c r="S976" s="25" t="n">
        <f aca="false">+R976/(J976+K976)</f>
        <v>0.500413223140496</v>
      </c>
      <c r="AMJ976" s="2"/>
    </row>
    <row r="977" s="1" customFormat="true" ht="12.8" hidden="true" customHeight="false" outlineLevel="0" collapsed="false">
      <c r="A977" s="1" t="s">
        <v>255</v>
      </c>
      <c r="B977" s="1" t="s">
        <v>100</v>
      </c>
      <c r="C977" s="1" t="s">
        <v>101</v>
      </c>
      <c r="D977" s="1" t="n">
        <v>1257</v>
      </c>
      <c r="E977" s="1" t="n">
        <v>151</v>
      </c>
      <c r="F977" s="1" t="n">
        <v>0</v>
      </c>
      <c r="G977" s="1" t="n">
        <v>1408</v>
      </c>
      <c r="H977" s="1" t="n">
        <v>191</v>
      </c>
      <c r="I977" s="1" t="n">
        <v>333</v>
      </c>
      <c r="J977" s="1" t="n">
        <v>524</v>
      </c>
      <c r="K977" s="1" t="n">
        <v>1127</v>
      </c>
      <c r="L977" s="1" t="n">
        <v>14</v>
      </c>
      <c r="M977" s="1" t="n">
        <v>1665</v>
      </c>
      <c r="N977" s="3" t="n">
        <v>0.317383403997577</v>
      </c>
      <c r="O977" s="1" t="n">
        <v>231</v>
      </c>
      <c r="P977" s="1" t="n">
        <v>173</v>
      </c>
      <c r="Q977" s="1" t="n">
        <v>404</v>
      </c>
      <c r="R977" s="1" t="n">
        <v>928</v>
      </c>
      <c r="S977" s="25" t="n">
        <f aca="false">+R977/(J977+K977)</f>
        <v>0.562083585705633</v>
      </c>
      <c r="AMJ977" s="2"/>
    </row>
    <row r="978" s="1" customFormat="true" ht="12.8" hidden="true" customHeight="false" outlineLevel="0" collapsed="false">
      <c r="A978" s="1" t="s">
        <v>255</v>
      </c>
      <c r="B978" s="1" t="s">
        <v>102</v>
      </c>
      <c r="C978" s="1" t="s">
        <v>103</v>
      </c>
      <c r="D978" s="1" t="n">
        <v>55</v>
      </c>
      <c r="E978" s="1" t="n">
        <v>0</v>
      </c>
      <c r="F978" s="1" t="n">
        <v>0</v>
      </c>
      <c r="G978" s="1" t="n">
        <v>55</v>
      </c>
      <c r="H978" s="1" t="n">
        <v>32</v>
      </c>
      <c r="I978" s="1" t="n">
        <v>1</v>
      </c>
      <c r="J978" s="1" t="n">
        <v>33</v>
      </c>
      <c r="K978" s="1" t="n">
        <v>16</v>
      </c>
      <c r="L978" s="1" t="n">
        <v>0</v>
      </c>
      <c r="M978" s="1" t="n">
        <v>49</v>
      </c>
      <c r="N978" s="3" t="n">
        <v>0.673469387755102</v>
      </c>
      <c r="O978" s="1" t="n">
        <v>4</v>
      </c>
      <c r="P978" s="1" t="n">
        <v>0</v>
      </c>
      <c r="Q978" s="1" t="n">
        <v>4</v>
      </c>
      <c r="R978" s="1" t="n">
        <v>37</v>
      </c>
      <c r="S978" s="25" t="n">
        <f aca="false">+R978/(J978+K978)</f>
        <v>0.755102040816326</v>
      </c>
      <c r="AMJ978" s="2"/>
    </row>
    <row r="979" customFormat="false" ht="12.8" hidden="true" customHeight="false" outlineLevel="0" collapsed="false">
      <c r="A979" s="1" t="s">
        <v>255</v>
      </c>
      <c r="B979" s="1" t="s">
        <v>104</v>
      </c>
      <c r="C979" s="1" t="s">
        <v>105</v>
      </c>
      <c r="D979" s="1" t="n">
        <v>10</v>
      </c>
      <c r="E979" s="1" t="n">
        <v>1</v>
      </c>
      <c r="F979" s="1" t="n">
        <v>0</v>
      </c>
      <c r="G979" s="1" t="n">
        <v>11</v>
      </c>
      <c r="H979" s="1" t="n">
        <v>0</v>
      </c>
      <c r="I979" s="1" t="n">
        <v>0</v>
      </c>
      <c r="J979" s="1" t="n">
        <v>0</v>
      </c>
      <c r="K979" s="1" t="n">
        <v>0</v>
      </c>
      <c r="L979" s="1" t="n">
        <v>0</v>
      </c>
      <c r="M979" s="1" t="n">
        <v>12</v>
      </c>
      <c r="O979" s="1" t="n">
        <v>0</v>
      </c>
      <c r="P979" s="1" t="n">
        <v>0</v>
      </c>
      <c r="Q979" s="1" t="n">
        <v>0</v>
      </c>
      <c r="R979" s="1" t="n">
        <v>0</v>
      </c>
      <c r="S979" s="25"/>
      <c r="T979" s="1"/>
      <c r="AMJ979" s="2"/>
    </row>
    <row r="980" s="1" customFormat="true" ht="12.8" hidden="true" customHeight="false" outlineLevel="0" collapsed="false">
      <c r="A980" s="1" t="s">
        <v>255</v>
      </c>
      <c r="B980" s="1" t="s">
        <v>106</v>
      </c>
      <c r="C980" s="1" t="s">
        <v>107</v>
      </c>
      <c r="D980" s="1" t="n">
        <v>502</v>
      </c>
      <c r="E980" s="1" t="n">
        <v>89</v>
      </c>
      <c r="F980" s="1" t="n">
        <v>0</v>
      </c>
      <c r="G980" s="1" t="n">
        <v>591</v>
      </c>
      <c r="H980" s="1" t="n">
        <v>36</v>
      </c>
      <c r="I980" s="1" t="n">
        <v>7</v>
      </c>
      <c r="J980" s="1" t="n">
        <v>43</v>
      </c>
      <c r="K980" s="1" t="n">
        <v>943</v>
      </c>
      <c r="L980" s="1" t="n">
        <v>10</v>
      </c>
      <c r="M980" s="1" t="n">
        <v>996</v>
      </c>
      <c r="N980" s="3" t="n">
        <v>0.0436105476673428</v>
      </c>
      <c r="O980" s="1" t="n">
        <v>99</v>
      </c>
      <c r="P980" s="1" t="n">
        <v>31</v>
      </c>
      <c r="Q980" s="1" t="n">
        <v>130</v>
      </c>
      <c r="R980" s="1" t="n">
        <v>173</v>
      </c>
      <c r="S980" s="25" t="n">
        <f aca="false">+R980/(J980+K980)</f>
        <v>0.175456389452333</v>
      </c>
      <c r="AMJ980" s="2"/>
    </row>
    <row r="981" s="1" customFormat="true" ht="12.8" hidden="true" customHeight="false" outlineLevel="0" collapsed="false">
      <c r="A981" s="1" t="s">
        <v>255</v>
      </c>
      <c r="B981" s="1" t="s">
        <v>108</v>
      </c>
      <c r="C981" s="1" t="s">
        <v>109</v>
      </c>
      <c r="D981" s="1" t="n">
        <v>111</v>
      </c>
      <c r="E981" s="1" t="n">
        <v>17</v>
      </c>
      <c r="F981" s="1" t="n">
        <v>0</v>
      </c>
      <c r="G981" s="1" t="n">
        <v>128</v>
      </c>
      <c r="H981" s="1" t="n">
        <v>29</v>
      </c>
      <c r="I981" s="1" t="n">
        <v>0</v>
      </c>
      <c r="J981" s="1" t="n">
        <v>29</v>
      </c>
      <c r="K981" s="1" t="n">
        <v>158</v>
      </c>
      <c r="L981" s="1" t="n">
        <v>0</v>
      </c>
      <c r="M981" s="1" t="n">
        <v>187</v>
      </c>
      <c r="N981" s="3" t="n">
        <v>0.155080213903743</v>
      </c>
      <c r="O981" s="1" t="n">
        <v>27</v>
      </c>
      <c r="P981" s="1" t="n">
        <v>3</v>
      </c>
      <c r="Q981" s="1" t="n">
        <v>30</v>
      </c>
      <c r="R981" s="1" t="n">
        <v>59</v>
      </c>
      <c r="S981" s="25" t="n">
        <f aca="false">+R981/(J981+K981)</f>
        <v>0.315508021390374</v>
      </c>
      <c r="AMJ981" s="2"/>
    </row>
    <row r="982" s="1" customFormat="true" ht="12.8" hidden="true" customHeight="false" outlineLevel="0" collapsed="false">
      <c r="A982" s="1" t="s">
        <v>255</v>
      </c>
      <c r="B982" s="1" t="s">
        <v>110</v>
      </c>
      <c r="C982" s="1" t="s">
        <v>111</v>
      </c>
      <c r="D982" s="1" t="n">
        <v>277</v>
      </c>
      <c r="E982" s="1" t="n">
        <v>10</v>
      </c>
      <c r="F982" s="1" t="n">
        <v>0</v>
      </c>
      <c r="G982" s="1" t="n">
        <v>287</v>
      </c>
      <c r="H982" s="1" t="n">
        <v>30</v>
      </c>
      <c r="I982" s="1" t="n">
        <v>3</v>
      </c>
      <c r="J982" s="1" t="n">
        <v>33</v>
      </c>
      <c r="K982" s="1" t="n">
        <v>220</v>
      </c>
      <c r="L982" s="1" t="n">
        <v>5</v>
      </c>
      <c r="M982" s="1" t="n">
        <v>258</v>
      </c>
      <c r="N982" s="3" t="n">
        <v>0.130434782608696</v>
      </c>
      <c r="O982" s="1" t="n">
        <v>5</v>
      </c>
      <c r="P982" s="1" t="n">
        <v>1</v>
      </c>
      <c r="Q982" s="1" t="n">
        <v>6</v>
      </c>
      <c r="R982" s="1" t="n">
        <v>39</v>
      </c>
      <c r="S982" s="25" t="n">
        <f aca="false">+R982/(J982+K982)</f>
        <v>0.154150197628459</v>
      </c>
      <c r="AMJ982" s="2"/>
    </row>
    <row r="983" customFormat="false" ht="12.8" hidden="true" customHeight="false" outlineLevel="0" collapsed="false">
      <c r="A983" s="1" t="s">
        <v>255</v>
      </c>
      <c r="B983" s="1" t="s">
        <v>112</v>
      </c>
      <c r="C983" s="1" t="s">
        <v>113</v>
      </c>
      <c r="D983" s="1" t="n">
        <v>1</v>
      </c>
      <c r="E983" s="1" t="n">
        <v>0</v>
      </c>
      <c r="F983" s="1" t="n">
        <v>0</v>
      </c>
      <c r="G983" s="1" t="n">
        <v>1</v>
      </c>
      <c r="H983" s="1" t="n">
        <v>0</v>
      </c>
      <c r="I983" s="1" t="n">
        <v>0</v>
      </c>
      <c r="J983" s="1" t="n">
        <v>0</v>
      </c>
      <c r="K983" s="1" t="n">
        <v>0</v>
      </c>
      <c r="L983" s="1" t="n">
        <v>0</v>
      </c>
      <c r="M983" s="1" t="n">
        <v>2</v>
      </c>
      <c r="O983" s="1" t="n">
        <v>0</v>
      </c>
      <c r="P983" s="1" t="n">
        <v>0</v>
      </c>
      <c r="Q983" s="1" t="n">
        <v>0</v>
      </c>
      <c r="R983" s="1" t="n">
        <v>0</v>
      </c>
      <c r="S983" s="25"/>
      <c r="T983" s="1"/>
      <c r="AMJ983" s="2"/>
    </row>
    <row r="984" s="1" customFormat="true" ht="12.8" hidden="true" customHeight="false" outlineLevel="0" collapsed="false">
      <c r="A984" s="1" t="s">
        <v>255</v>
      </c>
      <c r="B984" s="1" t="s">
        <v>114</v>
      </c>
      <c r="C984" s="1" t="s">
        <v>115</v>
      </c>
      <c r="D984" s="1" t="n">
        <v>3</v>
      </c>
      <c r="E984" s="1" t="n">
        <v>1</v>
      </c>
      <c r="F984" s="1" t="n">
        <v>0</v>
      </c>
      <c r="G984" s="1" t="n">
        <v>4</v>
      </c>
      <c r="H984" s="1" t="n">
        <v>2</v>
      </c>
      <c r="I984" s="1" t="n">
        <v>-2</v>
      </c>
      <c r="J984" s="1" t="n">
        <v>0</v>
      </c>
      <c r="K984" s="1" t="n">
        <v>-4</v>
      </c>
      <c r="L984" s="1" t="n">
        <v>-1</v>
      </c>
      <c r="M984" s="1" t="n">
        <v>5</v>
      </c>
      <c r="N984" s="3" t="n">
        <v>0</v>
      </c>
      <c r="O984" s="1" t="n">
        <v>0</v>
      </c>
      <c r="S984" s="25" t="n">
        <f aca="false">+R984/(J984+K984)</f>
        <v>-0</v>
      </c>
      <c r="AMJ984" s="2"/>
    </row>
    <row r="985" s="1" customFormat="true" ht="12.8" hidden="true" customHeight="false" outlineLevel="0" collapsed="false">
      <c r="A985" s="1" t="s">
        <v>255</v>
      </c>
      <c r="B985" s="1" t="s">
        <v>116</v>
      </c>
      <c r="C985" s="1" t="s">
        <v>117</v>
      </c>
      <c r="D985" s="1" t="n">
        <v>2479</v>
      </c>
      <c r="E985" s="1" t="n">
        <v>638</v>
      </c>
      <c r="F985" s="1" t="n">
        <v>1</v>
      </c>
      <c r="G985" s="1" t="n">
        <v>3118</v>
      </c>
      <c r="H985" s="1" t="n">
        <v>360</v>
      </c>
      <c r="I985" s="1" t="n">
        <v>179</v>
      </c>
      <c r="J985" s="1" t="n">
        <v>539</v>
      </c>
      <c r="K985" s="1" t="n">
        <v>2431</v>
      </c>
      <c r="L985" s="1" t="n">
        <v>21</v>
      </c>
      <c r="M985" s="1" t="n">
        <v>2991</v>
      </c>
      <c r="N985" s="3" t="n">
        <v>0.181481481481482</v>
      </c>
      <c r="O985" s="1" t="n">
        <v>70</v>
      </c>
      <c r="P985" s="1" t="n">
        <v>36</v>
      </c>
      <c r="Q985" s="1" t="n">
        <v>106</v>
      </c>
      <c r="R985" s="1" t="n">
        <v>645</v>
      </c>
      <c r="S985" s="25" t="n">
        <f aca="false">+R985/(J985+K985)</f>
        <v>0.217171717171717</v>
      </c>
      <c r="AMJ985" s="2"/>
    </row>
    <row r="986" customFormat="false" ht="12.8" hidden="true" customHeight="false" outlineLevel="0" collapsed="false">
      <c r="A986" s="1" t="s">
        <v>255</v>
      </c>
      <c r="B986" s="1" t="s">
        <v>118</v>
      </c>
      <c r="C986" s="1" t="s">
        <v>119</v>
      </c>
      <c r="D986" s="1" t="n">
        <v>3</v>
      </c>
      <c r="E986" s="1" t="n">
        <v>0</v>
      </c>
      <c r="F986" s="1" t="n">
        <v>0</v>
      </c>
      <c r="G986" s="1" t="n">
        <v>3</v>
      </c>
      <c r="H986" s="1" t="n">
        <v>0</v>
      </c>
      <c r="I986" s="1" t="n">
        <v>0</v>
      </c>
      <c r="J986" s="1" t="n">
        <v>0</v>
      </c>
      <c r="K986" s="1" t="n">
        <v>0</v>
      </c>
      <c r="L986" s="1" t="n">
        <v>0</v>
      </c>
      <c r="M986" s="1" t="n">
        <v>4</v>
      </c>
      <c r="O986" s="1" t="n">
        <v>0</v>
      </c>
      <c r="P986" s="1" t="n">
        <v>0</v>
      </c>
      <c r="Q986" s="1" t="n">
        <v>0</v>
      </c>
      <c r="R986" s="1" t="n">
        <v>0</v>
      </c>
      <c r="S986" s="25"/>
      <c r="T986" s="1"/>
      <c r="AMJ986" s="2"/>
    </row>
    <row r="987" customFormat="false" ht="12.8" hidden="true" customHeight="false" outlineLevel="0" collapsed="false">
      <c r="A987" s="1" t="s">
        <v>255</v>
      </c>
      <c r="B987" s="1" t="s">
        <v>120</v>
      </c>
      <c r="C987" s="1" t="s">
        <v>121</v>
      </c>
      <c r="D987" s="1" t="n">
        <v>2</v>
      </c>
      <c r="E987" s="1" t="n">
        <v>0</v>
      </c>
      <c r="F987" s="1" t="n">
        <v>0</v>
      </c>
      <c r="G987" s="1" t="n">
        <v>2</v>
      </c>
      <c r="H987" s="1" t="n">
        <v>0</v>
      </c>
      <c r="I987" s="1" t="n">
        <v>0</v>
      </c>
      <c r="J987" s="1" t="n">
        <v>0</v>
      </c>
      <c r="K987" s="1" t="n">
        <v>0</v>
      </c>
      <c r="L987" s="1" t="n">
        <v>0</v>
      </c>
      <c r="M987" s="1" t="n">
        <v>2</v>
      </c>
      <c r="O987" s="1" t="n">
        <v>0</v>
      </c>
      <c r="P987" s="1" t="n">
        <v>0</v>
      </c>
      <c r="Q987" s="1" t="n">
        <v>0</v>
      </c>
      <c r="R987" s="1" t="n">
        <v>0</v>
      </c>
      <c r="S987" s="25"/>
      <c r="T987" s="1"/>
      <c r="AMJ987" s="2"/>
    </row>
    <row r="988" s="1" customFormat="true" ht="12.8" hidden="true" customHeight="false" outlineLevel="0" collapsed="false">
      <c r="A988" s="1" t="s">
        <v>255</v>
      </c>
      <c r="B988" s="1" t="s">
        <v>122</v>
      </c>
      <c r="C988" s="1" t="s">
        <v>123</v>
      </c>
      <c r="D988" s="1" t="n">
        <v>89</v>
      </c>
      <c r="E988" s="1" t="n">
        <v>1</v>
      </c>
      <c r="F988" s="1" t="n">
        <v>0</v>
      </c>
      <c r="G988" s="1" t="n">
        <v>90</v>
      </c>
      <c r="H988" s="1" t="n">
        <v>10</v>
      </c>
      <c r="I988" s="1" t="n">
        <v>0</v>
      </c>
      <c r="J988" s="1" t="n">
        <v>10</v>
      </c>
      <c r="K988" s="1" t="n">
        <v>60</v>
      </c>
      <c r="L988" s="1" t="n">
        <v>1</v>
      </c>
      <c r="M988" s="1" t="n">
        <v>71</v>
      </c>
      <c r="N988" s="3" t="n">
        <v>0.142857142857143</v>
      </c>
      <c r="O988" s="1" t="n">
        <v>3</v>
      </c>
      <c r="P988" s="1" t="n">
        <v>2</v>
      </c>
      <c r="Q988" s="1" t="n">
        <v>5</v>
      </c>
      <c r="R988" s="1" t="n">
        <v>15</v>
      </c>
      <c r="S988" s="25" t="n">
        <f aca="false">+R988/(J988+K988)</f>
        <v>0.214285714285714</v>
      </c>
      <c r="AMJ988" s="2"/>
    </row>
    <row r="989" s="1" customFormat="true" ht="12.8" hidden="true" customHeight="false" outlineLevel="0" collapsed="false">
      <c r="A989" s="1" t="s">
        <v>255</v>
      </c>
      <c r="B989" s="1" t="s">
        <v>124</v>
      </c>
      <c r="C989" s="1" t="s">
        <v>125</v>
      </c>
      <c r="D989" s="1" t="n">
        <v>10</v>
      </c>
      <c r="E989" s="1" t="n">
        <v>2</v>
      </c>
      <c r="F989" s="1" t="n">
        <v>0</v>
      </c>
      <c r="G989" s="1" t="n">
        <v>12</v>
      </c>
      <c r="H989" s="1" t="n">
        <v>0</v>
      </c>
      <c r="I989" s="1" t="n">
        <v>0</v>
      </c>
      <c r="J989" s="1" t="n">
        <v>0</v>
      </c>
      <c r="K989" s="1" t="n">
        <v>15</v>
      </c>
      <c r="L989" s="1" t="n">
        <v>0</v>
      </c>
      <c r="M989" s="1" t="n">
        <v>15</v>
      </c>
      <c r="N989" s="3" t="n">
        <v>0</v>
      </c>
      <c r="O989" s="1" t="n">
        <v>0</v>
      </c>
      <c r="P989" s="1" t="n">
        <v>0</v>
      </c>
      <c r="Q989" s="1" t="n">
        <v>0</v>
      </c>
      <c r="R989" s="1" t="n">
        <v>0</v>
      </c>
      <c r="S989" s="25" t="n">
        <f aca="false">+R989/(J989+K989)</f>
        <v>0</v>
      </c>
      <c r="AMJ989" s="2"/>
    </row>
    <row r="990" s="1" customFormat="true" ht="12.8" hidden="true" customHeight="false" outlineLevel="0" collapsed="false">
      <c r="A990" s="1" t="s">
        <v>255</v>
      </c>
      <c r="B990" s="1" t="s">
        <v>126</v>
      </c>
      <c r="C990" s="1" t="s">
        <v>127</v>
      </c>
      <c r="D990" s="1" t="n">
        <v>709</v>
      </c>
      <c r="E990" s="1" t="n">
        <v>32</v>
      </c>
      <c r="F990" s="1" t="n">
        <v>0</v>
      </c>
      <c r="G990" s="1" t="n">
        <v>741</v>
      </c>
      <c r="H990" s="1" t="n">
        <v>56</v>
      </c>
      <c r="I990" s="1" t="n">
        <v>50</v>
      </c>
      <c r="J990" s="1" t="n">
        <v>106</v>
      </c>
      <c r="K990" s="1" t="n">
        <v>598</v>
      </c>
      <c r="L990" s="1" t="n">
        <v>7</v>
      </c>
      <c r="M990" s="1" t="n">
        <v>711</v>
      </c>
      <c r="N990" s="3" t="n">
        <v>0.150568181818182</v>
      </c>
      <c r="O990" s="1" t="n">
        <v>11</v>
      </c>
      <c r="P990" s="1" t="n">
        <v>14</v>
      </c>
      <c r="Q990" s="1" t="n">
        <v>25</v>
      </c>
      <c r="R990" s="1" t="n">
        <v>131</v>
      </c>
      <c r="S990" s="25" t="n">
        <f aca="false">+R990/(J990+K990)</f>
        <v>0.186079545454545</v>
      </c>
      <c r="AMJ990" s="2"/>
    </row>
    <row r="991" s="1" customFormat="true" ht="12.8" hidden="true" customHeight="false" outlineLevel="0" collapsed="false">
      <c r="A991" s="1" t="s">
        <v>255</v>
      </c>
      <c r="B991" s="1" t="s">
        <v>128</v>
      </c>
      <c r="C991" s="1" t="s">
        <v>129</v>
      </c>
      <c r="D991" s="1" t="n">
        <v>146</v>
      </c>
      <c r="E991" s="1" t="n">
        <v>21</v>
      </c>
      <c r="F991" s="1" t="n">
        <v>0</v>
      </c>
      <c r="G991" s="1" t="n">
        <v>167</v>
      </c>
      <c r="H991" s="1" t="n">
        <v>36</v>
      </c>
      <c r="I991" s="1" t="n">
        <v>4</v>
      </c>
      <c r="J991" s="1" t="n">
        <v>40</v>
      </c>
      <c r="K991" s="1" t="n">
        <v>122</v>
      </c>
      <c r="L991" s="1" t="n">
        <v>0</v>
      </c>
      <c r="M991" s="1" t="n">
        <v>162</v>
      </c>
      <c r="N991" s="3" t="n">
        <v>0.246913580246914</v>
      </c>
      <c r="O991" s="1" t="n">
        <v>9</v>
      </c>
      <c r="P991" s="1" t="n">
        <v>2</v>
      </c>
      <c r="Q991" s="1" t="n">
        <v>11</v>
      </c>
      <c r="R991" s="1" t="n">
        <v>51</v>
      </c>
      <c r="S991" s="25" t="n">
        <f aca="false">+R991/(J991+K991)</f>
        <v>0.314814814814815</v>
      </c>
      <c r="AMJ991" s="2"/>
    </row>
    <row r="992" s="1" customFormat="true" ht="12.8" hidden="true" customHeight="false" outlineLevel="0" collapsed="false">
      <c r="A992" s="1" t="s">
        <v>255</v>
      </c>
      <c r="B992" s="1" t="s">
        <v>130</v>
      </c>
      <c r="C992" s="1" t="s">
        <v>131</v>
      </c>
      <c r="D992" s="1" t="n">
        <v>95</v>
      </c>
      <c r="E992" s="1" t="n">
        <v>9</v>
      </c>
      <c r="F992" s="1" t="n">
        <v>1</v>
      </c>
      <c r="G992" s="1" t="n">
        <v>105</v>
      </c>
      <c r="H992" s="1" t="n">
        <v>12</v>
      </c>
      <c r="I992" s="1" t="n">
        <v>1</v>
      </c>
      <c r="J992" s="1" t="n">
        <v>13</v>
      </c>
      <c r="K992" s="1" t="n">
        <v>79</v>
      </c>
      <c r="L992" s="1" t="n">
        <v>3</v>
      </c>
      <c r="M992" s="1" t="n">
        <v>95</v>
      </c>
      <c r="N992" s="3" t="n">
        <v>0.141304347826087</v>
      </c>
      <c r="O992" s="1" t="n">
        <v>0</v>
      </c>
      <c r="P992" s="1" t="n">
        <v>2</v>
      </c>
      <c r="Q992" s="1" t="n">
        <v>2</v>
      </c>
      <c r="R992" s="1" t="n">
        <v>15</v>
      </c>
      <c r="S992" s="25" t="n">
        <f aca="false">+R992/(J992+K992)</f>
        <v>0.16304347826087</v>
      </c>
      <c r="AMJ992" s="2"/>
    </row>
    <row r="993" customFormat="false" ht="12.8" hidden="true" customHeight="false" outlineLevel="0" collapsed="false">
      <c r="A993" s="1" t="s">
        <v>255</v>
      </c>
      <c r="B993" s="1" t="s">
        <v>132</v>
      </c>
      <c r="C993" s="1" t="s">
        <v>133</v>
      </c>
      <c r="D993" s="1" t="n">
        <v>3</v>
      </c>
      <c r="E993" s="1" t="n">
        <v>0</v>
      </c>
      <c r="F993" s="1" t="n">
        <v>0</v>
      </c>
      <c r="G993" s="1" t="n">
        <v>3</v>
      </c>
      <c r="H993" s="1" t="n">
        <v>0</v>
      </c>
      <c r="I993" s="1" t="n">
        <v>0</v>
      </c>
      <c r="J993" s="1" t="n">
        <v>0</v>
      </c>
      <c r="K993" s="1" t="n">
        <v>0</v>
      </c>
      <c r="L993" s="1" t="n">
        <v>0</v>
      </c>
      <c r="M993" s="1" t="n">
        <v>6</v>
      </c>
      <c r="O993" s="1" t="n">
        <v>0</v>
      </c>
      <c r="P993" s="1" t="n">
        <v>0</v>
      </c>
      <c r="Q993" s="1" t="n">
        <v>0</v>
      </c>
      <c r="R993" s="1" t="n">
        <v>0</v>
      </c>
      <c r="S993" s="25"/>
      <c r="T993" s="1"/>
      <c r="AMJ993" s="2"/>
    </row>
    <row r="994" customFormat="false" ht="12.8" hidden="true" customHeight="false" outlineLevel="0" collapsed="false">
      <c r="A994" s="1" t="s">
        <v>255</v>
      </c>
      <c r="B994" s="1" t="s">
        <v>134</v>
      </c>
      <c r="C994" s="1" t="s">
        <v>135</v>
      </c>
      <c r="D994" s="1" t="n">
        <v>5</v>
      </c>
      <c r="E994" s="1" t="n">
        <v>0</v>
      </c>
      <c r="F994" s="1" t="n">
        <v>0</v>
      </c>
      <c r="G994" s="1" t="n">
        <v>5</v>
      </c>
      <c r="H994" s="1" t="n">
        <v>0</v>
      </c>
      <c r="I994" s="1" t="n">
        <v>0</v>
      </c>
      <c r="J994" s="1" t="n">
        <v>0</v>
      </c>
      <c r="K994" s="1" t="n">
        <v>0</v>
      </c>
      <c r="L994" s="1" t="n">
        <v>0</v>
      </c>
      <c r="M994" s="1" t="n">
        <v>4</v>
      </c>
      <c r="O994" s="1" t="n">
        <v>0</v>
      </c>
      <c r="P994" s="1" t="n">
        <v>0</v>
      </c>
      <c r="Q994" s="1" t="n">
        <v>0</v>
      </c>
      <c r="R994" s="1" t="n">
        <v>0</v>
      </c>
      <c r="S994" s="25"/>
      <c r="T994" s="1"/>
      <c r="AMJ994" s="2"/>
    </row>
    <row r="995" s="1" customFormat="true" ht="12.8" hidden="true" customHeight="false" outlineLevel="0" collapsed="false">
      <c r="A995" s="1" t="s">
        <v>255</v>
      </c>
      <c r="B995" s="1" t="s">
        <v>136</v>
      </c>
      <c r="C995" s="1" t="s">
        <v>137</v>
      </c>
      <c r="D995" s="1" t="n">
        <v>864</v>
      </c>
      <c r="E995" s="1" t="n">
        <v>540</v>
      </c>
      <c r="F995" s="1" t="n">
        <v>0</v>
      </c>
      <c r="G995" s="1" t="n">
        <v>1404</v>
      </c>
      <c r="H995" s="1" t="n">
        <v>124</v>
      </c>
      <c r="I995" s="1" t="n">
        <v>101</v>
      </c>
      <c r="J995" s="1" t="n">
        <v>225</v>
      </c>
      <c r="K995" s="1" t="n">
        <v>1138</v>
      </c>
      <c r="L995" s="1" t="n">
        <v>2</v>
      </c>
      <c r="M995" s="1" t="n">
        <v>1365</v>
      </c>
      <c r="N995" s="3" t="n">
        <v>0.16507703595011</v>
      </c>
      <c r="O995" s="1" t="n">
        <v>18</v>
      </c>
      <c r="P995" s="1" t="n">
        <v>4</v>
      </c>
      <c r="Q995" s="1" t="n">
        <v>22</v>
      </c>
      <c r="R995" s="1" t="n">
        <v>247</v>
      </c>
      <c r="S995" s="25" t="n">
        <f aca="false">+R995/(J995+K995)</f>
        <v>0.181217901687454</v>
      </c>
      <c r="AMJ995" s="2"/>
    </row>
    <row r="996" s="1" customFormat="true" ht="12.8" hidden="true" customHeight="false" outlineLevel="0" collapsed="false">
      <c r="A996" s="1" t="s">
        <v>255</v>
      </c>
      <c r="B996" s="1" t="s">
        <v>138</v>
      </c>
      <c r="C996" s="1" t="s">
        <v>139</v>
      </c>
      <c r="D996" s="1" t="n">
        <v>4</v>
      </c>
      <c r="E996" s="1" t="n">
        <v>1</v>
      </c>
      <c r="F996" s="1" t="n">
        <v>0</v>
      </c>
      <c r="G996" s="1" t="n">
        <v>5</v>
      </c>
      <c r="H996" s="1" t="n">
        <v>2</v>
      </c>
      <c r="I996" s="1" t="n">
        <v>1</v>
      </c>
      <c r="J996" s="1" t="n">
        <v>3</v>
      </c>
      <c r="K996" s="1" t="n">
        <v>16</v>
      </c>
      <c r="L996" s="1" t="n">
        <v>0</v>
      </c>
      <c r="M996" s="1" t="n">
        <v>9</v>
      </c>
      <c r="N996" s="3" t="n">
        <v>0.157894736842105</v>
      </c>
      <c r="O996" s="1" t="n">
        <v>0</v>
      </c>
      <c r="P996" s="1" t="n">
        <v>3</v>
      </c>
      <c r="Q996" s="1" t="n">
        <v>3</v>
      </c>
      <c r="R996" s="1" t="n">
        <v>6</v>
      </c>
      <c r="S996" s="25" t="n">
        <f aca="false">+R996/(J996+K996)</f>
        <v>0.31578947368421</v>
      </c>
      <c r="AMJ996" s="2"/>
    </row>
    <row r="997" customFormat="false" ht="12.8" hidden="true" customHeight="false" outlineLevel="0" collapsed="false">
      <c r="A997" s="1" t="s">
        <v>255</v>
      </c>
      <c r="B997" s="1" t="s">
        <v>140</v>
      </c>
      <c r="C997" s="1" t="s">
        <v>141</v>
      </c>
      <c r="D997" s="1" t="n">
        <v>10</v>
      </c>
      <c r="E997" s="1" t="n">
        <v>0</v>
      </c>
      <c r="F997" s="1" t="n">
        <v>0</v>
      </c>
      <c r="G997" s="1" t="n">
        <v>10</v>
      </c>
      <c r="H997" s="1" t="n">
        <v>0</v>
      </c>
      <c r="I997" s="1" t="n">
        <v>0</v>
      </c>
      <c r="J997" s="1" t="n">
        <v>0</v>
      </c>
      <c r="K997" s="1" t="n">
        <v>0</v>
      </c>
      <c r="L997" s="1" t="n">
        <v>0</v>
      </c>
      <c r="M997" s="1" t="n">
        <v>8</v>
      </c>
      <c r="O997" s="1" t="n">
        <v>0</v>
      </c>
      <c r="P997" s="1" t="n">
        <v>0</v>
      </c>
      <c r="Q997" s="1" t="n">
        <v>0</v>
      </c>
      <c r="R997" s="1" t="n">
        <v>0</v>
      </c>
      <c r="S997" s="25"/>
      <c r="T997" s="1"/>
      <c r="AMJ997" s="2"/>
    </row>
    <row r="998" s="1" customFormat="true" ht="12.8" hidden="true" customHeight="false" outlineLevel="0" collapsed="false">
      <c r="A998" s="1" t="s">
        <v>255</v>
      </c>
      <c r="B998" s="1" t="s">
        <v>142</v>
      </c>
      <c r="C998" s="1" t="s">
        <v>143</v>
      </c>
      <c r="D998" s="1" t="n">
        <v>21</v>
      </c>
      <c r="E998" s="1" t="n">
        <v>1</v>
      </c>
      <c r="F998" s="1" t="n">
        <v>0</v>
      </c>
      <c r="G998" s="1" t="n">
        <v>22</v>
      </c>
      <c r="H998" s="1" t="n">
        <v>1</v>
      </c>
      <c r="I998" s="1" t="n">
        <v>0</v>
      </c>
      <c r="J998" s="1" t="n">
        <v>1</v>
      </c>
      <c r="K998" s="1" t="n">
        <v>16</v>
      </c>
      <c r="L998" s="1" t="n">
        <v>2</v>
      </c>
      <c r="M998" s="1" t="n">
        <v>19</v>
      </c>
      <c r="N998" s="3" t="n">
        <v>0.0588235294117647</v>
      </c>
      <c r="O998" s="1" t="n">
        <v>2</v>
      </c>
      <c r="P998" s="1" t="n">
        <v>0</v>
      </c>
      <c r="Q998" s="1" t="n">
        <v>2</v>
      </c>
      <c r="R998" s="1" t="n">
        <v>3</v>
      </c>
      <c r="S998" s="25" t="n">
        <f aca="false">+R998/(J998+K998)</f>
        <v>0.176470588235294</v>
      </c>
      <c r="AMJ998" s="2"/>
    </row>
    <row r="999" s="1" customFormat="true" ht="12.8" hidden="true" customHeight="false" outlineLevel="0" collapsed="false">
      <c r="A999" s="1" t="s">
        <v>255</v>
      </c>
      <c r="B999" s="1" t="s">
        <v>144</v>
      </c>
      <c r="C999" s="1" t="s">
        <v>145</v>
      </c>
      <c r="D999" s="1" t="n">
        <v>128</v>
      </c>
      <c r="E999" s="1" t="n">
        <v>14</v>
      </c>
      <c r="F999" s="1" t="n">
        <v>0</v>
      </c>
      <c r="G999" s="1" t="n">
        <v>142</v>
      </c>
      <c r="H999" s="1" t="n">
        <v>3</v>
      </c>
      <c r="I999" s="1" t="n">
        <v>9</v>
      </c>
      <c r="J999" s="1" t="n">
        <v>12</v>
      </c>
      <c r="K999" s="1" t="n">
        <v>122</v>
      </c>
      <c r="L999" s="1" t="n">
        <v>7</v>
      </c>
      <c r="M999" s="1" t="n">
        <v>137</v>
      </c>
      <c r="N999" s="3" t="n">
        <v>0.0895522388059701</v>
      </c>
      <c r="O999" s="1" t="n">
        <v>3</v>
      </c>
      <c r="P999" s="1" t="n">
        <v>1</v>
      </c>
      <c r="Q999" s="1" t="n">
        <v>4</v>
      </c>
      <c r="R999" s="1" t="n">
        <v>16</v>
      </c>
      <c r="S999" s="25" t="n">
        <f aca="false">+R999/(J999+K999)</f>
        <v>0.119402985074627</v>
      </c>
      <c r="AMJ999" s="2"/>
    </row>
    <row r="1000" customFormat="false" ht="12.8" hidden="true" customHeight="false" outlineLevel="0" collapsed="false">
      <c r="A1000" s="1" t="s">
        <v>255</v>
      </c>
      <c r="B1000" s="1" t="s">
        <v>146</v>
      </c>
      <c r="C1000" s="1" t="s">
        <v>147</v>
      </c>
      <c r="D1000" s="1" t="n">
        <v>7</v>
      </c>
      <c r="E1000" s="1" t="n">
        <v>1</v>
      </c>
      <c r="F1000" s="1" t="n">
        <v>0</v>
      </c>
      <c r="G1000" s="1" t="n">
        <v>8</v>
      </c>
      <c r="H1000" s="1" t="n">
        <v>0</v>
      </c>
      <c r="I1000" s="1" t="n">
        <v>0</v>
      </c>
      <c r="J1000" s="1" t="n">
        <v>0</v>
      </c>
      <c r="K1000" s="1" t="n">
        <v>0</v>
      </c>
      <c r="L1000" s="1" t="n">
        <v>0</v>
      </c>
      <c r="M1000" s="1" t="n">
        <v>6</v>
      </c>
      <c r="O1000" s="1" t="n">
        <v>0</v>
      </c>
      <c r="P1000" s="1" t="n">
        <v>0</v>
      </c>
      <c r="Q1000" s="1" t="n">
        <v>0</v>
      </c>
      <c r="R1000" s="1" t="n">
        <v>0</v>
      </c>
      <c r="S1000" s="25"/>
      <c r="T1000" s="1"/>
      <c r="AMJ1000" s="2"/>
    </row>
    <row r="1001" s="1" customFormat="true" ht="12.8" hidden="true" customHeight="false" outlineLevel="0" collapsed="false">
      <c r="A1001" s="1" t="s">
        <v>255</v>
      </c>
      <c r="B1001" s="1" t="s">
        <v>148</v>
      </c>
      <c r="C1001" s="1" t="s">
        <v>149</v>
      </c>
      <c r="D1001" s="1" t="n">
        <v>17</v>
      </c>
      <c r="E1001" s="1" t="n">
        <v>1</v>
      </c>
      <c r="F1001" s="1" t="n">
        <v>0</v>
      </c>
      <c r="G1001" s="1" t="n">
        <v>18</v>
      </c>
      <c r="H1001" s="1" t="n">
        <v>1</v>
      </c>
      <c r="I1001" s="1" t="n">
        <v>2</v>
      </c>
      <c r="J1001" s="1" t="n">
        <v>3</v>
      </c>
      <c r="K1001" s="1" t="n">
        <v>19</v>
      </c>
      <c r="L1001" s="1" t="n">
        <v>0</v>
      </c>
      <c r="M1001" s="1" t="n">
        <v>22</v>
      </c>
      <c r="N1001" s="3" t="n">
        <v>0.136363636363636</v>
      </c>
      <c r="O1001" s="1" t="n">
        <v>1</v>
      </c>
      <c r="P1001" s="1" t="n">
        <v>1</v>
      </c>
      <c r="Q1001" s="1" t="n">
        <v>2</v>
      </c>
      <c r="R1001" s="1" t="n">
        <v>5</v>
      </c>
      <c r="S1001" s="25" t="n">
        <f aca="false">+R1001/(J1001+K1001)</f>
        <v>0.227272727272727</v>
      </c>
      <c r="AMJ1001" s="2"/>
    </row>
    <row r="1002" s="1" customFormat="true" ht="12.8" hidden="true" customHeight="false" outlineLevel="0" collapsed="false">
      <c r="A1002" s="1" t="s">
        <v>255</v>
      </c>
      <c r="B1002" s="1" t="s">
        <v>150</v>
      </c>
      <c r="C1002" s="1" t="s">
        <v>151</v>
      </c>
      <c r="D1002" s="1" t="n">
        <v>321</v>
      </c>
      <c r="E1002" s="1" t="n">
        <v>13</v>
      </c>
      <c r="F1002" s="1" t="n">
        <v>0</v>
      </c>
      <c r="G1002" s="1" t="n">
        <v>334</v>
      </c>
      <c r="H1002" s="1" t="n">
        <v>106</v>
      </c>
      <c r="I1002" s="1" t="n">
        <v>11</v>
      </c>
      <c r="J1002" s="1" t="n">
        <v>117</v>
      </c>
      <c r="K1002" s="1" t="n">
        <v>191</v>
      </c>
      <c r="L1002" s="1" t="n">
        <v>1</v>
      </c>
      <c r="M1002" s="1" t="n">
        <v>309</v>
      </c>
      <c r="N1002" s="3" t="n">
        <v>0.37987012987013</v>
      </c>
      <c r="O1002" s="1" t="n">
        <v>20</v>
      </c>
      <c r="P1002" s="1" t="n">
        <v>8</v>
      </c>
      <c r="Q1002" s="1" t="n">
        <v>28</v>
      </c>
      <c r="R1002" s="1" t="n">
        <v>145</v>
      </c>
      <c r="S1002" s="25" t="n">
        <f aca="false">+R1002/(J1002+K1002)</f>
        <v>0.470779220779221</v>
      </c>
      <c r="AMJ1002" s="2"/>
    </row>
    <row r="1003" s="1" customFormat="true" ht="12.8" hidden="true" customHeight="false" outlineLevel="0" collapsed="false">
      <c r="A1003" s="1" t="s">
        <v>255</v>
      </c>
      <c r="B1003" s="1" t="s">
        <v>152</v>
      </c>
      <c r="C1003" s="1" t="s">
        <v>153</v>
      </c>
      <c r="D1003" s="1" t="n">
        <v>45</v>
      </c>
      <c r="E1003" s="1" t="n">
        <v>2</v>
      </c>
      <c r="F1003" s="1" t="n">
        <v>0</v>
      </c>
      <c r="G1003" s="1" t="n">
        <v>47</v>
      </c>
      <c r="H1003" s="1" t="n">
        <v>9</v>
      </c>
      <c r="I1003" s="1" t="n">
        <v>0</v>
      </c>
      <c r="J1003" s="1" t="n">
        <v>9</v>
      </c>
      <c r="K1003" s="1" t="n">
        <v>55</v>
      </c>
      <c r="L1003" s="1" t="n">
        <v>-2</v>
      </c>
      <c r="M1003" s="1" t="n">
        <v>46</v>
      </c>
      <c r="N1003" s="3" t="n">
        <v>0.140625</v>
      </c>
      <c r="O1003" s="1" t="n">
        <v>3</v>
      </c>
      <c r="P1003" s="1" t="n">
        <v>-1</v>
      </c>
      <c r="Q1003" s="1" t="n">
        <v>2</v>
      </c>
      <c r="R1003" s="1" t="n">
        <v>11</v>
      </c>
      <c r="S1003" s="25" t="n">
        <f aca="false">+R1003/(J1003+K1003)</f>
        <v>0.171875</v>
      </c>
      <c r="AMJ1003" s="2"/>
    </row>
    <row r="1004" s="1" customFormat="true" ht="12.8" hidden="true" customHeight="false" outlineLevel="0" collapsed="false">
      <c r="A1004" s="1" t="s">
        <v>255</v>
      </c>
      <c r="B1004" s="1" t="s">
        <v>154</v>
      </c>
      <c r="C1004" s="1" t="s">
        <v>155</v>
      </c>
      <c r="D1004" s="1" t="n">
        <v>24883</v>
      </c>
      <c r="E1004" s="1" t="n">
        <v>2903</v>
      </c>
      <c r="F1004" s="1" t="n">
        <v>14</v>
      </c>
      <c r="G1004" s="1" t="n">
        <v>27800</v>
      </c>
      <c r="H1004" s="1" t="n">
        <v>8738</v>
      </c>
      <c r="I1004" s="1" t="n">
        <v>715</v>
      </c>
      <c r="J1004" s="1" t="n">
        <v>9453</v>
      </c>
      <c r="K1004" s="1" t="n">
        <v>17092</v>
      </c>
      <c r="L1004" s="1" t="n">
        <v>124</v>
      </c>
      <c r="M1004" s="1" t="n">
        <v>26669</v>
      </c>
      <c r="N1004" s="3" t="n">
        <v>0.35611226219627</v>
      </c>
      <c r="O1004" s="1" t="n">
        <v>2808</v>
      </c>
      <c r="P1004" s="1" t="n">
        <v>914</v>
      </c>
      <c r="Q1004" s="1" t="n">
        <v>3722</v>
      </c>
      <c r="R1004" s="1" t="n">
        <v>13175</v>
      </c>
      <c r="S1004" s="25" t="n">
        <f aca="false">+R1004/(J1004+K1004)</f>
        <v>0.496326991900546</v>
      </c>
      <c r="AMJ1004" s="2"/>
    </row>
    <row r="1005" s="1" customFormat="true" ht="12.8" hidden="true" customHeight="false" outlineLevel="0" collapsed="false">
      <c r="A1005" s="1" t="s">
        <v>255</v>
      </c>
      <c r="B1005" s="1" t="s">
        <v>156</v>
      </c>
      <c r="C1005" s="1" t="s">
        <v>157</v>
      </c>
      <c r="D1005" s="1" t="n">
        <v>11376</v>
      </c>
      <c r="E1005" s="1" t="n">
        <v>784</v>
      </c>
      <c r="F1005" s="1" t="n">
        <v>10</v>
      </c>
      <c r="G1005" s="1" t="n">
        <v>12170</v>
      </c>
      <c r="H1005" s="1" t="n">
        <v>6885</v>
      </c>
      <c r="I1005" s="1" t="n">
        <v>27</v>
      </c>
      <c r="J1005" s="1" t="n">
        <v>6912</v>
      </c>
      <c r="K1005" s="1" t="n">
        <v>5029</v>
      </c>
      <c r="L1005" s="1" t="n">
        <v>84</v>
      </c>
      <c r="M1005" s="1" t="n">
        <v>12025</v>
      </c>
      <c r="N1005" s="3" t="n">
        <v>0.578845992797923</v>
      </c>
      <c r="O1005" s="1" t="n">
        <v>1391</v>
      </c>
      <c r="P1005" s="1" t="n">
        <v>501</v>
      </c>
      <c r="Q1005" s="1" t="n">
        <v>1892</v>
      </c>
      <c r="R1005" s="1" t="n">
        <v>8804</v>
      </c>
      <c r="S1005" s="25" t="n">
        <f aca="false">+R1005/(J1005+K1005)</f>
        <v>0.737291684113558</v>
      </c>
      <c r="AMJ1005" s="2"/>
    </row>
    <row r="1006" s="1" customFormat="true" ht="12.8" hidden="true" customHeight="false" outlineLevel="0" collapsed="false">
      <c r="A1006" s="1" t="s">
        <v>255</v>
      </c>
      <c r="B1006" s="1" t="s">
        <v>158</v>
      </c>
      <c r="C1006" s="1" t="s">
        <v>159</v>
      </c>
      <c r="D1006" s="1" t="n">
        <v>7843</v>
      </c>
      <c r="E1006" s="1" t="n">
        <v>600</v>
      </c>
      <c r="F1006" s="1" t="n">
        <v>2</v>
      </c>
      <c r="G1006" s="1" t="n">
        <v>8445</v>
      </c>
      <c r="H1006" s="1" t="n">
        <v>278</v>
      </c>
      <c r="I1006" s="1" t="n">
        <v>75</v>
      </c>
      <c r="J1006" s="1" t="n">
        <v>353</v>
      </c>
      <c r="K1006" s="1" t="n">
        <v>6918</v>
      </c>
      <c r="L1006" s="1" t="n">
        <v>2</v>
      </c>
      <c r="M1006" s="1" t="n">
        <v>7273</v>
      </c>
      <c r="N1006" s="3" t="n">
        <v>0.0485490303947187</v>
      </c>
      <c r="O1006" s="1" t="n">
        <v>467</v>
      </c>
      <c r="P1006" s="1" t="n">
        <v>198</v>
      </c>
      <c r="Q1006" s="1" t="n">
        <v>665</v>
      </c>
      <c r="R1006" s="1" t="n">
        <v>1018</v>
      </c>
      <c r="S1006" s="25" t="n">
        <f aca="false">+R1006/(J1006+K1006)</f>
        <v>0.14000825195984</v>
      </c>
      <c r="AMJ1006" s="2"/>
    </row>
    <row r="1007" s="1" customFormat="true" ht="12.8" hidden="true" customHeight="false" outlineLevel="0" collapsed="false">
      <c r="A1007" s="1" t="s">
        <v>255</v>
      </c>
      <c r="B1007" s="1" t="s">
        <v>160</v>
      </c>
      <c r="C1007" s="1" t="s">
        <v>161</v>
      </c>
      <c r="D1007" s="1" t="n">
        <v>20</v>
      </c>
      <c r="E1007" s="1" t="n">
        <v>3</v>
      </c>
      <c r="F1007" s="1" t="n">
        <v>0</v>
      </c>
      <c r="G1007" s="1" t="n">
        <v>23</v>
      </c>
      <c r="H1007" s="1" t="n">
        <v>8</v>
      </c>
      <c r="I1007" s="1" t="n">
        <v>0</v>
      </c>
      <c r="J1007" s="1" t="n">
        <v>8</v>
      </c>
      <c r="K1007" s="1" t="n">
        <v>9</v>
      </c>
      <c r="L1007" s="1" t="n">
        <v>0</v>
      </c>
      <c r="M1007" s="1" t="n">
        <v>17</v>
      </c>
      <c r="N1007" s="3" t="n">
        <v>0.470588235294118</v>
      </c>
      <c r="O1007" s="1" t="n">
        <v>6</v>
      </c>
      <c r="P1007" s="1" t="n">
        <v>0</v>
      </c>
      <c r="Q1007" s="1" t="n">
        <v>6</v>
      </c>
      <c r="R1007" s="1" t="n">
        <v>14</v>
      </c>
      <c r="S1007" s="25" t="n">
        <f aca="false">+R1007/(J1007+K1007)</f>
        <v>0.823529411764706</v>
      </c>
      <c r="AMJ1007" s="2"/>
    </row>
    <row r="1008" customFormat="false" ht="12.8" hidden="true" customHeight="false" outlineLevel="0" collapsed="false">
      <c r="A1008" s="1" t="s">
        <v>255</v>
      </c>
      <c r="B1008" s="1" t="s">
        <v>162</v>
      </c>
      <c r="C1008" s="1" t="s">
        <v>163</v>
      </c>
      <c r="D1008" s="1" t="n">
        <v>20</v>
      </c>
      <c r="E1008" s="1" t="n">
        <v>5</v>
      </c>
      <c r="F1008" s="1" t="n">
        <v>0</v>
      </c>
      <c r="G1008" s="1" t="n">
        <v>25</v>
      </c>
      <c r="H1008" s="1" t="n">
        <v>0</v>
      </c>
      <c r="I1008" s="1" t="n">
        <v>0</v>
      </c>
      <c r="J1008" s="1" t="n">
        <v>0</v>
      </c>
      <c r="K1008" s="1" t="n">
        <v>0</v>
      </c>
      <c r="L1008" s="1" t="n">
        <v>0</v>
      </c>
      <c r="M1008" s="1" t="n">
        <v>15</v>
      </c>
      <c r="O1008" s="1" t="n">
        <v>0</v>
      </c>
      <c r="P1008" s="1" t="n">
        <v>0</v>
      </c>
      <c r="Q1008" s="1" t="n">
        <v>0</v>
      </c>
      <c r="R1008" s="1" t="n">
        <v>0</v>
      </c>
      <c r="S1008" s="25"/>
      <c r="T1008" s="1"/>
      <c r="AMJ1008" s="2"/>
    </row>
    <row r="1009" s="1" customFormat="true" ht="12.8" hidden="true" customHeight="false" outlineLevel="0" collapsed="false">
      <c r="A1009" s="1" t="s">
        <v>255</v>
      </c>
      <c r="B1009" s="1" t="s">
        <v>164</v>
      </c>
      <c r="C1009" s="1" t="s">
        <v>165</v>
      </c>
      <c r="D1009" s="1" t="n">
        <v>473</v>
      </c>
      <c r="E1009" s="1" t="n">
        <v>9</v>
      </c>
      <c r="F1009" s="1" t="n">
        <v>0</v>
      </c>
      <c r="G1009" s="1" t="n">
        <v>482</v>
      </c>
      <c r="H1009" s="1" t="n">
        <v>435</v>
      </c>
      <c r="I1009" s="1" t="n">
        <v>0</v>
      </c>
      <c r="J1009" s="1" t="n">
        <v>435</v>
      </c>
      <c r="K1009" s="1" t="n">
        <v>24</v>
      </c>
      <c r="L1009" s="1" t="n">
        <v>0</v>
      </c>
      <c r="M1009" s="1" t="n">
        <v>459</v>
      </c>
      <c r="N1009" s="3" t="n">
        <v>0.947712418300653</v>
      </c>
      <c r="O1009" s="1" t="n">
        <v>0</v>
      </c>
      <c r="P1009" s="1" t="n">
        <v>0</v>
      </c>
      <c r="Q1009" s="1" t="n">
        <v>0</v>
      </c>
      <c r="R1009" s="1" t="n">
        <v>435</v>
      </c>
      <c r="S1009" s="25" t="n">
        <f aca="false">+R1009/(J1009+K1009)</f>
        <v>0.947712418300653</v>
      </c>
      <c r="AMJ1009" s="2"/>
    </row>
    <row r="1010" s="1" customFormat="true" ht="12.8" hidden="true" customHeight="false" outlineLevel="0" collapsed="false">
      <c r="A1010" s="1" t="s">
        <v>255</v>
      </c>
      <c r="B1010" s="1" t="s">
        <v>166</v>
      </c>
      <c r="C1010" s="1" t="s">
        <v>167</v>
      </c>
      <c r="D1010" s="1" t="n">
        <v>240</v>
      </c>
      <c r="E1010" s="1" t="n">
        <v>41</v>
      </c>
      <c r="F1010" s="1" t="n">
        <v>0</v>
      </c>
      <c r="G1010" s="1" t="n">
        <v>281</v>
      </c>
      <c r="H1010" s="1" t="n">
        <v>5</v>
      </c>
      <c r="I1010" s="1" t="n">
        <v>2</v>
      </c>
      <c r="J1010" s="1" t="n">
        <v>7</v>
      </c>
      <c r="K1010" s="1" t="n">
        <v>224</v>
      </c>
      <c r="L1010" s="1" t="n">
        <v>2</v>
      </c>
      <c r="M1010" s="1" t="n">
        <v>233</v>
      </c>
      <c r="N1010" s="3" t="n">
        <v>0.0303030303030303</v>
      </c>
      <c r="O1010" s="1" t="n">
        <v>1</v>
      </c>
      <c r="P1010" s="1" t="n">
        <v>0</v>
      </c>
      <c r="Q1010" s="1" t="n">
        <v>1</v>
      </c>
      <c r="R1010" s="1" t="n">
        <v>8</v>
      </c>
      <c r="S1010" s="25" t="n">
        <f aca="false">+R1010/(J1010+K1010)</f>
        <v>0.0346320346320346</v>
      </c>
      <c r="AMJ1010" s="2"/>
    </row>
    <row r="1011" customFormat="false" ht="12.8" hidden="true" customHeight="false" outlineLevel="0" collapsed="false">
      <c r="A1011" s="1" t="s">
        <v>255</v>
      </c>
      <c r="B1011" s="1" t="s">
        <v>168</v>
      </c>
      <c r="C1011" s="1" t="s">
        <v>169</v>
      </c>
      <c r="D1011" s="1" t="n">
        <v>1</v>
      </c>
      <c r="E1011" s="1" t="n">
        <v>0</v>
      </c>
      <c r="F1011" s="1" t="n">
        <v>0</v>
      </c>
      <c r="G1011" s="1" t="n">
        <v>1</v>
      </c>
      <c r="H1011" s="1" t="n">
        <v>0</v>
      </c>
      <c r="I1011" s="1" t="n">
        <v>0</v>
      </c>
      <c r="J1011" s="1" t="n">
        <v>0</v>
      </c>
      <c r="K1011" s="1" t="n">
        <v>0</v>
      </c>
      <c r="L1011" s="1" t="n">
        <v>0</v>
      </c>
      <c r="M1011" s="1" t="n">
        <v>0</v>
      </c>
      <c r="O1011" s="1" t="n">
        <v>0</v>
      </c>
      <c r="P1011" s="1" t="n">
        <v>0</v>
      </c>
      <c r="Q1011" s="1" t="n">
        <v>0</v>
      </c>
      <c r="R1011" s="1" t="n">
        <v>0</v>
      </c>
      <c r="S1011" s="25"/>
      <c r="T1011" s="1"/>
      <c r="AMJ1011" s="2"/>
    </row>
    <row r="1012" s="1" customFormat="true" ht="12.8" hidden="true" customHeight="false" outlineLevel="0" collapsed="false">
      <c r="A1012" s="1" t="s">
        <v>255</v>
      </c>
      <c r="B1012" s="1" t="s">
        <v>170</v>
      </c>
      <c r="C1012" s="1" t="s">
        <v>171</v>
      </c>
      <c r="D1012" s="1" t="n">
        <v>146</v>
      </c>
      <c r="E1012" s="1" t="n">
        <v>47</v>
      </c>
      <c r="F1012" s="1" t="n">
        <v>0</v>
      </c>
      <c r="G1012" s="1" t="n">
        <v>193</v>
      </c>
      <c r="H1012" s="1" t="n">
        <v>53</v>
      </c>
      <c r="I1012" s="1" t="n">
        <v>27</v>
      </c>
      <c r="J1012" s="1" t="n">
        <v>80</v>
      </c>
      <c r="K1012" s="1" t="n">
        <v>160</v>
      </c>
      <c r="L1012" s="1" t="n">
        <v>4</v>
      </c>
      <c r="M1012" s="1" t="n">
        <v>244</v>
      </c>
      <c r="N1012" s="3" t="n">
        <v>0.333333333333333</v>
      </c>
      <c r="O1012" s="1" t="n">
        <v>120</v>
      </c>
      <c r="P1012" s="1" t="n">
        <v>114</v>
      </c>
      <c r="Q1012" s="1" t="n">
        <v>234</v>
      </c>
      <c r="R1012" s="1" t="n">
        <v>314</v>
      </c>
      <c r="S1012" s="25" t="n">
        <f aca="false">+R1012/(J1012+K1012)</f>
        <v>1.30833333333333</v>
      </c>
      <c r="AMJ1012" s="2"/>
    </row>
    <row r="1013" s="1" customFormat="true" ht="12.8" hidden="true" customHeight="false" outlineLevel="0" collapsed="false">
      <c r="A1013" s="1" t="s">
        <v>255</v>
      </c>
      <c r="B1013" s="1" t="s">
        <v>172</v>
      </c>
      <c r="C1013" s="1" t="s">
        <v>173</v>
      </c>
      <c r="D1013" s="1" t="n">
        <v>187</v>
      </c>
      <c r="E1013" s="1" t="n">
        <v>41</v>
      </c>
      <c r="F1013" s="1" t="n">
        <v>0</v>
      </c>
      <c r="G1013" s="1" t="n">
        <v>228</v>
      </c>
      <c r="H1013" s="1" t="n">
        <v>67</v>
      </c>
      <c r="I1013" s="1" t="n">
        <v>1</v>
      </c>
      <c r="J1013" s="1" t="n">
        <v>68</v>
      </c>
      <c r="K1013" s="1" t="n">
        <v>131</v>
      </c>
      <c r="L1013" s="1" t="n">
        <v>0</v>
      </c>
      <c r="M1013" s="1" t="n">
        <v>199</v>
      </c>
      <c r="N1013" s="3" t="n">
        <v>0.341708542713568</v>
      </c>
      <c r="O1013" s="1" t="n">
        <v>79</v>
      </c>
      <c r="P1013" s="1" t="n">
        <v>1</v>
      </c>
      <c r="Q1013" s="1" t="n">
        <v>80</v>
      </c>
      <c r="R1013" s="1" t="n">
        <v>148</v>
      </c>
      <c r="S1013" s="25" t="n">
        <f aca="false">+R1013/(J1013+K1013)</f>
        <v>0.743718592964824</v>
      </c>
      <c r="AMJ1013" s="2"/>
    </row>
    <row r="1014" s="1" customFormat="true" ht="12.8" hidden="true" customHeight="false" outlineLevel="0" collapsed="false">
      <c r="A1014" s="1" t="s">
        <v>255</v>
      </c>
      <c r="B1014" s="1" t="s">
        <v>174</v>
      </c>
      <c r="C1014" s="1" t="s">
        <v>175</v>
      </c>
      <c r="D1014" s="1" t="n">
        <v>9</v>
      </c>
      <c r="E1014" s="1" t="n">
        <v>2</v>
      </c>
      <c r="F1014" s="1" t="n">
        <v>0</v>
      </c>
      <c r="G1014" s="1" t="n">
        <v>11</v>
      </c>
      <c r="H1014" s="1" t="n">
        <v>2</v>
      </c>
      <c r="I1014" s="1" t="n">
        <v>0</v>
      </c>
      <c r="J1014" s="1" t="n">
        <v>2</v>
      </c>
      <c r="K1014" s="1" t="n">
        <v>10</v>
      </c>
      <c r="L1014" s="1" t="n">
        <v>1</v>
      </c>
      <c r="M1014" s="1" t="n">
        <v>13</v>
      </c>
      <c r="N1014" s="3" t="n">
        <v>0.166666666666667</v>
      </c>
      <c r="O1014" s="1" t="n">
        <v>1</v>
      </c>
      <c r="P1014" s="1" t="n">
        <v>2</v>
      </c>
      <c r="Q1014" s="1" t="n">
        <v>3</v>
      </c>
      <c r="R1014" s="1" t="n">
        <v>5</v>
      </c>
      <c r="S1014" s="25" t="n">
        <f aca="false">+R1014/(J1014+K1014)</f>
        <v>0.416666666666667</v>
      </c>
      <c r="AMJ1014" s="2"/>
    </row>
    <row r="1015" s="1" customFormat="true" ht="12.8" hidden="true" customHeight="false" outlineLevel="0" collapsed="false">
      <c r="A1015" s="1" t="s">
        <v>255</v>
      </c>
      <c r="B1015" s="1" t="s">
        <v>176</v>
      </c>
      <c r="C1015" s="1" t="s">
        <v>177</v>
      </c>
      <c r="D1015" s="1" t="n">
        <v>55</v>
      </c>
      <c r="E1015" s="1" t="n">
        <v>21</v>
      </c>
      <c r="F1015" s="1" t="n">
        <v>0</v>
      </c>
      <c r="G1015" s="1" t="n">
        <v>76</v>
      </c>
      <c r="H1015" s="1" t="n">
        <v>6</v>
      </c>
      <c r="I1015" s="1" t="n">
        <v>0</v>
      </c>
      <c r="J1015" s="1" t="n">
        <v>6</v>
      </c>
      <c r="K1015" s="1" t="n">
        <v>60</v>
      </c>
      <c r="L1015" s="1" t="n">
        <v>1</v>
      </c>
      <c r="M1015" s="1" t="n">
        <v>67</v>
      </c>
      <c r="N1015" s="3" t="n">
        <v>0.0909090909090909</v>
      </c>
      <c r="O1015" s="1" t="n">
        <v>2</v>
      </c>
      <c r="P1015" s="1" t="n">
        <v>1</v>
      </c>
      <c r="Q1015" s="1" t="n">
        <v>3</v>
      </c>
      <c r="R1015" s="1" t="n">
        <v>9</v>
      </c>
      <c r="S1015" s="25" t="n">
        <f aca="false">+R1015/(J1015+K1015)</f>
        <v>0.136363636363636</v>
      </c>
      <c r="AMJ1015" s="2"/>
    </row>
    <row r="1016" s="1" customFormat="true" ht="12.8" hidden="true" customHeight="false" outlineLevel="0" collapsed="false">
      <c r="A1016" s="1" t="s">
        <v>255</v>
      </c>
      <c r="B1016" s="1" t="s">
        <v>178</v>
      </c>
      <c r="C1016" s="1" t="s">
        <v>179</v>
      </c>
      <c r="D1016" s="1" t="n">
        <v>11</v>
      </c>
      <c r="E1016" s="1" t="n">
        <v>2</v>
      </c>
      <c r="F1016" s="1" t="n">
        <v>0</v>
      </c>
      <c r="G1016" s="1" t="n">
        <v>13</v>
      </c>
      <c r="H1016" s="1" t="n">
        <v>1</v>
      </c>
      <c r="I1016" s="1" t="n">
        <v>0</v>
      </c>
      <c r="J1016" s="1" t="n">
        <v>1</v>
      </c>
      <c r="K1016" s="1" t="n">
        <v>9</v>
      </c>
      <c r="L1016" s="1" t="n">
        <v>0</v>
      </c>
      <c r="M1016" s="1" t="n">
        <v>10</v>
      </c>
      <c r="N1016" s="3" t="n">
        <v>0.1</v>
      </c>
      <c r="O1016" s="1" t="n">
        <v>6</v>
      </c>
      <c r="P1016" s="1" t="n">
        <v>1</v>
      </c>
      <c r="Q1016" s="1" t="n">
        <v>7</v>
      </c>
      <c r="R1016" s="1" t="n">
        <v>8</v>
      </c>
      <c r="S1016" s="25" t="n">
        <f aca="false">+R1016/(J1016+K1016)</f>
        <v>0.8</v>
      </c>
      <c r="AMJ1016" s="2"/>
    </row>
    <row r="1017" s="1" customFormat="true" ht="12.8" hidden="true" customHeight="false" outlineLevel="0" collapsed="false">
      <c r="A1017" s="1" t="s">
        <v>255</v>
      </c>
      <c r="B1017" s="1" t="s">
        <v>180</v>
      </c>
      <c r="C1017" s="1" t="s">
        <v>181</v>
      </c>
      <c r="D1017" s="1" t="n">
        <v>26</v>
      </c>
      <c r="E1017" s="1" t="n">
        <v>3</v>
      </c>
      <c r="F1017" s="1" t="n">
        <v>0</v>
      </c>
      <c r="G1017" s="1" t="n">
        <v>29</v>
      </c>
      <c r="H1017" s="1" t="n">
        <v>16</v>
      </c>
      <c r="I1017" s="1" t="n">
        <v>0</v>
      </c>
      <c r="J1017" s="1" t="n">
        <v>16</v>
      </c>
      <c r="K1017" s="1" t="n">
        <v>17</v>
      </c>
      <c r="L1017" s="1" t="n">
        <v>0</v>
      </c>
      <c r="M1017" s="1" t="n">
        <v>33</v>
      </c>
      <c r="N1017" s="3" t="n">
        <v>0.484848484848485</v>
      </c>
      <c r="O1017" s="1" t="n">
        <v>30</v>
      </c>
      <c r="P1017" s="1" t="n">
        <v>0</v>
      </c>
      <c r="Q1017" s="1" t="n">
        <v>30</v>
      </c>
      <c r="R1017" s="1" t="n">
        <v>46</v>
      </c>
      <c r="S1017" s="25" t="n">
        <f aca="false">+R1017/(J1017+K1017)</f>
        <v>1.39393939393939</v>
      </c>
      <c r="AMJ1017" s="2"/>
    </row>
    <row r="1018" s="1" customFormat="true" ht="12.8" hidden="true" customHeight="false" outlineLevel="0" collapsed="false">
      <c r="A1018" s="1" t="s">
        <v>255</v>
      </c>
      <c r="B1018" s="1" t="s">
        <v>182</v>
      </c>
      <c r="C1018" s="1" t="s">
        <v>183</v>
      </c>
      <c r="D1018" s="1" t="n">
        <v>85</v>
      </c>
      <c r="E1018" s="1" t="n">
        <v>9</v>
      </c>
      <c r="F1018" s="1" t="n">
        <v>0</v>
      </c>
      <c r="G1018" s="1" t="n">
        <v>94</v>
      </c>
      <c r="H1018" s="1" t="n">
        <v>26</v>
      </c>
      <c r="I1018" s="1" t="n">
        <v>4</v>
      </c>
      <c r="J1018" s="1" t="n">
        <v>30</v>
      </c>
      <c r="K1018" s="1" t="n">
        <v>69</v>
      </c>
      <c r="L1018" s="1" t="n">
        <v>2</v>
      </c>
      <c r="M1018" s="1" t="n">
        <v>101</v>
      </c>
      <c r="N1018" s="3" t="n">
        <v>0.303030303030303</v>
      </c>
      <c r="O1018" s="1" t="n">
        <v>3</v>
      </c>
      <c r="P1018" s="1" t="n">
        <v>0</v>
      </c>
      <c r="Q1018" s="1" t="n">
        <v>3</v>
      </c>
      <c r="R1018" s="1" t="n">
        <v>33</v>
      </c>
      <c r="S1018" s="25" t="n">
        <f aca="false">+R1018/(J1018+K1018)</f>
        <v>0.333333333333333</v>
      </c>
      <c r="AMJ1018" s="2"/>
    </row>
    <row r="1019" s="1" customFormat="true" ht="12.8" hidden="true" customHeight="false" outlineLevel="0" collapsed="false">
      <c r="A1019" s="1" t="s">
        <v>255</v>
      </c>
      <c r="B1019" s="1" t="s">
        <v>184</v>
      </c>
      <c r="C1019" s="1" t="s">
        <v>185</v>
      </c>
      <c r="D1019" s="1" t="n">
        <v>29</v>
      </c>
      <c r="E1019" s="1" t="n">
        <v>8</v>
      </c>
      <c r="F1019" s="1" t="n">
        <v>0</v>
      </c>
      <c r="G1019" s="1" t="n">
        <v>37</v>
      </c>
      <c r="H1019" s="1" t="n">
        <v>2</v>
      </c>
      <c r="I1019" s="1" t="n">
        <v>1</v>
      </c>
      <c r="J1019" s="1" t="n">
        <v>3</v>
      </c>
      <c r="K1019" s="1" t="n">
        <v>26</v>
      </c>
      <c r="L1019" s="1" t="n">
        <v>0</v>
      </c>
      <c r="M1019" s="1" t="n">
        <v>29</v>
      </c>
      <c r="N1019" s="3" t="n">
        <v>0.103448275862069</v>
      </c>
      <c r="O1019" s="1" t="n">
        <v>0</v>
      </c>
      <c r="P1019" s="1" t="n">
        <v>2</v>
      </c>
      <c r="Q1019" s="1" t="n">
        <v>2</v>
      </c>
      <c r="R1019" s="1" t="n">
        <v>5</v>
      </c>
      <c r="S1019" s="25" t="n">
        <f aca="false">+R1019/(J1019+K1019)</f>
        <v>0.172413793103448</v>
      </c>
      <c r="AMJ1019" s="2"/>
    </row>
    <row r="1020" s="1" customFormat="true" ht="12.8" hidden="true" customHeight="false" outlineLevel="0" collapsed="false">
      <c r="A1020" s="1" t="s">
        <v>255</v>
      </c>
      <c r="B1020" s="1" t="s">
        <v>186</v>
      </c>
      <c r="C1020" s="1" t="s">
        <v>187</v>
      </c>
      <c r="D1020" s="1" t="n">
        <v>91</v>
      </c>
      <c r="E1020" s="1" t="n">
        <v>3</v>
      </c>
      <c r="F1020" s="1" t="n">
        <v>0</v>
      </c>
      <c r="G1020" s="1" t="n">
        <v>94</v>
      </c>
      <c r="H1020" s="1" t="n">
        <v>2</v>
      </c>
      <c r="I1020" s="1" t="n">
        <v>0</v>
      </c>
      <c r="J1020" s="1" t="n">
        <v>2</v>
      </c>
      <c r="K1020" s="1" t="n">
        <v>91</v>
      </c>
      <c r="L1020" s="1" t="n">
        <v>0</v>
      </c>
      <c r="M1020" s="1" t="n">
        <v>93</v>
      </c>
      <c r="N1020" s="3" t="n">
        <v>0.021505376344086</v>
      </c>
      <c r="O1020" s="1" t="n">
        <v>2</v>
      </c>
      <c r="P1020" s="1" t="n">
        <v>1</v>
      </c>
      <c r="Q1020" s="1" t="n">
        <v>3</v>
      </c>
      <c r="R1020" s="1" t="n">
        <v>5</v>
      </c>
      <c r="S1020" s="25" t="n">
        <f aca="false">+R1020/(J1020+K1020)</f>
        <v>0.0537634408602151</v>
      </c>
      <c r="AMJ1020" s="2"/>
    </row>
    <row r="1021" customFormat="false" ht="12.8" hidden="true" customHeight="false" outlineLevel="0" collapsed="false">
      <c r="A1021" s="1" t="s">
        <v>255</v>
      </c>
      <c r="B1021" s="1" t="s">
        <v>188</v>
      </c>
      <c r="C1021" s="1" t="s">
        <v>189</v>
      </c>
      <c r="D1021" s="1" t="n">
        <v>17</v>
      </c>
      <c r="E1021" s="1" t="n">
        <v>4</v>
      </c>
      <c r="F1021" s="1" t="n">
        <v>0</v>
      </c>
      <c r="G1021" s="1" t="n">
        <v>21</v>
      </c>
      <c r="H1021" s="1" t="n">
        <v>0</v>
      </c>
      <c r="I1021" s="1" t="n">
        <v>0</v>
      </c>
      <c r="J1021" s="1" t="n">
        <v>0</v>
      </c>
      <c r="K1021" s="1" t="n">
        <v>0</v>
      </c>
      <c r="L1021" s="1" t="n">
        <v>0</v>
      </c>
      <c r="M1021" s="1" t="n">
        <v>22</v>
      </c>
      <c r="O1021" s="1" t="n">
        <v>0</v>
      </c>
      <c r="P1021" s="1" t="n">
        <v>0</v>
      </c>
      <c r="Q1021" s="1" t="n">
        <v>0</v>
      </c>
      <c r="R1021" s="1" t="n">
        <v>0</v>
      </c>
      <c r="S1021" s="25"/>
      <c r="T1021" s="1"/>
      <c r="AMJ1021" s="2"/>
    </row>
    <row r="1022" s="1" customFormat="true" ht="12.8" hidden="true" customHeight="false" outlineLevel="0" collapsed="false">
      <c r="A1022" s="1" t="s">
        <v>255</v>
      </c>
      <c r="B1022" s="1" t="s">
        <v>190</v>
      </c>
      <c r="C1022" s="1" t="s">
        <v>191</v>
      </c>
      <c r="D1022" s="1" t="n">
        <v>1807</v>
      </c>
      <c r="E1022" s="1" t="n">
        <v>805</v>
      </c>
      <c r="F1022" s="1" t="n">
        <v>1</v>
      </c>
      <c r="G1022" s="1" t="n">
        <v>2613</v>
      </c>
      <c r="H1022" s="1" t="n">
        <v>127</v>
      </c>
      <c r="I1022" s="1" t="n">
        <v>31</v>
      </c>
      <c r="J1022" s="1" t="n">
        <v>158</v>
      </c>
      <c r="K1022" s="1" t="n">
        <v>2925</v>
      </c>
      <c r="L1022" s="1" t="n">
        <v>16</v>
      </c>
      <c r="M1022" s="1" t="n">
        <v>3099</v>
      </c>
      <c r="N1022" s="3" t="n">
        <v>0.0512487836522867</v>
      </c>
      <c r="O1022" s="1" t="n">
        <v>118</v>
      </c>
      <c r="P1022" s="1" t="n">
        <v>12</v>
      </c>
      <c r="Q1022" s="1" t="n">
        <v>130</v>
      </c>
      <c r="R1022" s="1" t="n">
        <v>288</v>
      </c>
      <c r="S1022" s="25" t="n">
        <f aca="false">+R1022/(J1022+K1022)</f>
        <v>0.0934155043788518</v>
      </c>
      <c r="AMJ1022" s="2"/>
    </row>
    <row r="1023" s="1" customFormat="true" ht="12.8" hidden="true" customHeight="false" outlineLevel="0" collapsed="false">
      <c r="A1023" s="1" t="s">
        <v>255</v>
      </c>
      <c r="B1023" s="1" t="s">
        <v>192</v>
      </c>
      <c r="C1023" s="1" t="s">
        <v>193</v>
      </c>
      <c r="D1023" s="1" t="n">
        <v>97</v>
      </c>
      <c r="E1023" s="1" t="n">
        <v>10</v>
      </c>
      <c r="F1023" s="1" t="n">
        <v>0</v>
      </c>
      <c r="G1023" s="1" t="n">
        <v>107</v>
      </c>
      <c r="H1023" s="1" t="n">
        <v>56</v>
      </c>
      <c r="I1023" s="1" t="n">
        <v>3</v>
      </c>
      <c r="J1023" s="1" t="n">
        <v>59</v>
      </c>
      <c r="K1023" s="1" t="n">
        <v>57</v>
      </c>
      <c r="L1023" s="1" t="n">
        <v>0</v>
      </c>
      <c r="M1023" s="1" t="n">
        <v>116</v>
      </c>
      <c r="N1023" s="3" t="n">
        <v>0.508620689655172</v>
      </c>
      <c r="O1023" s="1" t="n">
        <v>14</v>
      </c>
      <c r="P1023" s="1" t="n">
        <v>4</v>
      </c>
      <c r="Q1023" s="1" t="n">
        <v>18</v>
      </c>
      <c r="R1023" s="1" t="n">
        <v>77</v>
      </c>
      <c r="S1023" s="25" t="n">
        <f aca="false">+R1023/(J1023+K1023)</f>
        <v>0.663793103448276</v>
      </c>
      <c r="AMJ1023" s="2"/>
    </row>
    <row r="1024" s="1" customFormat="true" ht="12.8" hidden="true" customHeight="false" outlineLevel="0" collapsed="false">
      <c r="A1024" s="1" t="s">
        <v>255</v>
      </c>
      <c r="B1024" s="1" t="s">
        <v>194</v>
      </c>
      <c r="C1024" s="1" t="s">
        <v>195</v>
      </c>
      <c r="D1024" s="1" t="n">
        <v>1124</v>
      </c>
      <c r="E1024" s="1" t="n">
        <v>444</v>
      </c>
      <c r="F1024" s="1" t="n">
        <v>0</v>
      </c>
      <c r="G1024" s="1" t="n">
        <v>1568</v>
      </c>
      <c r="H1024" s="1" t="n">
        <v>101</v>
      </c>
      <c r="I1024" s="1" t="n">
        <v>4</v>
      </c>
      <c r="J1024" s="1" t="n">
        <v>105</v>
      </c>
      <c r="K1024" s="1" t="n">
        <v>1071</v>
      </c>
      <c r="L1024" s="1" t="n">
        <v>1</v>
      </c>
      <c r="M1024" s="1" t="n">
        <v>1177</v>
      </c>
      <c r="N1024" s="3" t="n">
        <v>0.0892857142857143</v>
      </c>
      <c r="O1024" s="1" t="n">
        <v>289</v>
      </c>
      <c r="P1024" s="1" t="n">
        <v>13</v>
      </c>
      <c r="Q1024" s="1" t="n">
        <v>302</v>
      </c>
      <c r="R1024" s="1" t="n">
        <v>407</v>
      </c>
      <c r="S1024" s="25" t="n">
        <f aca="false">+R1024/(J1024+K1024)</f>
        <v>0.34608843537415</v>
      </c>
      <c r="AMJ1024" s="2"/>
    </row>
    <row r="1025" s="1" customFormat="true" ht="12.8" hidden="true" customHeight="false" outlineLevel="0" collapsed="false">
      <c r="A1025" s="1" t="s">
        <v>255</v>
      </c>
      <c r="B1025" s="1" t="s">
        <v>196</v>
      </c>
      <c r="C1025" s="1" t="s">
        <v>197</v>
      </c>
      <c r="D1025" s="1" t="n">
        <v>1078</v>
      </c>
      <c r="E1025" s="1" t="n">
        <v>42</v>
      </c>
      <c r="F1025" s="1" t="n">
        <v>1</v>
      </c>
      <c r="G1025" s="1" t="n">
        <v>1121</v>
      </c>
      <c r="H1025" s="1" t="n">
        <v>624</v>
      </c>
      <c r="I1025" s="1" t="n">
        <v>495</v>
      </c>
      <c r="J1025" s="1" t="n">
        <v>1119</v>
      </c>
      <c r="K1025" s="1" t="n">
        <v>150</v>
      </c>
      <c r="L1025" s="1" t="n">
        <v>5</v>
      </c>
      <c r="M1025" s="1" t="n">
        <v>1274</v>
      </c>
      <c r="N1025" s="3" t="n">
        <v>0.881796690307329</v>
      </c>
      <c r="O1025" s="1" t="n">
        <v>263</v>
      </c>
      <c r="P1025" s="1" t="n">
        <v>29</v>
      </c>
      <c r="Q1025" s="1" t="n">
        <v>292</v>
      </c>
      <c r="R1025" s="1" t="n">
        <v>1411</v>
      </c>
      <c r="S1025" s="25" t="n">
        <f aca="false">+R1025/(J1025+K1025)</f>
        <v>1.11189913317573</v>
      </c>
      <c r="AMJ1025" s="2"/>
    </row>
    <row r="1026" s="1" customFormat="true" ht="12.8" hidden="true" customHeight="false" outlineLevel="0" collapsed="false">
      <c r="A1026" s="1" t="s">
        <v>255</v>
      </c>
      <c r="B1026" s="1" t="s">
        <v>198</v>
      </c>
      <c r="C1026" s="1" t="s">
        <v>199</v>
      </c>
      <c r="D1026" s="1" t="n">
        <v>13</v>
      </c>
      <c r="E1026" s="1" t="n">
        <v>3</v>
      </c>
      <c r="F1026" s="1" t="n">
        <v>0</v>
      </c>
      <c r="G1026" s="1" t="n">
        <v>16</v>
      </c>
      <c r="H1026" s="1" t="n">
        <v>4</v>
      </c>
      <c r="I1026" s="1" t="n">
        <v>1</v>
      </c>
      <c r="J1026" s="1" t="n">
        <v>5</v>
      </c>
      <c r="K1026" s="1" t="n">
        <v>17</v>
      </c>
      <c r="L1026" s="1" t="n">
        <v>1</v>
      </c>
      <c r="M1026" s="1" t="n">
        <v>23</v>
      </c>
      <c r="N1026" s="3" t="n">
        <v>0.227272727272727</v>
      </c>
      <c r="O1026" s="1" t="n">
        <v>5</v>
      </c>
      <c r="P1026" s="1" t="n">
        <v>0</v>
      </c>
      <c r="Q1026" s="1" t="n">
        <v>5</v>
      </c>
      <c r="R1026" s="1" t="n">
        <v>10</v>
      </c>
      <c r="S1026" s="25" t="n">
        <f aca="false">+R1026/(J1026+K1026)</f>
        <v>0.454545454545455</v>
      </c>
      <c r="AMJ1026" s="2"/>
    </row>
    <row r="1027" customFormat="false" ht="12.8" hidden="true" customHeight="false" outlineLevel="0" collapsed="false">
      <c r="A1027" s="1" t="s">
        <v>255</v>
      </c>
      <c r="B1027" s="1" t="s">
        <v>200</v>
      </c>
      <c r="C1027" s="1" t="s">
        <v>201</v>
      </c>
      <c r="D1027" s="1" t="n">
        <v>14</v>
      </c>
      <c r="E1027" s="1" t="n">
        <v>3</v>
      </c>
      <c r="F1027" s="1" t="n">
        <v>0</v>
      </c>
      <c r="G1027" s="1" t="n">
        <v>17</v>
      </c>
      <c r="H1027" s="1" t="n">
        <v>0</v>
      </c>
      <c r="I1027" s="1" t="n">
        <v>0</v>
      </c>
      <c r="J1027" s="1" t="n">
        <v>0</v>
      </c>
      <c r="K1027" s="1" t="n">
        <v>0</v>
      </c>
      <c r="L1027" s="1" t="n">
        <v>0</v>
      </c>
      <c r="M1027" s="1" t="n">
        <v>18</v>
      </c>
      <c r="O1027" s="1" t="n">
        <v>0</v>
      </c>
      <c r="P1027" s="1" t="n">
        <v>0</v>
      </c>
      <c r="Q1027" s="1" t="n">
        <v>0</v>
      </c>
      <c r="R1027" s="1" t="n">
        <v>0</v>
      </c>
      <c r="S1027" s="25"/>
      <c r="T1027" s="1"/>
      <c r="AMJ1027" s="2"/>
    </row>
    <row r="1028" s="1" customFormat="true" ht="12.8" hidden="true" customHeight="false" outlineLevel="0" collapsed="false">
      <c r="A1028" s="1" t="s">
        <v>255</v>
      </c>
      <c r="B1028" s="1" t="s">
        <v>202</v>
      </c>
      <c r="C1028" s="1" t="s">
        <v>203</v>
      </c>
      <c r="D1028" s="1" t="n">
        <v>90</v>
      </c>
      <c r="E1028" s="1" t="n">
        <v>10</v>
      </c>
      <c r="F1028" s="1" t="n">
        <v>0</v>
      </c>
      <c r="G1028" s="1" t="n">
        <v>100</v>
      </c>
      <c r="H1028" s="1" t="n">
        <v>25</v>
      </c>
      <c r="I1028" s="1" t="n">
        <v>41</v>
      </c>
      <c r="J1028" s="1" t="n">
        <v>66</v>
      </c>
      <c r="K1028" s="1" t="n">
        <v>40</v>
      </c>
      <c r="L1028" s="1" t="n">
        <v>2</v>
      </c>
      <c r="M1028" s="1" t="n">
        <v>108</v>
      </c>
      <c r="N1028" s="3" t="n">
        <v>0.622641509433962</v>
      </c>
      <c r="O1028" s="1" t="n">
        <v>9</v>
      </c>
      <c r="P1028" s="1" t="n">
        <v>35</v>
      </c>
      <c r="Q1028" s="1" t="n">
        <v>44</v>
      </c>
      <c r="R1028" s="1" t="n">
        <v>110</v>
      </c>
      <c r="S1028" s="25" t="n">
        <f aca="false">+R1028/(J1028+K1028)</f>
        <v>1.0377358490566</v>
      </c>
      <c r="AMJ1028" s="2"/>
    </row>
    <row r="1029" s="1" customFormat="true" ht="12.8" hidden="true" customHeight="false" outlineLevel="0" collapsed="false">
      <c r="A1029" s="1" t="s">
        <v>255</v>
      </c>
      <c r="B1029" s="1" t="s">
        <v>204</v>
      </c>
      <c r="C1029" s="1" t="s">
        <v>205</v>
      </c>
      <c r="D1029" s="1" t="n">
        <v>31</v>
      </c>
      <c r="E1029" s="1" t="n">
        <v>4</v>
      </c>
      <c r="F1029" s="1" t="n">
        <v>0</v>
      </c>
      <c r="G1029" s="1" t="n">
        <v>35</v>
      </c>
      <c r="H1029" s="1" t="n">
        <v>15</v>
      </c>
      <c r="I1029" s="1" t="n">
        <v>3</v>
      </c>
      <c r="J1029" s="1" t="n">
        <v>18</v>
      </c>
      <c r="K1029" s="1" t="n">
        <v>55</v>
      </c>
      <c r="L1029" s="1" t="n">
        <v>3</v>
      </c>
      <c r="M1029" s="1" t="n">
        <v>21</v>
      </c>
      <c r="N1029" s="3" t="n">
        <v>0.246575342465753</v>
      </c>
      <c r="O1029" s="1" t="n">
        <v>2</v>
      </c>
      <c r="P1029" s="1" t="n">
        <v>0</v>
      </c>
      <c r="Q1029" s="1" t="n">
        <v>2</v>
      </c>
      <c r="R1029" s="1" t="n">
        <v>20</v>
      </c>
      <c r="S1029" s="25" t="n">
        <f aca="false">+R1029/(J1029+K1029)</f>
        <v>0.273972602739726</v>
      </c>
      <c r="AMJ1029" s="2"/>
    </row>
    <row r="1030" s="1" customFormat="true" ht="12.8" hidden="true" customHeight="false" outlineLevel="0" collapsed="false">
      <c r="A1030" s="1" t="s">
        <v>255</v>
      </c>
      <c r="B1030" s="1" t="s">
        <v>206</v>
      </c>
      <c r="C1030" s="1" t="s">
        <v>207</v>
      </c>
      <c r="D1030" s="1" t="n">
        <v>15451</v>
      </c>
      <c r="E1030" s="1" t="n">
        <v>2783</v>
      </c>
      <c r="F1030" s="1" t="n">
        <v>11</v>
      </c>
      <c r="G1030" s="1" t="n">
        <v>18245</v>
      </c>
      <c r="H1030" s="1" t="n">
        <v>1251</v>
      </c>
      <c r="I1030" s="1" t="n">
        <v>309</v>
      </c>
      <c r="J1030" s="1" t="n">
        <v>1560</v>
      </c>
      <c r="K1030" s="1" t="n">
        <v>14472</v>
      </c>
      <c r="L1030" s="1" t="n">
        <v>369</v>
      </c>
      <c r="M1030" s="1" t="n">
        <v>16401</v>
      </c>
      <c r="N1030" s="3" t="n">
        <v>0.0973053892215569</v>
      </c>
      <c r="O1030" s="1" t="n">
        <v>1350</v>
      </c>
      <c r="P1030" s="1" t="n">
        <v>137</v>
      </c>
      <c r="Q1030" s="1" t="n">
        <v>1487</v>
      </c>
      <c r="R1030" s="1" t="n">
        <v>3047</v>
      </c>
      <c r="S1030" s="25" t="n">
        <f aca="false">+R1030/(J1030+K1030)</f>
        <v>0.190057385229541</v>
      </c>
      <c r="AMJ1030" s="2"/>
    </row>
    <row r="1031" s="1" customFormat="true" ht="12.8" hidden="true" customHeight="false" outlineLevel="0" collapsed="false">
      <c r="A1031" s="1" t="s">
        <v>255</v>
      </c>
      <c r="B1031" s="1" t="s">
        <v>208</v>
      </c>
      <c r="C1031" s="1" t="s">
        <v>209</v>
      </c>
      <c r="D1031" s="1" t="n">
        <v>1697</v>
      </c>
      <c r="E1031" s="1" t="n">
        <v>360</v>
      </c>
      <c r="F1031" s="1" t="n">
        <v>1</v>
      </c>
      <c r="G1031" s="1" t="n">
        <v>2058</v>
      </c>
      <c r="H1031" s="1" t="n">
        <v>58</v>
      </c>
      <c r="I1031" s="1" t="n">
        <v>79</v>
      </c>
      <c r="J1031" s="1" t="n">
        <v>137</v>
      </c>
      <c r="K1031" s="1" t="n">
        <v>2283</v>
      </c>
      <c r="L1031" s="1" t="n">
        <v>43</v>
      </c>
      <c r="M1031" s="1" t="n">
        <v>2463</v>
      </c>
      <c r="N1031" s="3" t="n">
        <v>0.0566115702479339</v>
      </c>
      <c r="O1031" s="1" t="n">
        <v>13</v>
      </c>
      <c r="P1031" s="1" t="n">
        <v>40</v>
      </c>
      <c r="Q1031" s="1" t="n">
        <v>53</v>
      </c>
      <c r="R1031" s="1" t="n">
        <v>190</v>
      </c>
      <c r="S1031" s="25" t="n">
        <f aca="false">+R1031/(J1031+K1031)</f>
        <v>0.0785123966942149</v>
      </c>
      <c r="AMJ1031" s="2"/>
    </row>
    <row r="1032" s="1" customFormat="true" ht="12.8" hidden="true" customHeight="false" outlineLevel="0" collapsed="false">
      <c r="A1032" s="1" t="s">
        <v>255</v>
      </c>
      <c r="B1032" s="1" t="s">
        <v>210</v>
      </c>
      <c r="C1032" s="1" t="s">
        <v>211</v>
      </c>
      <c r="D1032" s="1" t="n">
        <v>722</v>
      </c>
      <c r="E1032" s="1" t="n">
        <v>103</v>
      </c>
      <c r="F1032" s="1" t="n">
        <v>0</v>
      </c>
      <c r="G1032" s="1" t="n">
        <v>825</v>
      </c>
      <c r="H1032" s="1" t="n">
        <v>11</v>
      </c>
      <c r="I1032" s="1" t="n">
        <v>15</v>
      </c>
      <c r="J1032" s="1" t="n">
        <v>26</v>
      </c>
      <c r="K1032" s="1" t="n">
        <v>680</v>
      </c>
      <c r="L1032" s="1" t="n">
        <v>12</v>
      </c>
      <c r="M1032" s="1" t="n">
        <v>718</v>
      </c>
      <c r="N1032" s="3" t="n">
        <v>0.0368271954674221</v>
      </c>
      <c r="O1032" s="1" t="n">
        <v>14</v>
      </c>
      <c r="P1032" s="1" t="n">
        <v>10</v>
      </c>
      <c r="Q1032" s="1" t="n">
        <v>24</v>
      </c>
      <c r="R1032" s="1" t="n">
        <v>50</v>
      </c>
      <c r="S1032" s="25" t="n">
        <f aca="false">+R1032/(J1032+K1032)</f>
        <v>0.0708215297450425</v>
      </c>
      <c r="AMJ1032" s="2"/>
    </row>
    <row r="1033" s="1" customFormat="true" ht="12.8" hidden="true" customHeight="false" outlineLevel="0" collapsed="false">
      <c r="A1033" s="1" t="s">
        <v>255</v>
      </c>
      <c r="B1033" s="1" t="s">
        <v>212</v>
      </c>
      <c r="C1033" s="1" t="s">
        <v>213</v>
      </c>
      <c r="D1033" s="1" t="n">
        <v>201</v>
      </c>
      <c r="E1033" s="1" t="n">
        <v>49</v>
      </c>
      <c r="F1033" s="1" t="n">
        <v>0</v>
      </c>
      <c r="G1033" s="1" t="n">
        <v>250</v>
      </c>
      <c r="H1033" s="1" t="n">
        <v>12</v>
      </c>
      <c r="I1033" s="1" t="n">
        <v>2</v>
      </c>
      <c r="J1033" s="1" t="n">
        <v>14</v>
      </c>
      <c r="K1033" s="1" t="n">
        <v>180</v>
      </c>
      <c r="L1033" s="1" t="n">
        <v>4</v>
      </c>
      <c r="M1033" s="1" t="n">
        <v>198</v>
      </c>
      <c r="N1033" s="3" t="n">
        <v>0.0721649484536082</v>
      </c>
      <c r="O1033" s="1" t="n">
        <v>14</v>
      </c>
      <c r="P1033" s="1" t="n">
        <v>2</v>
      </c>
      <c r="Q1033" s="1" t="n">
        <v>16</v>
      </c>
      <c r="R1033" s="1" t="n">
        <v>30</v>
      </c>
      <c r="S1033" s="25" t="n">
        <f aca="false">+R1033/(J1033+K1033)</f>
        <v>0.154639175257732</v>
      </c>
      <c r="AMJ1033" s="2"/>
    </row>
    <row r="1034" s="1" customFormat="true" ht="12.8" hidden="true" customHeight="false" outlineLevel="0" collapsed="false">
      <c r="A1034" s="1" t="s">
        <v>255</v>
      </c>
      <c r="B1034" s="1" t="s">
        <v>214</v>
      </c>
      <c r="C1034" s="1" t="s">
        <v>215</v>
      </c>
      <c r="D1034" s="1" t="n">
        <v>66</v>
      </c>
      <c r="E1034" s="1" t="n">
        <v>12</v>
      </c>
      <c r="F1034" s="1" t="n">
        <v>0</v>
      </c>
      <c r="G1034" s="1" t="n">
        <v>78</v>
      </c>
      <c r="H1034" s="1" t="n">
        <v>25</v>
      </c>
      <c r="I1034" s="1" t="n">
        <v>0</v>
      </c>
      <c r="J1034" s="1" t="n">
        <v>25</v>
      </c>
      <c r="K1034" s="1" t="n">
        <v>43</v>
      </c>
      <c r="L1034" s="1" t="n">
        <v>1</v>
      </c>
      <c r="M1034" s="1" t="n">
        <v>69</v>
      </c>
      <c r="N1034" s="3" t="n">
        <v>0.367647058823529</v>
      </c>
      <c r="O1034" s="1" t="n">
        <v>9</v>
      </c>
      <c r="P1034" s="1" t="n">
        <v>0</v>
      </c>
      <c r="Q1034" s="1" t="n">
        <v>9</v>
      </c>
      <c r="R1034" s="1" t="n">
        <v>34</v>
      </c>
      <c r="S1034" s="25" t="n">
        <f aca="false">+R1034/(J1034+K1034)</f>
        <v>0.5</v>
      </c>
      <c r="AMJ1034" s="2"/>
    </row>
    <row r="1035" s="1" customFormat="true" ht="12.8" hidden="true" customHeight="false" outlineLevel="0" collapsed="false">
      <c r="A1035" s="1" t="s">
        <v>255</v>
      </c>
      <c r="B1035" s="1" t="s">
        <v>216</v>
      </c>
      <c r="C1035" s="1" t="s">
        <v>217</v>
      </c>
      <c r="D1035" s="1" t="n">
        <v>100</v>
      </c>
      <c r="E1035" s="1" t="n">
        <v>45</v>
      </c>
      <c r="F1035" s="1" t="n">
        <v>0</v>
      </c>
      <c r="G1035" s="1" t="n">
        <v>145</v>
      </c>
      <c r="H1035" s="1" t="n">
        <v>4</v>
      </c>
      <c r="I1035" s="1" t="n">
        <v>2</v>
      </c>
      <c r="J1035" s="1" t="n">
        <v>6</v>
      </c>
      <c r="K1035" s="1" t="n">
        <v>143</v>
      </c>
      <c r="L1035" s="1" t="n">
        <v>3</v>
      </c>
      <c r="M1035" s="1" t="n">
        <v>152</v>
      </c>
      <c r="N1035" s="3" t="n">
        <v>0.0402684563758389</v>
      </c>
      <c r="O1035" s="1" t="n">
        <v>2</v>
      </c>
      <c r="P1035" s="1" t="n">
        <v>1</v>
      </c>
      <c r="Q1035" s="1" t="n">
        <v>3</v>
      </c>
      <c r="R1035" s="1" t="n">
        <v>9</v>
      </c>
      <c r="S1035" s="25" t="n">
        <f aca="false">+R1035/(J1035+K1035)</f>
        <v>0.0604026845637584</v>
      </c>
      <c r="AMJ1035" s="2"/>
    </row>
    <row r="1036" s="1" customFormat="true" ht="12.8" hidden="true" customHeight="false" outlineLevel="0" collapsed="false">
      <c r="A1036" s="1" t="s">
        <v>255</v>
      </c>
      <c r="B1036" s="1" t="s">
        <v>218</v>
      </c>
      <c r="C1036" s="1" t="s">
        <v>219</v>
      </c>
      <c r="D1036" s="1" t="n">
        <v>3465</v>
      </c>
      <c r="E1036" s="1" t="n">
        <v>366</v>
      </c>
      <c r="F1036" s="1" t="n">
        <v>0</v>
      </c>
      <c r="G1036" s="1" t="n">
        <v>3831</v>
      </c>
      <c r="H1036" s="1" t="n">
        <v>61</v>
      </c>
      <c r="I1036" s="1" t="n">
        <v>19</v>
      </c>
      <c r="J1036" s="1" t="n">
        <v>80</v>
      </c>
      <c r="K1036" s="1" t="n">
        <v>3388</v>
      </c>
      <c r="L1036" s="1" t="n">
        <v>55</v>
      </c>
      <c r="M1036" s="1" t="n">
        <v>3523</v>
      </c>
      <c r="N1036" s="3" t="n">
        <v>0.0230680507497116</v>
      </c>
      <c r="O1036" s="1" t="n">
        <v>19</v>
      </c>
      <c r="P1036" s="1" t="n">
        <v>6</v>
      </c>
      <c r="Q1036" s="1" t="n">
        <v>25</v>
      </c>
      <c r="R1036" s="1" t="n">
        <v>105</v>
      </c>
      <c r="S1036" s="25" t="n">
        <f aca="false">+R1036/(J1036+K1036)</f>
        <v>0.0302768166089965</v>
      </c>
      <c r="AMJ1036" s="2"/>
    </row>
    <row r="1037" s="1" customFormat="true" ht="12.8" hidden="true" customHeight="false" outlineLevel="0" collapsed="false">
      <c r="A1037" s="1" t="s">
        <v>255</v>
      </c>
      <c r="B1037" s="1" t="s">
        <v>220</v>
      </c>
      <c r="C1037" s="1" t="s">
        <v>221</v>
      </c>
      <c r="D1037" s="1" t="n">
        <v>415</v>
      </c>
      <c r="E1037" s="1" t="n">
        <v>127</v>
      </c>
      <c r="F1037" s="1" t="n">
        <v>1</v>
      </c>
      <c r="G1037" s="1" t="n">
        <v>543</v>
      </c>
      <c r="H1037" s="1" t="n">
        <v>20</v>
      </c>
      <c r="I1037" s="1" t="n">
        <v>12</v>
      </c>
      <c r="J1037" s="1" t="n">
        <v>32</v>
      </c>
      <c r="K1037" s="1" t="n">
        <v>489</v>
      </c>
      <c r="L1037" s="1" t="n">
        <v>11</v>
      </c>
      <c r="M1037" s="1" t="n">
        <v>532</v>
      </c>
      <c r="N1037" s="3" t="n">
        <v>0.0614203454894434</v>
      </c>
      <c r="O1037" s="1" t="n">
        <v>17</v>
      </c>
      <c r="P1037" s="1" t="n">
        <v>17</v>
      </c>
      <c r="Q1037" s="1" t="n">
        <v>34</v>
      </c>
      <c r="R1037" s="1" t="n">
        <v>66</v>
      </c>
      <c r="S1037" s="25" t="n">
        <f aca="false">+R1037/(J1037+K1037)</f>
        <v>0.126679462571977</v>
      </c>
      <c r="AMJ1037" s="2"/>
    </row>
    <row r="1038" s="1" customFormat="true" ht="12.8" hidden="true" customHeight="false" outlineLevel="0" collapsed="false">
      <c r="A1038" s="1" t="s">
        <v>255</v>
      </c>
      <c r="B1038" s="1" t="s">
        <v>222</v>
      </c>
      <c r="C1038" s="1" t="s">
        <v>223</v>
      </c>
      <c r="D1038" s="1" t="n">
        <v>132</v>
      </c>
      <c r="E1038" s="1" t="n">
        <v>32</v>
      </c>
      <c r="F1038" s="1" t="n">
        <v>0</v>
      </c>
      <c r="G1038" s="1" t="n">
        <v>164</v>
      </c>
      <c r="H1038" s="1" t="n">
        <v>2</v>
      </c>
      <c r="I1038" s="1" t="n">
        <v>1</v>
      </c>
      <c r="J1038" s="1" t="n">
        <v>3</v>
      </c>
      <c r="K1038" s="1" t="n">
        <v>149</v>
      </c>
      <c r="L1038" s="1" t="n">
        <v>13</v>
      </c>
      <c r="M1038" s="1" t="n">
        <v>165</v>
      </c>
      <c r="N1038" s="3" t="n">
        <v>0.0197368421052632</v>
      </c>
      <c r="O1038" s="1" t="n">
        <v>0</v>
      </c>
      <c r="P1038" s="1" t="n">
        <v>2</v>
      </c>
      <c r="Q1038" s="1" t="n">
        <v>2</v>
      </c>
      <c r="R1038" s="1" t="n">
        <v>5</v>
      </c>
      <c r="S1038" s="25" t="n">
        <f aca="false">+R1038/(J1038+K1038)</f>
        <v>0.0328947368421053</v>
      </c>
      <c r="AMJ1038" s="2"/>
    </row>
    <row r="1039" s="1" customFormat="true" ht="12.8" hidden="true" customHeight="false" outlineLevel="0" collapsed="false">
      <c r="A1039" s="1" t="s">
        <v>255</v>
      </c>
      <c r="B1039" s="1" t="s">
        <v>224</v>
      </c>
      <c r="C1039" s="1" t="s">
        <v>225</v>
      </c>
      <c r="D1039" s="1" t="n">
        <v>243</v>
      </c>
      <c r="E1039" s="1" t="n">
        <v>46</v>
      </c>
      <c r="F1039" s="1" t="n">
        <v>0</v>
      </c>
      <c r="G1039" s="1" t="n">
        <v>289</v>
      </c>
      <c r="H1039" s="1" t="n">
        <v>3</v>
      </c>
      <c r="I1039" s="1" t="n">
        <v>2</v>
      </c>
      <c r="J1039" s="1" t="n">
        <v>5</v>
      </c>
      <c r="K1039" s="1" t="n">
        <v>344</v>
      </c>
      <c r="L1039" s="1" t="n">
        <v>6</v>
      </c>
      <c r="M1039" s="1" t="n">
        <v>355</v>
      </c>
      <c r="N1039" s="3" t="n">
        <v>0.0143266475644699</v>
      </c>
      <c r="O1039" s="1" t="n">
        <v>1</v>
      </c>
      <c r="P1039" s="1" t="n">
        <v>2</v>
      </c>
      <c r="Q1039" s="1" t="n">
        <v>3</v>
      </c>
      <c r="R1039" s="1" t="n">
        <v>8</v>
      </c>
      <c r="S1039" s="25" t="n">
        <f aca="false">+R1039/(J1039+K1039)</f>
        <v>0.0229226361031519</v>
      </c>
      <c r="AMJ1039" s="2"/>
    </row>
    <row r="1040" s="1" customFormat="true" ht="12.8" hidden="true" customHeight="false" outlineLevel="0" collapsed="false">
      <c r="A1040" s="1" t="s">
        <v>255</v>
      </c>
      <c r="B1040" s="1" t="s">
        <v>226</v>
      </c>
      <c r="C1040" s="1" t="s">
        <v>227</v>
      </c>
      <c r="D1040" s="1" t="n">
        <v>3</v>
      </c>
      <c r="E1040" s="1" t="n">
        <v>3</v>
      </c>
      <c r="F1040" s="1" t="n">
        <v>0</v>
      </c>
      <c r="G1040" s="1" t="n">
        <v>6</v>
      </c>
      <c r="H1040" s="1" t="n">
        <v>2</v>
      </c>
      <c r="I1040" s="1" t="n">
        <v>1</v>
      </c>
      <c r="J1040" s="1" t="n">
        <v>3</v>
      </c>
      <c r="K1040" s="1" t="n">
        <v>35</v>
      </c>
      <c r="L1040" s="1" t="n">
        <v>0</v>
      </c>
      <c r="M1040" s="1" t="n">
        <v>14</v>
      </c>
      <c r="N1040" s="3" t="n">
        <v>0.0789473684210526</v>
      </c>
      <c r="O1040" s="1" t="n">
        <v>0</v>
      </c>
      <c r="P1040" s="1" t="n">
        <v>2</v>
      </c>
      <c r="Q1040" s="1" t="n">
        <v>2</v>
      </c>
      <c r="R1040" s="1" t="n">
        <v>5</v>
      </c>
      <c r="S1040" s="25" t="n">
        <f aca="false">+R1040/(J1040+K1040)</f>
        <v>0.131578947368421</v>
      </c>
      <c r="AMJ1040" s="2"/>
    </row>
    <row r="1041" s="1" customFormat="true" ht="12.8" hidden="true" customHeight="false" outlineLevel="0" collapsed="false">
      <c r="A1041" s="1" t="s">
        <v>255</v>
      </c>
      <c r="B1041" s="1" t="s">
        <v>228</v>
      </c>
      <c r="C1041" s="1" t="s">
        <v>229</v>
      </c>
      <c r="D1041" s="1" t="n">
        <v>721</v>
      </c>
      <c r="E1041" s="1" t="n">
        <v>290</v>
      </c>
      <c r="F1041" s="1" t="n">
        <v>1</v>
      </c>
      <c r="G1041" s="1" t="n">
        <v>1012</v>
      </c>
      <c r="H1041" s="1" t="n">
        <v>140</v>
      </c>
      <c r="I1041" s="1" t="n">
        <v>4</v>
      </c>
      <c r="J1041" s="1" t="n">
        <v>144</v>
      </c>
      <c r="K1041" s="1" t="n">
        <v>328</v>
      </c>
      <c r="L1041" s="1" t="n">
        <v>16</v>
      </c>
      <c r="M1041" s="1" t="n">
        <v>488</v>
      </c>
      <c r="N1041" s="3" t="n">
        <v>0.305084745762712</v>
      </c>
      <c r="O1041" s="1" t="n">
        <v>127</v>
      </c>
      <c r="P1041" s="1" t="n">
        <v>36</v>
      </c>
      <c r="Q1041" s="1" t="n">
        <v>163</v>
      </c>
      <c r="R1041" s="1" t="n">
        <v>307</v>
      </c>
      <c r="S1041" s="25" t="n">
        <f aca="false">+R1041/(J1041+K1041)</f>
        <v>0.650423728813559</v>
      </c>
      <c r="AMJ1041" s="2"/>
    </row>
    <row r="1042" s="1" customFormat="true" ht="12.8" hidden="true" customHeight="false" outlineLevel="0" collapsed="false">
      <c r="A1042" s="1" t="s">
        <v>255</v>
      </c>
      <c r="B1042" s="1" t="s">
        <v>230</v>
      </c>
      <c r="C1042" s="1" t="s">
        <v>231</v>
      </c>
      <c r="D1042" s="1" t="n">
        <v>142</v>
      </c>
      <c r="E1042" s="1" t="n">
        <v>56</v>
      </c>
      <c r="F1042" s="1" t="n">
        <v>0</v>
      </c>
      <c r="G1042" s="1" t="n">
        <v>198</v>
      </c>
      <c r="H1042" s="1" t="n">
        <v>8</v>
      </c>
      <c r="I1042" s="1" t="n">
        <v>3</v>
      </c>
      <c r="J1042" s="1" t="n">
        <v>11</v>
      </c>
      <c r="K1042" s="1" t="n">
        <v>207</v>
      </c>
      <c r="L1042" s="1" t="n">
        <v>12</v>
      </c>
      <c r="M1042" s="1" t="n">
        <v>230</v>
      </c>
      <c r="N1042" s="3" t="n">
        <v>0.0504587155963303</v>
      </c>
      <c r="O1042" s="1" t="n">
        <v>7</v>
      </c>
      <c r="P1042" s="1" t="n">
        <v>1</v>
      </c>
      <c r="Q1042" s="1" t="n">
        <v>8</v>
      </c>
      <c r="R1042" s="1" t="n">
        <v>19</v>
      </c>
      <c r="S1042" s="25" t="n">
        <f aca="false">+R1042/(J1042+K1042)</f>
        <v>0.0871559633027523</v>
      </c>
      <c r="AMJ1042" s="2"/>
    </row>
    <row r="1043" s="1" customFormat="true" ht="12.8" hidden="true" customHeight="false" outlineLevel="0" collapsed="false">
      <c r="A1043" s="1" t="s">
        <v>255</v>
      </c>
      <c r="B1043" s="1" t="s">
        <v>232</v>
      </c>
      <c r="C1043" s="1" t="s">
        <v>233</v>
      </c>
      <c r="D1043" s="1" t="n">
        <v>7098</v>
      </c>
      <c r="E1043" s="1" t="n">
        <v>1102</v>
      </c>
      <c r="F1043" s="1" t="n">
        <v>4</v>
      </c>
      <c r="G1043" s="1" t="n">
        <v>8204</v>
      </c>
      <c r="H1043" s="1" t="n">
        <v>880</v>
      </c>
      <c r="I1043" s="1" t="n">
        <v>14</v>
      </c>
      <c r="J1043" s="1" t="n">
        <v>894</v>
      </c>
      <c r="K1043" s="1" t="n">
        <v>6130</v>
      </c>
      <c r="L1043" s="1" t="n">
        <v>15</v>
      </c>
      <c r="M1043" s="1" t="n">
        <v>7039</v>
      </c>
      <c r="N1043" s="3" t="n">
        <v>0.127277904328018</v>
      </c>
      <c r="O1043" s="1" t="n">
        <v>1124</v>
      </c>
      <c r="P1043" s="1" t="n">
        <v>12</v>
      </c>
      <c r="Q1043" s="1" t="n">
        <v>1136</v>
      </c>
      <c r="R1043" s="1" t="n">
        <v>2030</v>
      </c>
      <c r="S1043" s="25" t="n">
        <f aca="false">+R1043/(J1043+K1043)</f>
        <v>0.289009111617312</v>
      </c>
      <c r="AMJ1043" s="2"/>
    </row>
    <row r="1044" s="1" customFormat="true" ht="12.8" hidden="true" customHeight="false" outlineLevel="0" collapsed="false">
      <c r="A1044" s="1" t="s">
        <v>255</v>
      </c>
      <c r="B1044" s="1" t="s">
        <v>234</v>
      </c>
      <c r="C1044" s="1" t="s">
        <v>235</v>
      </c>
      <c r="D1044" s="1" t="n">
        <v>429</v>
      </c>
      <c r="E1044" s="1" t="n">
        <v>187</v>
      </c>
      <c r="F1044" s="1" t="n">
        <v>4</v>
      </c>
      <c r="G1044" s="1" t="n">
        <v>620</v>
      </c>
      <c r="H1044" s="1" t="n">
        <v>26</v>
      </c>
      <c r="I1044" s="1" t="n">
        <v>156</v>
      </c>
      <c r="J1044" s="1" t="n">
        <v>182</v>
      </c>
      <c r="K1044" s="1" t="n">
        <v>69</v>
      </c>
      <c r="L1044" s="1" t="n">
        <v>176</v>
      </c>
      <c r="M1044" s="1" t="n">
        <v>427</v>
      </c>
      <c r="N1044" s="3" t="n">
        <v>0.725099601593626</v>
      </c>
      <c r="O1044" s="1" t="n">
        <v>3</v>
      </c>
      <c r="P1044" s="1" t="n">
        <v>8</v>
      </c>
      <c r="Q1044" s="1" t="n">
        <v>11</v>
      </c>
      <c r="R1044" s="1" t="n">
        <v>193</v>
      </c>
      <c r="S1044" s="25" t="n">
        <f aca="false">+R1044/(J1044+K1044)</f>
        <v>0.768924302788845</v>
      </c>
      <c r="AMJ1044" s="2"/>
    </row>
    <row r="1045" s="1" customFormat="true" ht="12.8" hidden="true" customHeight="false" outlineLevel="0" collapsed="false">
      <c r="A1045" s="1" t="s">
        <v>255</v>
      </c>
      <c r="B1045" s="1" t="s">
        <v>236</v>
      </c>
      <c r="C1045" s="1" t="s">
        <v>237</v>
      </c>
      <c r="D1045" s="1" t="n">
        <v>17</v>
      </c>
      <c r="E1045" s="1" t="n">
        <v>5</v>
      </c>
      <c r="F1045" s="1" t="n">
        <v>0</v>
      </c>
      <c r="G1045" s="1" t="n">
        <v>22</v>
      </c>
      <c r="K1045" s="1" t="n">
        <v>4</v>
      </c>
      <c r="L1045" s="1" t="n">
        <v>2</v>
      </c>
      <c r="M1045" s="1" t="n">
        <v>28</v>
      </c>
      <c r="N1045" s="3" t="n">
        <v>0</v>
      </c>
      <c r="O1045" s="1" t="n">
        <v>0</v>
      </c>
      <c r="S1045" s="25" t="n">
        <f aca="false">+R1045/(J1045+K1045)</f>
        <v>0</v>
      </c>
      <c r="AMJ1045" s="2"/>
    </row>
    <row r="1046" s="1" customFormat="true" ht="12.8" hidden="true" customHeight="false" outlineLevel="0" collapsed="false">
      <c r="A1046" s="1" t="s">
        <v>255</v>
      </c>
      <c r="B1046" s="1" t="s">
        <v>238</v>
      </c>
      <c r="C1046" s="1" t="s">
        <v>247</v>
      </c>
      <c r="D1046" s="1" t="n">
        <v>0</v>
      </c>
      <c r="E1046" s="1" t="n">
        <v>0</v>
      </c>
      <c r="F1046" s="1" t="n">
        <v>0</v>
      </c>
      <c r="G1046" s="1" t="n">
        <v>0</v>
      </c>
      <c r="H1046" s="1" t="n">
        <v>1</v>
      </c>
      <c r="I1046" s="1" t="n">
        <v>0</v>
      </c>
      <c r="J1046" s="1" t="n">
        <v>1</v>
      </c>
      <c r="K1046" s="1" t="n">
        <v>0</v>
      </c>
      <c r="L1046" s="1" t="n">
        <v>0</v>
      </c>
      <c r="M1046" s="1" t="n">
        <v>1</v>
      </c>
      <c r="N1046" s="3" t="n">
        <v>1</v>
      </c>
      <c r="O1046" s="1" t="n">
        <v>0</v>
      </c>
      <c r="P1046" s="1" t="n">
        <v>0</v>
      </c>
      <c r="Q1046" s="1" t="n">
        <v>0</v>
      </c>
      <c r="R1046" s="1" t="n">
        <v>1</v>
      </c>
      <c r="S1046" s="25" t="n">
        <f aca="false">+R1046/(J1046+K1046)</f>
        <v>1</v>
      </c>
      <c r="AMJ1046" s="2"/>
    </row>
    <row r="1047" s="1" customFormat="true" ht="12.8" hidden="true" customHeight="false" outlineLevel="0" collapsed="false">
      <c r="A1047" s="1" t="s">
        <v>255</v>
      </c>
      <c r="B1047" s="1" t="s">
        <v>240</v>
      </c>
      <c r="C1047" s="1" t="s">
        <v>241</v>
      </c>
      <c r="D1047" s="1" t="n">
        <v>363</v>
      </c>
      <c r="E1047" s="1" t="n">
        <v>0</v>
      </c>
      <c r="F1047" s="1" t="n">
        <v>0</v>
      </c>
      <c r="G1047" s="1" t="n">
        <v>363</v>
      </c>
      <c r="H1047" s="1" t="n">
        <v>68</v>
      </c>
      <c r="I1047" s="1" t="n">
        <v>0</v>
      </c>
      <c r="J1047" s="1" t="n">
        <v>68</v>
      </c>
      <c r="K1047" s="1" t="n">
        <v>135</v>
      </c>
      <c r="L1047" s="1" t="n">
        <v>0</v>
      </c>
      <c r="M1047" s="1" t="n">
        <v>203</v>
      </c>
      <c r="N1047" s="3" t="n">
        <v>0.334975369458128</v>
      </c>
      <c r="O1047" s="1" t="n">
        <v>0</v>
      </c>
      <c r="P1047" s="1" t="n">
        <v>0</v>
      </c>
      <c r="Q1047" s="1" t="n">
        <v>0</v>
      </c>
      <c r="R1047" s="1" t="n">
        <v>68</v>
      </c>
      <c r="S1047" s="25" t="n">
        <f aca="false">+R1047/(J1047+K1047)</f>
        <v>0.334975369458128</v>
      </c>
      <c r="AMJ1047" s="2"/>
    </row>
    <row r="1048" s="1" customFormat="true" ht="12.8" hidden="true" customHeight="false" outlineLevel="0" collapsed="false">
      <c r="A1048" s="1" t="s">
        <v>255</v>
      </c>
      <c r="B1048" s="1" t="s">
        <v>242</v>
      </c>
      <c r="C1048" s="1" t="s">
        <v>243</v>
      </c>
      <c r="D1048" s="1" t="n">
        <v>363</v>
      </c>
      <c r="E1048" s="1" t="n">
        <v>0</v>
      </c>
      <c r="F1048" s="1" t="n">
        <v>0</v>
      </c>
      <c r="G1048" s="1" t="n">
        <v>363</v>
      </c>
      <c r="H1048" s="1" t="n">
        <v>68</v>
      </c>
      <c r="I1048" s="1" t="n">
        <v>0</v>
      </c>
      <c r="J1048" s="1" t="n">
        <v>68</v>
      </c>
      <c r="K1048" s="1" t="n">
        <v>135</v>
      </c>
      <c r="L1048" s="1" t="n">
        <v>0</v>
      </c>
      <c r="M1048" s="1" t="n">
        <v>203</v>
      </c>
      <c r="N1048" s="3" t="n">
        <v>0.334975369458128</v>
      </c>
      <c r="O1048" s="1" t="n">
        <v>0</v>
      </c>
      <c r="P1048" s="1" t="n">
        <v>0</v>
      </c>
      <c r="Q1048" s="1" t="n">
        <v>0</v>
      </c>
      <c r="R1048" s="1" t="n">
        <v>68</v>
      </c>
      <c r="S1048" s="25" t="n">
        <f aca="false">+R1048/(J1048+K1048)</f>
        <v>0.334975369458128</v>
      </c>
      <c r="AMJ1048" s="2"/>
    </row>
    <row r="1049" customFormat="false" ht="12.8" hidden="true" customHeight="false" outlineLevel="0" collapsed="false">
      <c r="A1049" s="1" t="s">
        <v>255</v>
      </c>
      <c r="B1049" s="1" t="s">
        <v>244</v>
      </c>
      <c r="C1049" s="1" t="s">
        <v>245</v>
      </c>
      <c r="D1049" s="1" t="n">
        <v>0</v>
      </c>
      <c r="E1049" s="1" t="n">
        <v>0</v>
      </c>
      <c r="F1049" s="1" t="n">
        <v>0</v>
      </c>
      <c r="G1049" s="1" t="n">
        <v>0</v>
      </c>
      <c r="H1049" s="1" t="n">
        <v>0</v>
      </c>
      <c r="I1049" s="1" t="n">
        <v>0</v>
      </c>
      <c r="J1049" s="1" t="n">
        <v>0</v>
      </c>
      <c r="K1049" s="1" t="n">
        <v>0</v>
      </c>
      <c r="L1049" s="1" t="n">
        <v>0</v>
      </c>
      <c r="M1049" s="1" t="n">
        <v>0</v>
      </c>
      <c r="O1049" s="1" t="n">
        <v>0</v>
      </c>
      <c r="P1049" s="1" t="n">
        <v>0</v>
      </c>
      <c r="Q1049" s="1" t="n">
        <v>0</v>
      </c>
      <c r="R1049" s="1" t="n">
        <v>0</v>
      </c>
      <c r="S1049" s="25"/>
      <c r="T1049" s="1"/>
      <c r="AMJ1049" s="2"/>
    </row>
  </sheetData>
  <autoFilter ref="A1:S1049">
    <filterColumn colId="0">
      <filters>
        <filter val="TOTAL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37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M17" activeCellId="0" sqref="M17"/>
    </sheetView>
  </sheetViews>
  <sheetFormatPr defaultColWidth="11.640625" defaultRowHeight="12.8" zeroHeight="false" outlineLevelRow="0" outlineLevelCol="0"/>
  <cols>
    <col collapsed="false" customWidth="false" hidden="true" outlineLevel="0" max="1" min="1" style="0" width="11.63"/>
    <col collapsed="false" customWidth="true" hidden="false" outlineLevel="0" max="6" min="3" style="144" width="11.52"/>
    <col collapsed="false" customWidth="true" hidden="false" outlineLevel="0" max="8" min="7" style="266" width="11.52"/>
    <col collapsed="false" customWidth="true" hidden="false" outlineLevel="0" max="12" min="9" style="144" width="11.52"/>
    <col collapsed="false" customWidth="true" hidden="false" outlineLevel="0" max="17" min="14" style="144" width="11.52"/>
  </cols>
  <sheetData>
    <row r="1" s="75" customFormat="true" ht="40.5" hidden="false" customHeight="true" outlineLevel="0" collapsed="false">
      <c r="A1" s="267" t="s">
        <v>334</v>
      </c>
      <c r="B1" s="268" t="s">
        <v>335</v>
      </c>
      <c r="C1" s="269" t="s">
        <v>3</v>
      </c>
      <c r="D1" s="270" t="s">
        <v>4</v>
      </c>
      <c r="E1" s="270" t="s">
        <v>5</v>
      </c>
      <c r="F1" s="150" t="s">
        <v>6</v>
      </c>
      <c r="G1" s="271" t="s">
        <v>336</v>
      </c>
      <c r="H1" s="271" t="s">
        <v>337</v>
      </c>
      <c r="I1" s="149" t="s">
        <v>338</v>
      </c>
      <c r="J1" s="149" t="s">
        <v>266</v>
      </c>
      <c r="K1" s="149" t="s">
        <v>11</v>
      </c>
      <c r="L1" s="150" t="s">
        <v>12</v>
      </c>
      <c r="M1" s="151" t="s">
        <v>13</v>
      </c>
      <c r="N1" s="272" t="s">
        <v>339</v>
      </c>
      <c r="O1" s="272" t="s">
        <v>340</v>
      </c>
      <c r="P1" s="273" t="s">
        <v>341</v>
      </c>
      <c r="Q1" s="274" t="s">
        <v>17</v>
      </c>
      <c r="R1" s="268" t="s">
        <v>18</v>
      </c>
      <c r="S1" s="75" t="s">
        <v>342</v>
      </c>
      <c r="T1" s="75" t="s">
        <v>343</v>
      </c>
      <c r="U1" s="75" t="s">
        <v>303</v>
      </c>
    </row>
    <row r="2" s="75" customFormat="true" ht="12.75" hidden="false" customHeight="false" outlineLevel="0" collapsed="false">
      <c r="A2" s="267" t="n">
        <v>11</v>
      </c>
      <c r="B2" s="94" t="s">
        <v>344</v>
      </c>
      <c r="C2" s="160" t="n">
        <v>35126</v>
      </c>
      <c r="D2" s="160" t="n">
        <v>6108</v>
      </c>
      <c r="E2" s="160" t="n">
        <v>35</v>
      </c>
      <c r="F2" s="160" t="n">
        <v>41269</v>
      </c>
      <c r="G2" s="275" t="n">
        <v>9846</v>
      </c>
      <c r="H2" s="275" t="n">
        <v>1299</v>
      </c>
      <c r="I2" s="160" t="n">
        <v>11145</v>
      </c>
      <c r="J2" s="160" t="n">
        <v>30944</v>
      </c>
      <c r="K2" s="276" t="n">
        <v>405</v>
      </c>
      <c r="L2" s="276" t="n">
        <v>42494</v>
      </c>
      <c r="M2" s="277" t="n">
        <v>0.26479602746561</v>
      </c>
      <c r="N2" s="278" t="n">
        <v>4443</v>
      </c>
      <c r="O2" s="278" t="n">
        <v>1401</v>
      </c>
      <c r="P2" s="276" t="n">
        <v>5844</v>
      </c>
      <c r="Q2" s="276" t="n">
        <v>16989</v>
      </c>
      <c r="R2" s="279" t="n">
        <f aca="false">+Q2/L2</f>
        <v>0.399797618487316</v>
      </c>
      <c r="S2" s="280" t="n">
        <f aca="false">Q2/56276</f>
        <v>0.301887127727628</v>
      </c>
      <c r="T2" s="237" t="n">
        <v>4586</v>
      </c>
      <c r="U2" s="280" t="n">
        <f aca="false">+T2/Q2</f>
        <v>0.26993937253517</v>
      </c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="75" customFormat="true" ht="12.75" hidden="false" customHeight="false" outlineLevel="0" collapsed="false">
      <c r="A3" s="267" t="n">
        <v>24</v>
      </c>
      <c r="B3" s="94" t="s">
        <v>345</v>
      </c>
      <c r="C3" s="160" t="n">
        <v>3948</v>
      </c>
      <c r="D3" s="160" t="n">
        <v>384</v>
      </c>
      <c r="E3" s="160" t="n">
        <v>0</v>
      </c>
      <c r="F3" s="160" t="n">
        <v>4332</v>
      </c>
      <c r="G3" s="275" t="n">
        <v>1449</v>
      </c>
      <c r="H3" s="275" t="n">
        <v>324</v>
      </c>
      <c r="I3" s="160" t="n">
        <v>1773</v>
      </c>
      <c r="J3" s="160" t="n">
        <v>2794</v>
      </c>
      <c r="K3" s="276" t="n">
        <v>40</v>
      </c>
      <c r="L3" s="276" t="n">
        <v>4607</v>
      </c>
      <c r="M3" s="277" t="n">
        <v>0.38821983796803</v>
      </c>
      <c r="N3" s="278" t="n">
        <v>471</v>
      </c>
      <c r="O3" s="278" t="n">
        <v>211</v>
      </c>
      <c r="P3" s="276" t="n">
        <v>682</v>
      </c>
      <c r="Q3" s="276" t="n">
        <v>2455</v>
      </c>
      <c r="R3" s="279" t="n">
        <f aca="false">+Q3/L3</f>
        <v>0.532884740612112</v>
      </c>
      <c r="S3" s="280" t="n">
        <f aca="false">Q3/56276</f>
        <v>0.0436242803326462</v>
      </c>
      <c r="T3" s="237" t="n">
        <v>823</v>
      </c>
      <c r="U3" s="280" t="n">
        <f aca="false">+T3/Q3</f>
        <v>0.335234215885947</v>
      </c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="75" customFormat="true" ht="12.75" hidden="false" customHeight="false" outlineLevel="0" collapsed="false">
      <c r="A4" s="267" t="n">
        <v>27</v>
      </c>
      <c r="B4" s="94" t="s">
        <v>346</v>
      </c>
      <c r="C4" s="160" t="n">
        <v>4152</v>
      </c>
      <c r="D4" s="160" t="n">
        <v>327</v>
      </c>
      <c r="E4" s="160" t="n">
        <v>1</v>
      </c>
      <c r="F4" s="160" t="n">
        <v>4480</v>
      </c>
      <c r="G4" s="275" t="n">
        <v>1422</v>
      </c>
      <c r="H4" s="275" t="n">
        <v>432</v>
      </c>
      <c r="I4" s="160" t="n">
        <v>1854</v>
      </c>
      <c r="J4" s="160" t="n">
        <v>3044</v>
      </c>
      <c r="K4" s="276" t="n">
        <v>33</v>
      </c>
      <c r="L4" s="276" t="n">
        <v>4931</v>
      </c>
      <c r="M4" s="277" t="n">
        <v>0.37852184565129</v>
      </c>
      <c r="N4" s="278" t="n">
        <v>452</v>
      </c>
      <c r="O4" s="278" t="n">
        <v>213</v>
      </c>
      <c r="P4" s="276" t="n">
        <v>665</v>
      </c>
      <c r="Q4" s="276" t="n">
        <v>2519</v>
      </c>
      <c r="R4" s="279" t="n">
        <f aca="false">+Q4/L4</f>
        <v>0.510849726221862</v>
      </c>
      <c r="S4" s="280" t="n">
        <f aca="false">Q4/56276</f>
        <v>0.0447615324472244</v>
      </c>
      <c r="T4" s="237" t="n">
        <v>1268</v>
      </c>
      <c r="U4" s="280" t="n">
        <f aca="false">+T4/Q4</f>
        <v>0.503374354902739</v>
      </c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="75" customFormat="true" ht="12.75" hidden="false" customHeight="false" outlineLevel="0" collapsed="false">
      <c r="A5" s="267" t="n">
        <v>28</v>
      </c>
      <c r="B5" s="94" t="s">
        <v>347</v>
      </c>
      <c r="C5" s="160" t="n">
        <v>4900</v>
      </c>
      <c r="D5" s="160" t="n">
        <v>438</v>
      </c>
      <c r="E5" s="160" t="n">
        <v>1</v>
      </c>
      <c r="F5" s="160" t="n">
        <v>5339</v>
      </c>
      <c r="G5" s="275" t="n">
        <v>1549</v>
      </c>
      <c r="H5" s="275" t="n">
        <v>396</v>
      </c>
      <c r="I5" s="160" t="n">
        <v>1945</v>
      </c>
      <c r="J5" s="160" t="n">
        <v>3776</v>
      </c>
      <c r="K5" s="276" t="n">
        <v>54</v>
      </c>
      <c r="L5" s="276" t="n">
        <v>5775</v>
      </c>
      <c r="M5" s="277" t="n">
        <v>0.33997552875371</v>
      </c>
      <c r="N5" s="278" t="n">
        <v>549</v>
      </c>
      <c r="O5" s="278" t="n">
        <v>269</v>
      </c>
      <c r="P5" s="276" t="n">
        <v>818</v>
      </c>
      <c r="Q5" s="276" t="n">
        <v>2763</v>
      </c>
      <c r="R5" s="279" t="n">
        <f aca="false">+Q5/L5</f>
        <v>0.478441558441558</v>
      </c>
      <c r="S5" s="280" t="n">
        <f aca="false">Q5/56276</f>
        <v>0.0490973061340536</v>
      </c>
      <c r="T5" s="237" t="n">
        <v>1096</v>
      </c>
      <c r="U5" s="280" t="n">
        <f aca="false">+T5/Q5</f>
        <v>0.3966702859211</v>
      </c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="75" customFormat="true" ht="12.75" hidden="false" customHeight="false" outlineLevel="0" collapsed="false">
      <c r="A6" s="267" t="n">
        <v>32</v>
      </c>
      <c r="B6" s="94" t="s">
        <v>348</v>
      </c>
      <c r="C6" s="160" t="n">
        <v>5196</v>
      </c>
      <c r="D6" s="160" t="n">
        <v>427</v>
      </c>
      <c r="E6" s="160" t="n">
        <v>4</v>
      </c>
      <c r="F6" s="160" t="n">
        <v>5627</v>
      </c>
      <c r="G6" s="275" t="n">
        <v>1553</v>
      </c>
      <c r="H6" s="275" t="n">
        <v>376</v>
      </c>
      <c r="I6" s="160" t="n">
        <v>1929</v>
      </c>
      <c r="J6" s="160" t="n">
        <v>3934</v>
      </c>
      <c r="K6" s="276" t="n">
        <v>70</v>
      </c>
      <c r="L6" s="276" t="n">
        <v>5933</v>
      </c>
      <c r="M6" s="277" t="n">
        <v>0.32901245096367</v>
      </c>
      <c r="N6" s="278" t="n">
        <v>666</v>
      </c>
      <c r="O6" s="278" t="n">
        <v>310</v>
      </c>
      <c r="P6" s="276" t="n">
        <v>976</v>
      </c>
      <c r="Q6" s="276" t="n">
        <v>2905</v>
      </c>
      <c r="R6" s="279" t="n">
        <f aca="false">+Q6/L6</f>
        <v>0.489634249115119</v>
      </c>
      <c r="S6" s="280" t="n">
        <f aca="false">Q6/56276</f>
        <v>0.0516205842632739</v>
      </c>
      <c r="T6" s="237" t="n">
        <v>1027</v>
      </c>
      <c r="U6" s="280" t="n">
        <f aca="false">+T6/Q6</f>
        <v>0.353528399311532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="75" customFormat="true" ht="20.25" hidden="false" customHeight="true" outlineLevel="0" collapsed="false">
      <c r="A7" s="267" t="n">
        <v>44</v>
      </c>
      <c r="B7" s="94" t="s">
        <v>349</v>
      </c>
      <c r="C7" s="160" t="n">
        <v>11721</v>
      </c>
      <c r="D7" s="160" t="n">
        <v>1681</v>
      </c>
      <c r="E7" s="160" t="n">
        <v>4</v>
      </c>
      <c r="F7" s="160" t="n">
        <v>13406</v>
      </c>
      <c r="G7" s="275" t="n">
        <v>2955</v>
      </c>
      <c r="H7" s="275" t="n">
        <v>802</v>
      </c>
      <c r="I7" s="160" t="n">
        <v>3757</v>
      </c>
      <c r="J7" s="160" t="n">
        <v>9253</v>
      </c>
      <c r="K7" s="276" t="n">
        <v>266</v>
      </c>
      <c r="L7" s="276" t="n">
        <v>13276</v>
      </c>
      <c r="M7" s="277" t="n">
        <v>0.28877786318217</v>
      </c>
      <c r="N7" s="278" t="n">
        <v>926</v>
      </c>
      <c r="O7" s="278" t="n">
        <v>404</v>
      </c>
      <c r="P7" s="276" t="n">
        <v>1330</v>
      </c>
      <c r="Q7" s="276" t="n">
        <v>5087</v>
      </c>
      <c r="R7" s="279" t="n">
        <f aca="false">+Q7/L7</f>
        <v>0.383172642362157</v>
      </c>
      <c r="S7" s="280" t="n">
        <f aca="false">Q7/56276</f>
        <v>0.0903937735446727</v>
      </c>
      <c r="T7" s="237" t="n">
        <v>2428</v>
      </c>
      <c r="U7" s="280" t="n">
        <f aca="false">+T7/Q7</f>
        <v>0.477295065854138</v>
      </c>
      <c r="V7" s="74"/>
      <c r="W7" s="74"/>
      <c r="X7" s="74"/>
      <c r="Y7" s="74"/>
      <c r="Z7" s="74"/>
      <c r="AA7" s="74"/>
    </row>
    <row r="8" s="75" customFormat="true" ht="12.75" hidden="false" customHeight="false" outlineLevel="0" collapsed="false">
      <c r="A8" s="267" t="n">
        <v>52</v>
      </c>
      <c r="B8" s="94" t="s">
        <v>350</v>
      </c>
      <c r="C8" s="160" t="n">
        <v>4893</v>
      </c>
      <c r="D8" s="160" t="n">
        <v>632</v>
      </c>
      <c r="E8" s="160" t="n">
        <v>3</v>
      </c>
      <c r="F8" s="160" t="n">
        <v>5528</v>
      </c>
      <c r="G8" s="275" t="n">
        <v>1729</v>
      </c>
      <c r="H8" s="275" t="n">
        <v>518</v>
      </c>
      <c r="I8" s="160" t="n">
        <v>2247</v>
      </c>
      <c r="J8" s="160" t="n">
        <v>3942</v>
      </c>
      <c r="K8" s="276" t="n">
        <v>52</v>
      </c>
      <c r="L8" s="276" t="n">
        <v>6241</v>
      </c>
      <c r="M8" s="277" t="n">
        <v>0.36306349975763</v>
      </c>
      <c r="N8" s="278" t="n">
        <v>663</v>
      </c>
      <c r="O8" s="278" t="n">
        <v>265</v>
      </c>
      <c r="P8" s="276" t="n">
        <v>928</v>
      </c>
      <c r="Q8" s="276" t="n">
        <v>3175</v>
      </c>
      <c r="R8" s="279" t="n">
        <f aca="false">+Q8/L8</f>
        <v>0.508732574907867</v>
      </c>
      <c r="S8" s="280" t="n">
        <f aca="false">Q8/56276</f>
        <v>0.0564183666216504</v>
      </c>
      <c r="T8" s="237" t="n">
        <v>1405</v>
      </c>
      <c r="U8" s="280" t="n">
        <f aca="false">+T8/Q8</f>
        <v>0.44251968503937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="75" customFormat="true" ht="12.75" hidden="false" customHeight="false" outlineLevel="0" collapsed="false">
      <c r="A9" s="267" t="n">
        <v>53</v>
      </c>
      <c r="B9" s="94" t="s">
        <v>351</v>
      </c>
      <c r="C9" s="160" t="n">
        <v>4065</v>
      </c>
      <c r="D9" s="160" t="n">
        <v>236</v>
      </c>
      <c r="E9" s="160" t="n">
        <v>1</v>
      </c>
      <c r="F9" s="160" t="n">
        <v>4302</v>
      </c>
      <c r="G9" s="275" t="n">
        <v>1123</v>
      </c>
      <c r="H9" s="275" t="n">
        <v>277</v>
      </c>
      <c r="I9" s="160" t="n">
        <v>1400</v>
      </c>
      <c r="J9" s="160" t="n">
        <v>3183</v>
      </c>
      <c r="K9" s="276" t="n">
        <v>40</v>
      </c>
      <c r="L9" s="276" t="n">
        <v>4623</v>
      </c>
      <c r="M9" s="277" t="n">
        <v>0.30547676194632</v>
      </c>
      <c r="N9" s="278" t="n">
        <v>515</v>
      </c>
      <c r="O9" s="278" t="n">
        <v>207</v>
      </c>
      <c r="P9" s="276" t="n">
        <v>722</v>
      </c>
      <c r="Q9" s="276" t="n">
        <v>2122</v>
      </c>
      <c r="R9" s="279" t="n">
        <f aca="false">+Q9/L9</f>
        <v>0.45900930131949</v>
      </c>
      <c r="S9" s="280" t="n">
        <f aca="false">Q9/56276</f>
        <v>0.0377070154239818</v>
      </c>
      <c r="T9" s="237" t="n">
        <v>910</v>
      </c>
      <c r="U9" s="280" t="n">
        <f aca="false">+T9/Q9</f>
        <v>0.428840716305372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="75" customFormat="true" ht="12.75" hidden="false" customHeight="false" outlineLevel="0" collapsed="false">
      <c r="A10" s="267" t="n">
        <v>75</v>
      </c>
      <c r="B10" s="94" t="s">
        <v>352</v>
      </c>
      <c r="C10" s="160" t="n">
        <v>7451</v>
      </c>
      <c r="D10" s="160" t="n">
        <v>683</v>
      </c>
      <c r="E10" s="160" t="n">
        <v>6</v>
      </c>
      <c r="F10" s="160" t="n">
        <v>8140</v>
      </c>
      <c r="G10" s="275" t="n">
        <v>1982</v>
      </c>
      <c r="H10" s="275" t="n">
        <v>517</v>
      </c>
      <c r="I10" s="160" t="n">
        <v>2499</v>
      </c>
      <c r="J10" s="160" t="n">
        <v>5213</v>
      </c>
      <c r="K10" s="276" t="n">
        <v>51</v>
      </c>
      <c r="L10" s="276" t="n">
        <v>7763</v>
      </c>
      <c r="M10" s="277" t="n">
        <v>0.32404045643154</v>
      </c>
      <c r="N10" s="278" t="n">
        <v>664</v>
      </c>
      <c r="O10" s="278" t="n">
        <v>293</v>
      </c>
      <c r="P10" s="276" t="n">
        <v>957</v>
      </c>
      <c r="Q10" s="276" t="n">
        <v>3456</v>
      </c>
      <c r="R10" s="279" t="n">
        <f aca="false">+Q10/L10</f>
        <v>0.445188715702692</v>
      </c>
      <c r="S10" s="280" t="n">
        <f aca="false">Q10/56276</f>
        <v>0.0614116141872201</v>
      </c>
      <c r="T10" s="237" t="n">
        <v>1665</v>
      </c>
      <c r="U10" s="280" t="n">
        <f aca="false">+T10/Q10</f>
        <v>0.481770833333333</v>
      </c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s="75" customFormat="true" ht="12.75" hidden="false" customHeight="false" outlineLevel="0" collapsed="false">
      <c r="A11" s="267" t="n">
        <v>76</v>
      </c>
      <c r="B11" s="94" t="s">
        <v>353</v>
      </c>
      <c r="C11" s="160" t="n">
        <v>7752</v>
      </c>
      <c r="D11" s="160" t="n">
        <v>1101</v>
      </c>
      <c r="E11" s="160" t="n">
        <v>3</v>
      </c>
      <c r="F11" s="160" t="n">
        <v>8856</v>
      </c>
      <c r="G11" s="275" t="n">
        <v>1895</v>
      </c>
      <c r="H11" s="275" t="n">
        <v>593</v>
      </c>
      <c r="I11" s="160" t="n">
        <v>2488</v>
      </c>
      <c r="J11" s="160" t="n">
        <v>6356</v>
      </c>
      <c r="K11" s="276" t="n">
        <v>138</v>
      </c>
      <c r="L11" s="276" t="n">
        <v>8982</v>
      </c>
      <c r="M11" s="277" t="n">
        <v>0.28132066938037</v>
      </c>
      <c r="N11" s="278" t="n">
        <v>746</v>
      </c>
      <c r="O11" s="278" t="n">
        <v>304</v>
      </c>
      <c r="P11" s="276" t="n">
        <v>1050</v>
      </c>
      <c r="Q11" s="276" t="n">
        <v>3538</v>
      </c>
      <c r="R11" s="279" t="n">
        <f aca="false">+Q11/L11</f>
        <v>0.393898908928969</v>
      </c>
      <c r="S11" s="280" t="n">
        <f aca="false">Q11/56276</f>
        <v>0.0628687184590234</v>
      </c>
      <c r="T11" s="237" t="n">
        <v>1663</v>
      </c>
      <c r="U11" s="280" t="n">
        <f aca="false">+T11/Q11</f>
        <v>0.470039570378745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="75" customFormat="true" ht="12.75" hidden="false" customHeight="false" outlineLevel="0" collapsed="false">
      <c r="A12" s="267" t="n">
        <v>84</v>
      </c>
      <c r="B12" s="94" t="s">
        <v>354</v>
      </c>
      <c r="C12" s="160" t="n">
        <v>11570</v>
      </c>
      <c r="D12" s="160" t="n">
        <v>1421</v>
      </c>
      <c r="E12" s="160" t="n">
        <v>8</v>
      </c>
      <c r="F12" s="160" t="n">
        <v>12999</v>
      </c>
      <c r="G12" s="275" t="n">
        <v>3015</v>
      </c>
      <c r="H12" s="275" t="n">
        <v>1055</v>
      </c>
      <c r="I12" s="160" t="n">
        <v>4070</v>
      </c>
      <c r="J12" s="160" t="n">
        <v>9223</v>
      </c>
      <c r="K12" s="276" t="n">
        <v>158</v>
      </c>
      <c r="L12" s="276" t="n">
        <v>13451</v>
      </c>
      <c r="M12" s="277" t="n">
        <v>0.30617618295343</v>
      </c>
      <c r="N12" s="278" t="n">
        <v>1123</v>
      </c>
      <c r="O12" s="278" t="n">
        <v>655</v>
      </c>
      <c r="P12" s="276" t="n">
        <v>1778</v>
      </c>
      <c r="Q12" s="276" t="n">
        <v>5848</v>
      </c>
      <c r="R12" s="279" t="n">
        <f aca="false">+Q12/L12</f>
        <v>0.434763214630882</v>
      </c>
      <c r="S12" s="280" t="n">
        <f aca="false">Q12/56276</f>
        <v>0.103916411969579</v>
      </c>
      <c r="T12" s="237" t="n">
        <v>2086</v>
      </c>
      <c r="U12" s="280" t="n">
        <f aca="false">+T12/Q12</f>
        <v>0.356703146374829</v>
      </c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="75" customFormat="true" ht="12.75" hidden="false" customHeight="false" outlineLevel="0" collapsed="false">
      <c r="A13" s="267" t="n">
        <v>93</v>
      </c>
      <c r="B13" s="94" t="s">
        <v>355</v>
      </c>
      <c r="C13" s="160" t="n">
        <v>7338</v>
      </c>
      <c r="D13" s="160" t="n">
        <v>1077</v>
      </c>
      <c r="E13" s="160" t="n">
        <v>5</v>
      </c>
      <c r="F13" s="160" t="n">
        <v>8420</v>
      </c>
      <c r="G13" s="275" t="n">
        <v>1342</v>
      </c>
      <c r="H13" s="275" t="n">
        <v>420</v>
      </c>
      <c r="I13" s="160" t="n">
        <v>1762</v>
      </c>
      <c r="J13" s="160" t="n">
        <v>6480</v>
      </c>
      <c r="K13" s="276" t="n">
        <v>113</v>
      </c>
      <c r="L13" s="276" t="n">
        <v>8355</v>
      </c>
      <c r="M13" s="277" t="n">
        <v>0.2137830623635</v>
      </c>
      <c r="N13" s="278" t="n">
        <v>907</v>
      </c>
      <c r="O13" s="278" t="n">
        <v>304</v>
      </c>
      <c r="P13" s="276" t="n">
        <v>1211</v>
      </c>
      <c r="Q13" s="276" t="n">
        <v>2973</v>
      </c>
      <c r="R13" s="279" t="n">
        <f aca="false">+Q13/L13</f>
        <v>0.355834829443447</v>
      </c>
      <c r="S13" s="280" t="n">
        <f aca="false">Q13/56276</f>
        <v>0.0528289146350132</v>
      </c>
      <c r="T13" s="237" t="n">
        <v>1087</v>
      </c>
      <c r="U13" s="280" t="n">
        <f aca="false">+T13/Q13</f>
        <v>0.365623948873192</v>
      </c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="75" customFormat="true" ht="12.75" hidden="false" customHeight="false" outlineLevel="0" collapsed="false">
      <c r="A14" s="267" t="n">
        <v>97</v>
      </c>
      <c r="B14" s="94" t="s">
        <v>356</v>
      </c>
      <c r="C14" s="160" t="n">
        <v>6938</v>
      </c>
      <c r="D14" s="160" t="n">
        <v>1533</v>
      </c>
      <c r="E14" s="160" t="n">
        <v>2</v>
      </c>
      <c r="F14" s="160" t="n">
        <v>8473</v>
      </c>
      <c r="G14" s="275" t="n">
        <v>1271</v>
      </c>
      <c r="H14" s="275" t="n">
        <v>738</v>
      </c>
      <c r="I14" s="160" t="n">
        <v>2009</v>
      </c>
      <c r="J14" s="160" t="n">
        <v>5966</v>
      </c>
      <c r="K14" s="276" t="n">
        <v>17</v>
      </c>
      <c r="L14" s="276" t="n">
        <v>7992</v>
      </c>
      <c r="M14" s="277" t="n">
        <v>0.25191222570533</v>
      </c>
      <c r="N14" s="278" t="n">
        <v>250</v>
      </c>
      <c r="O14" s="278" t="n">
        <v>174</v>
      </c>
      <c r="P14" s="276" t="n">
        <v>424</v>
      </c>
      <c r="Q14" s="276" t="n">
        <v>2433</v>
      </c>
      <c r="R14" s="279" t="n">
        <f aca="false">+Q14/L14</f>
        <v>0.304429429429429</v>
      </c>
      <c r="S14" s="280" t="n">
        <f aca="false">Q14/56276</f>
        <v>0.04323334991826</v>
      </c>
      <c r="T14" s="281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="75" customFormat="true" ht="20.25" hidden="false" customHeight="true" outlineLevel="0" collapsed="false">
      <c r="A15" s="282"/>
      <c r="B15" s="54" t="s">
        <v>21</v>
      </c>
      <c r="C15" s="283" t="n">
        <v>115091</v>
      </c>
      <c r="D15" s="283" t="n">
        <v>16090</v>
      </c>
      <c r="E15" s="283" t="n">
        <v>73</v>
      </c>
      <c r="F15" s="283" t="n">
        <v>131254</v>
      </c>
      <c r="G15" s="284" t="n">
        <v>31136</v>
      </c>
      <c r="H15" s="284" t="n">
        <v>7749</v>
      </c>
      <c r="I15" s="283" t="n">
        <v>38885</v>
      </c>
      <c r="J15" s="283" t="n">
        <v>94133</v>
      </c>
      <c r="K15" s="283" t="n">
        <v>1495</v>
      </c>
      <c r="L15" s="283" t="n">
        <v>134513</v>
      </c>
      <c r="M15" s="285" t="n">
        <v>0.29232885774858</v>
      </c>
      <c r="N15" s="284" t="n">
        <v>12381</v>
      </c>
      <c r="O15" s="284" t="n">
        <v>5010</v>
      </c>
      <c r="P15" s="283" t="n">
        <v>17391</v>
      </c>
      <c r="Q15" s="283" t="n">
        <v>56276</v>
      </c>
      <c r="R15" s="279" t="n">
        <f aca="false">+Q15/L15</f>
        <v>0.418368484830462</v>
      </c>
      <c r="S15" s="280" t="n">
        <f aca="false">Q15/56276</f>
        <v>1</v>
      </c>
      <c r="T15" s="74" t="n">
        <f aca="false">SUM(T2:T13)</f>
        <v>20044</v>
      </c>
      <c r="U15" s="280" t="n">
        <f aca="false">+T15/Q15</f>
        <v>0.356173146634445</v>
      </c>
      <c r="V15" s="74"/>
      <c r="W15" s="74"/>
      <c r="X15" s="74"/>
      <c r="Y15" s="74"/>
      <c r="Z15" s="74"/>
      <c r="AA15" s="74"/>
    </row>
    <row r="17" customFormat="false" ht="12.8" hidden="false" customHeight="false" outlineLevel="0" collapsed="false">
      <c r="M17" s="144"/>
      <c r="O17" s="0"/>
      <c r="P17" s="0"/>
      <c r="Q17" s="0"/>
    </row>
    <row r="18" customFormat="false" ht="12.8" hidden="false" customHeight="false" outlineLevel="0" collapsed="false">
      <c r="M18" s="144"/>
      <c r="O18" s="0"/>
      <c r="P18" s="0"/>
      <c r="Q18" s="0"/>
    </row>
    <row r="19" customFormat="false" ht="12.8" hidden="false" customHeight="false" outlineLevel="0" collapsed="false">
      <c r="M19" s="144"/>
      <c r="O19" s="0"/>
      <c r="P19" s="0"/>
      <c r="Q19" s="0"/>
    </row>
    <row r="20" customFormat="false" ht="12.8" hidden="false" customHeight="false" outlineLevel="0" collapsed="false">
      <c r="M20" s="144"/>
      <c r="O20" s="0"/>
      <c r="P20" s="0"/>
      <c r="Q20" s="0"/>
    </row>
    <row r="21" customFormat="false" ht="12.8" hidden="false" customHeight="false" outlineLevel="0" collapsed="false">
      <c r="M21" s="144"/>
      <c r="O21" s="0"/>
      <c r="P21" s="0"/>
      <c r="Q21" s="0"/>
    </row>
    <row r="22" customFormat="false" ht="12.8" hidden="false" customHeight="false" outlineLevel="0" collapsed="false">
      <c r="M22" s="144"/>
      <c r="O22" s="0"/>
      <c r="P22" s="0"/>
      <c r="Q22" s="0"/>
    </row>
    <row r="23" customFormat="false" ht="12.8" hidden="false" customHeight="false" outlineLevel="0" collapsed="false">
      <c r="M23" s="144"/>
      <c r="O23" s="0"/>
      <c r="P23" s="0"/>
      <c r="Q23" s="0"/>
    </row>
    <row r="24" customFormat="false" ht="12.8" hidden="false" customHeight="false" outlineLevel="0" collapsed="false">
      <c r="M24" s="144"/>
      <c r="O24" s="0"/>
      <c r="P24" s="0"/>
      <c r="Q24" s="0"/>
    </row>
    <row r="25" customFormat="false" ht="12.8" hidden="false" customHeight="false" outlineLevel="0" collapsed="false">
      <c r="M25" s="144"/>
      <c r="O25" s="0"/>
      <c r="P25" s="0"/>
      <c r="Q25" s="0"/>
    </row>
    <row r="26" customFormat="false" ht="12.8" hidden="false" customHeight="false" outlineLevel="0" collapsed="false">
      <c r="M26" s="144"/>
      <c r="O26" s="0"/>
      <c r="P26" s="0"/>
      <c r="Q26" s="0"/>
    </row>
    <row r="27" customFormat="false" ht="12.8" hidden="false" customHeight="false" outlineLevel="0" collapsed="false">
      <c r="M27" s="144"/>
      <c r="O27" s="0"/>
      <c r="P27" s="0"/>
      <c r="Q27" s="0"/>
    </row>
    <row r="28" customFormat="false" ht="12.8" hidden="false" customHeight="false" outlineLevel="0" collapsed="false">
      <c r="M28" s="144"/>
      <c r="O28" s="0"/>
      <c r="P28" s="0"/>
      <c r="Q28" s="0"/>
    </row>
    <row r="29" customFormat="false" ht="12.8" hidden="false" customHeight="false" outlineLevel="0" collapsed="false">
      <c r="M29" s="144"/>
      <c r="O29" s="0"/>
      <c r="P29" s="0"/>
      <c r="Q29" s="0"/>
    </row>
    <row r="30" customFormat="false" ht="12.8" hidden="false" customHeight="false" outlineLevel="0" collapsed="false">
      <c r="M30" s="144"/>
      <c r="O30" s="0"/>
      <c r="P30" s="0"/>
      <c r="Q30" s="0"/>
    </row>
    <row r="31" customFormat="false" ht="12.8" hidden="false" customHeight="false" outlineLevel="0" collapsed="false">
      <c r="M31" s="144"/>
      <c r="O31" s="0"/>
      <c r="P31" s="0"/>
      <c r="Q31" s="0"/>
    </row>
    <row r="32" customFormat="false" ht="12.8" hidden="false" customHeight="false" outlineLevel="0" collapsed="false">
      <c r="M32" s="144"/>
      <c r="O32" s="0"/>
      <c r="P32" s="0"/>
      <c r="Q32" s="0"/>
    </row>
    <row r="33" customFormat="false" ht="12.8" hidden="false" customHeight="false" outlineLevel="0" collapsed="false">
      <c r="M33" s="144"/>
      <c r="O33" s="0"/>
      <c r="P33" s="0"/>
      <c r="Q33" s="0"/>
    </row>
    <row r="34" customFormat="false" ht="12.8" hidden="false" customHeight="false" outlineLevel="0" collapsed="false">
      <c r="M34" s="144"/>
      <c r="O34" s="0"/>
      <c r="P34" s="0"/>
      <c r="Q34" s="0"/>
    </row>
    <row r="35" customFormat="false" ht="12.8" hidden="false" customHeight="false" outlineLevel="0" collapsed="false">
      <c r="M35" s="144"/>
      <c r="O35" s="0"/>
      <c r="P35" s="0"/>
      <c r="Q35" s="0"/>
    </row>
    <row r="36" customFormat="false" ht="12.8" hidden="false" customHeight="false" outlineLevel="0" collapsed="false">
      <c r="M36" s="144"/>
      <c r="O36" s="0"/>
      <c r="P36" s="0"/>
      <c r="Q36" s="0"/>
    </row>
    <row r="37" customFormat="false" ht="12.8" hidden="false" customHeight="false" outlineLevel="0" collapsed="false">
      <c r="M37" s="144"/>
      <c r="O37" s="0"/>
      <c r="P37" s="0"/>
      <c r="Q37" s="0"/>
    </row>
  </sheetData>
  <autoFilter ref="A1:U15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5"/>
  <sheetViews>
    <sheetView showFormulas="false" showGridLines="true" showRowColHeaders="true" showZeros="true" rightToLeft="false" tabSelected="false" showOutlineSymbols="true" defaultGridColor="true" view="normal" topLeftCell="L1" colorId="64" zoomScale="120" zoomScaleNormal="120" zoomScalePageLayoutView="100" workbookViewId="0">
      <selection pane="topLeft" activeCell="B1" activeCellId="0" sqref="B1"/>
    </sheetView>
  </sheetViews>
  <sheetFormatPr defaultColWidth="11.640625" defaultRowHeight="12.8" zeroHeight="false" outlineLevelRow="0" outlineLevelCol="0"/>
  <cols>
    <col collapsed="false" customWidth="true" hidden="false" outlineLevel="0" max="1" min="1" style="286" width="11.52"/>
    <col collapsed="false" customWidth="true" hidden="false" outlineLevel="0" max="7" min="7" style="2" width="7.93"/>
    <col collapsed="false" customWidth="false" hidden="false" outlineLevel="0" max="14" min="14" style="287" width="11.57"/>
    <col collapsed="false" customWidth="true" hidden="false" outlineLevel="0" max="15" min="15" style="2" width="11.7"/>
    <col collapsed="false" customWidth="true" hidden="false" outlineLevel="0" max="18" min="18" style="2" width="22.29"/>
    <col collapsed="false" customWidth="true" hidden="false" outlineLevel="0" max="19" min="19" style="2" width="13.37"/>
    <col collapsed="false" customWidth="true" hidden="false" outlineLevel="0" max="23" min="22" style="237" width="11.54"/>
    <col collapsed="false" customWidth="true" hidden="false" outlineLevel="0" max="1024" min="1024" style="0" width="11.52"/>
  </cols>
  <sheetData>
    <row r="1" s="75" customFormat="true" ht="40.5" hidden="false" customHeight="true" outlineLevel="0" collapsed="false">
      <c r="A1" s="267" t="s">
        <v>357</v>
      </c>
      <c r="B1" s="288" t="s">
        <v>335</v>
      </c>
      <c r="C1" s="269" t="s">
        <v>3</v>
      </c>
      <c r="D1" s="270" t="s">
        <v>4</v>
      </c>
      <c r="E1" s="270" t="s">
        <v>5</v>
      </c>
      <c r="F1" s="150" t="s">
        <v>6</v>
      </c>
      <c r="G1" s="149" t="s">
        <v>358</v>
      </c>
      <c r="H1" s="289" t="s">
        <v>7</v>
      </c>
      <c r="I1" s="289" t="s">
        <v>8</v>
      </c>
      <c r="J1" s="149" t="s">
        <v>266</v>
      </c>
      <c r="K1" s="149" t="s">
        <v>11</v>
      </c>
      <c r="L1" s="272" t="s">
        <v>14</v>
      </c>
      <c r="M1" s="272" t="s">
        <v>15</v>
      </c>
      <c r="N1" s="290" t="s">
        <v>359</v>
      </c>
      <c r="O1" s="151" t="s">
        <v>318</v>
      </c>
      <c r="P1" s="291" t="s">
        <v>339</v>
      </c>
      <c r="Q1" s="291" t="s">
        <v>340</v>
      </c>
      <c r="R1" s="292" t="s">
        <v>360</v>
      </c>
      <c r="S1" s="293" t="s">
        <v>17</v>
      </c>
      <c r="T1" s="268" t="s">
        <v>18</v>
      </c>
      <c r="U1" s="75" t="s">
        <v>361</v>
      </c>
      <c r="V1" s="294" t="s">
        <v>362</v>
      </c>
      <c r="W1" s="237" t="s">
        <v>363</v>
      </c>
      <c r="AMJ1" s="0"/>
    </row>
    <row r="2" s="75" customFormat="true" ht="20.25" hidden="false" customHeight="true" outlineLevel="0" collapsed="false">
      <c r="A2" s="267" t="n">
        <v>1</v>
      </c>
      <c r="B2" s="295" t="s">
        <v>364</v>
      </c>
      <c r="C2" s="152" t="n">
        <v>890</v>
      </c>
      <c r="D2" s="152" t="n">
        <v>106</v>
      </c>
      <c r="E2" s="152" t="n">
        <v>0</v>
      </c>
      <c r="F2" s="158" t="n">
        <v>996</v>
      </c>
      <c r="G2" s="157" t="n">
        <v>305</v>
      </c>
      <c r="H2" s="296" t="n">
        <v>228</v>
      </c>
      <c r="I2" s="296" t="n">
        <v>77</v>
      </c>
      <c r="J2" s="157" t="n">
        <v>780</v>
      </c>
      <c r="K2" s="297" t="n">
        <v>3</v>
      </c>
      <c r="L2" s="298" t="n">
        <v>75</v>
      </c>
      <c r="M2" s="298" t="n">
        <v>56</v>
      </c>
      <c r="N2" s="103" t="n">
        <v>1088</v>
      </c>
      <c r="O2" s="299" t="n">
        <v>0.28110599078341</v>
      </c>
      <c r="P2" s="300" t="n">
        <v>75</v>
      </c>
      <c r="Q2" s="300" t="n">
        <v>56</v>
      </c>
      <c r="R2" s="301" t="n">
        <v>131</v>
      </c>
      <c r="S2" s="103" t="n">
        <v>436</v>
      </c>
      <c r="T2" s="279" t="n">
        <f aca="false">+S2/N2</f>
        <v>0.400735294117647</v>
      </c>
      <c r="U2" s="280" t="n">
        <f aca="false">S2/56276</f>
        <v>0.00774753003056365</v>
      </c>
      <c r="V2" s="237" t="n">
        <v>132</v>
      </c>
      <c r="W2" s="302" t="n">
        <f aca="false">V2/S2</f>
        <v>0.302752293577982</v>
      </c>
      <c r="X2" s="74"/>
      <c r="Y2" s="74"/>
      <c r="Z2" s="74"/>
      <c r="AA2" s="74"/>
      <c r="AB2" s="74"/>
      <c r="AC2" s="74"/>
      <c r="AMJ2" s="0"/>
    </row>
    <row r="3" s="75" customFormat="true" ht="12.75" hidden="false" customHeight="false" outlineLevel="0" collapsed="false">
      <c r="A3" s="267" t="n">
        <v>2</v>
      </c>
      <c r="B3" s="295" t="s">
        <v>365</v>
      </c>
      <c r="C3" s="152" t="n">
        <v>659</v>
      </c>
      <c r="D3" s="152" t="n">
        <v>29</v>
      </c>
      <c r="E3" s="152" t="n">
        <v>1</v>
      </c>
      <c r="F3" s="158" t="n">
        <v>689</v>
      </c>
      <c r="G3" s="157" t="n">
        <v>215</v>
      </c>
      <c r="H3" s="296" t="n">
        <v>173</v>
      </c>
      <c r="I3" s="296" t="n">
        <v>42</v>
      </c>
      <c r="J3" s="157" t="n">
        <v>451</v>
      </c>
      <c r="K3" s="157" t="n">
        <v>2</v>
      </c>
      <c r="L3" s="296" t="n">
        <v>98</v>
      </c>
      <c r="M3" s="296" t="n">
        <v>37</v>
      </c>
      <c r="N3" s="98" t="n">
        <v>668</v>
      </c>
      <c r="O3" s="154" t="n">
        <v>0.32282282282282</v>
      </c>
      <c r="P3" s="99" t="n">
        <v>98</v>
      </c>
      <c r="Q3" s="99" t="n">
        <v>37</v>
      </c>
      <c r="R3" s="100" t="n">
        <v>135</v>
      </c>
      <c r="S3" s="98" t="n">
        <v>350</v>
      </c>
      <c r="T3" s="279" t="n">
        <f aca="false">+S3/N3</f>
        <v>0.523952095808383</v>
      </c>
      <c r="U3" s="280" t="n">
        <f aca="false">S3/56276</f>
        <v>0.00621934750159926</v>
      </c>
      <c r="V3" s="237" t="n">
        <v>139</v>
      </c>
      <c r="W3" s="302" t="n">
        <f aca="false">V3/S3</f>
        <v>0.397142857142857</v>
      </c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MJ3" s="0"/>
    </row>
    <row r="4" s="75" customFormat="true" ht="12.75" hidden="false" customHeight="false" outlineLevel="0" collapsed="false">
      <c r="A4" s="267" t="n">
        <v>3</v>
      </c>
      <c r="B4" s="295" t="s">
        <v>366</v>
      </c>
      <c r="C4" s="152" t="n">
        <v>535</v>
      </c>
      <c r="D4" s="152" t="n">
        <v>27</v>
      </c>
      <c r="E4" s="152" t="n">
        <v>0</v>
      </c>
      <c r="F4" s="158" t="n">
        <v>562</v>
      </c>
      <c r="G4" s="157" t="n">
        <v>276</v>
      </c>
      <c r="H4" s="296" t="n">
        <v>182</v>
      </c>
      <c r="I4" s="296" t="n">
        <v>94</v>
      </c>
      <c r="J4" s="157" t="n">
        <v>329</v>
      </c>
      <c r="K4" s="157" t="n">
        <v>5</v>
      </c>
      <c r="L4" s="296" t="n">
        <v>42</v>
      </c>
      <c r="M4" s="296" t="n">
        <v>25</v>
      </c>
      <c r="N4" s="98" t="n">
        <v>610</v>
      </c>
      <c r="O4" s="154" t="n">
        <v>0.45619834710744</v>
      </c>
      <c r="P4" s="99" t="n">
        <v>42</v>
      </c>
      <c r="Q4" s="99" t="n">
        <v>25</v>
      </c>
      <c r="R4" s="100" t="n">
        <v>67</v>
      </c>
      <c r="S4" s="98" t="n">
        <v>343</v>
      </c>
      <c r="T4" s="279" t="n">
        <f aca="false">+S4/N4</f>
        <v>0.562295081967213</v>
      </c>
      <c r="U4" s="280" t="n">
        <f aca="false">S4/56276</f>
        <v>0.00609496055156728</v>
      </c>
      <c r="V4" s="237" t="n">
        <v>92</v>
      </c>
      <c r="W4" s="302" t="n">
        <f aca="false">V4/S4</f>
        <v>0.268221574344023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MJ4" s="0"/>
    </row>
    <row r="5" s="75" customFormat="true" ht="12.75" hidden="false" customHeight="false" outlineLevel="0" collapsed="false">
      <c r="A5" s="267" t="n">
        <v>4</v>
      </c>
      <c r="B5" s="295" t="s">
        <v>367</v>
      </c>
      <c r="C5" s="152" t="n">
        <v>230</v>
      </c>
      <c r="D5" s="152" t="n">
        <v>5</v>
      </c>
      <c r="E5" s="152" t="n">
        <v>0</v>
      </c>
      <c r="F5" s="158" t="n">
        <v>235</v>
      </c>
      <c r="G5" s="157" t="n">
        <v>83</v>
      </c>
      <c r="H5" s="296" t="n">
        <v>52</v>
      </c>
      <c r="I5" s="296" t="n">
        <v>31</v>
      </c>
      <c r="J5" s="157" t="n">
        <v>181</v>
      </c>
      <c r="K5" s="157" t="n">
        <v>1</v>
      </c>
      <c r="L5" s="296" t="n">
        <v>31</v>
      </c>
      <c r="M5" s="296" t="n">
        <v>26</v>
      </c>
      <c r="N5" s="98" t="n">
        <v>265</v>
      </c>
      <c r="O5" s="154" t="n">
        <v>0.31439393939394</v>
      </c>
      <c r="P5" s="99" t="n">
        <v>31</v>
      </c>
      <c r="Q5" s="99" t="n">
        <v>26</v>
      </c>
      <c r="R5" s="100" t="n">
        <v>57</v>
      </c>
      <c r="S5" s="98" t="n">
        <v>140</v>
      </c>
      <c r="T5" s="279" t="n">
        <f aca="false">+S5/N5</f>
        <v>0.528301886792453</v>
      </c>
      <c r="U5" s="280" t="n">
        <f aca="false">S5/56276</f>
        <v>0.0024877390006397</v>
      </c>
      <c r="V5" s="237" t="n">
        <v>41</v>
      </c>
      <c r="W5" s="302" t="n">
        <f aca="false">V5/S5</f>
        <v>0.292857142857143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MJ5" s="0"/>
    </row>
    <row r="6" s="75" customFormat="true" ht="12.75" hidden="false" customHeight="false" outlineLevel="0" collapsed="false">
      <c r="A6" s="267" t="n">
        <v>5</v>
      </c>
      <c r="B6" s="295" t="s">
        <v>368</v>
      </c>
      <c r="C6" s="152" t="n">
        <v>151</v>
      </c>
      <c r="D6" s="152" t="n">
        <v>15</v>
      </c>
      <c r="E6" s="152" t="n">
        <v>0</v>
      </c>
      <c r="F6" s="158" t="n">
        <v>166</v>
      </c>
      <c r="G6" s="157" t="n">
        <v>49</v>
      </c>
      <c r="H6" s="296" t="n">
        <v>34</v>
      </c>
      <c r="I6" s="296" t="n">
        <v>15</v>
      </c>
      <c r="J6" s="157" t="n">
        <v>100</v>
      </c>
      <c r="K6" s="157" t="n">
        <v>0</v>
      </c>
      <c r="L6" s="296" t="n">
        <v>42</v>
      </c>
      <c r="M6" s="296" t="n">
        <v>9</v>
      </c>
      <c r="N6" s="98" t="n">
        <v>149</v>
      </c>
      <c r="O6" s="154" t="n">
        <v>0.32885906040268</v>
      </c>
      <c r="P6" s="99" t="n">
        <v>42</v>
      </c>
      <c r="Q6" s="99" t="n">
        <v>9</v>
      </c>
      <c r="R6" s="100" t="n">
        <v>51</v>
      </c>
      <c r="S6" s="98" t="n">
        <v>100</v>
      </c>
      <c r="T6" s="279" t="n">
        <f aca="false">+S6/N6</f>
        <v>0.671140939597315</v>
      </c>
      <c r="U6" s="280" t="n">
        <f aca="false">S6/56276</f>
        <v>0.00177695642902836</v>
      </c>
      <c r="V6" s="237" t="n">
        <v>41</v>
      </c>
      <c r="W6" s="302" t="n">
        <f aca="false">V6/S6</f>
        <v>0.41</v>
      </c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MJ6" s="0"/>
    </row>
    <row r="7" s="75" customFormat="true" ht="12.75" hidden="false" customHeight="false" outlineLevel="0" collapsed="false">
      <c r="A7" s="267" t="n">
        <v>6</v>
      </c>
      <c r="B7" s="295" t="s">
        <v>369</v>
      </c>
      <c r="C7" s="152" t="n">
        <v>1836</v>
      </c>
      <c r="D7" s="152" t="n">
        <v>335</v>
      </c>
      <c r="E7" s="152" t="n">
        <v>1</v>
      </c>
      <c r="F7" s="158" t="n">
        <v>2172</v>
      </c>
      <c r="G7" s="157" t="n">
        <v>317</v>
      </c>
      <c r="H7" s="296" t="n">
        <v>232</v>
      </c>
      <c r="I7" s="296" t="n">
        <v>85</v>
      </c>
      <c r="J7" s="157" t="n">
        <v>1593</v>
      </c>
      <c r="K7" s="157" t="n">
        <v>40</v>
      </c>
      <c r="L7" s="296" t="n">
        <v>154</v>
      </c>
      <c r="M7" s="296" t="n">
        <v>76</v>
      </c>
      <c r="N7" s="78" t="n">
        <v>1950</v>
      </c>
      <c r="O7" s="154" t="n">
        <v>0.16596858638743</v>
      </c>
      <c r="P7" s="99" t="n">
        <v>154</v>
      </c>
      <c r="Q7" s="99" t="n">
        <v>76</v>
      </c>
      <c r="R7" s="100" t="n">
        <v>230</v>
      </c>
      <c r="S7" s="98" t="n">
        <v>547</v>
      </c>
      <c r="T7" s="279" t="n">
        <f aca="false">+S7/N7</f>
        <v>0.28051282051282</v>
      </c>
      <c r="U7" s="280" t="n">
        <f aca="false">S7/56276</f>
        <v>0.00971995166678513</v>
      </c>
      <c r="V7" s="237" t="n">
        <v>255</v>
      </c>
      <c r="W7" s="302" t="n">
        <f aca="false">V7/S7</f>
        <v>0.46617915904936</v>
      </c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MJ7" s="0"/>
    </row>
    <row r="8" s="75" customFormat="true" ht="12.75" hidden="false" customHeight="false" outlineLevel="0" collapsed="false">
      <c r="A8" s="267" t="n">
        <v>7</v>
      </c>
      <c r="B8" s="295" t="s">
        <v>370</v>
      </c>
      <c r="C8" s="152" t="n">
        <v>229</v>
      </c>
      <c r="D8" s="152" t="n">
        <v>8</v>
      </c>
      <c r="E8" s="152" t="n">
        <v>0</v>
      </c>
      <c r="F8" s="158" t="n">
        <v>237</v>
      </c>
      <c r="G8" s="157" t="n">
        <v>95</v>
      </c>
      <c r="H8" s="296" t="n">
        <v>57</v>
      </c>
      <c r="I8" s="296" t="n">
        <v>38</v>
      </c>
      <c r="J8" s="157" t="n">
        <v>164</v>
      </c>
      <c r="K8" s="157" t="n">
        <v>5</v>
      </c>
      <c r="L8" s="296" t="n">
        <v>32</v>
      </c>
      <c r="M8" s="296" t="n">
        <v>28</v>
      </c>
      <c r="N8" s="98" t="n">
        <v>264</v>
      </c>
      <c r="O8" s="154" t="n">
        <v>0.36679536679537</v>
      </c>
      <c r="P8" s="99" t="n">
        <v>32</v>
      </c>
      <c r="Q8" s="99" t="n">
        <v>28</v>
      </c>
      <c r="R8" s="100" t="n">
        <v>60</v>
      </c>
      <c r="S8" s="98" t="n">
        <v>155</v>
      </c>
      <c r="T8" s="279" t="n">
        <f aca="false">+S8/N8</f>
        <v>0.587121212121212</v>
      </c>
      <c r="U8" s="280" t="n">
        <f aca="false">S8/56276</f>
        <v>0.00275428246499396</v>
      </c>
      <c r="V8" s="237" t="n">
        <v>52</v>
      </c>
      <c r="W8" s="302" t="n">
        <f aca="false">V8/S8</f>
        <v>0.335483870967742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MJ8" s="0"/>
    </row>
    <row r="9" s="75" customFormat="true" ht="12.75" hidden="false" customHeight="false" outlineLevel="0" collapsed="false">
      <c r="A9" s="267" t="n">
        <v>8</v>
      </c>
      <c r="B9" s="295" t="s">
        <v>371</v>
      </c>
      <c r="C9" s="152" t="n">
        <v>451</v>
      </c>
      <c r="D9" s="152" t="n">
        <v>16</v>
      </c>
      <c r="E9" s="152" t="n">
        <v>0</v>
      </c>
      <c r="F9" s="158" t="n">
        <v>467</v>
      </c>
      <c r="G9" s="157" t="n">
        <v>139</v>
      </c>
      <c r="H9" s="296" t="n">
        <v>89</v>
      </c>
      <c r="I9" s="296" t="n">
        <v>50</v>
      </c>
      <c r="J9" s="157" t="n">
        <v>354</v>
      </c>
      <c r="K9" s="157" t="n">
        <v>12</v>
      </c>
      <c r="L9" s="296" t="n">
        <v>43</v>
      </c>
      <c r="M9" s="296" t="n">
        <v>7</v>
      </c>
      <c r="N9" s="98" t="n">
        <v>505</v>
      </c>
      <c r="O9" s="154" t="n">
        <v>0.28194726166329</v>
      </c>
      <c r="P9" s="99" t="n">
        <v>43</v>
      </c>
      <c r="Q9" s="99" t="n">
        <v>7</v>
      </c>
      <c r="R9" s="100" t="n">
        <v>50</v>
      </c>
      <c r="S9" s="98" t="n">
        <v>189</v>
      </c>
      <c r="T9" s="279" t="n">
        <f aca="false">+S9/N9</f>
        <v>0.374257425742574</v>
      </c>
      <c r="U9" s="280" t="n">
        <f aca="false">S9/56276</f>
        <v>0.0033584476508636</v>
      </c>
      <c r="V9" s="237" t="n">
        <v>70</v>
      </c>
      <c r="W9" s="302" t="n">
        <f aca="false">V9/S9</f>
        <v>0.37037037037037</v>
      </c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MJ9" s="0"/>
    </row>
    <row r="10" s="75" customFormat="true" ht="12.75" hidden="false" customHeight="false" outlineLevel="0" collapsed="false">
      <c r="A10" s="267" t="n">
        <v>9</v>
      </c>
      <c r="B10" s="295" t="s">
        <v>372</v>
      </c>
      <c r="C10" s="152" t="n">
        <v>197</v>
      </c>
      <c r="D10" s="152" t="n">
        <v>14</v>
      </c>
      <c r="E10" s="152" t="n">
        <v>0</v>
      </c>
      <c r="F10" s="158" t="n">
        <v>211</v>
      </c>
      <c r="G10" s="157" t="n">
        <v>56</v>
      </c>
      <c r="H10" s="296" t="n">
        <v>34</v>
      </c>
      <c r="I10" s="296" t="n">
        <v>22</v>
      </c>
      <c r="J10" s="157" t="n">
        <v>192</v>
      </c>
      <c r="K10" s="157" t="n">
        <v>5</v>
      </c>
      <c r="L10" s="296" t="n">
        <v>18</v>
      </c>
      <c r="M10" s="296" t="n">
        <v>2</v>
      </c>
      <c r="N10" s="98" t="n">
        <v>253</v>
      </c>
      <c r="O10" s="154" t="n">
        <v>0.2258064516129</v>
      </c>
      <c r="P10" s="99" t="n">
        <v>18</v>
      </c>
      <c r="Q10" s="99" t="n">
        <v>2</v>
      </c>
      <c r="R10" s="100" t="n">
        <v>20</v>
      </c>
      <c r="S10" s="98" t="n">
        <v>76</v>
      </c>
      <c r="T10" s="279" t="n">
        <f aca="false">+S10/N10</f>
        <v>0.300395256916996</v>
      </c>
      <c r="U10" s="280" t="n">
        <f aca="false">S10/56276</f>
        <v>0.00135048688606155</v>
      </c>
      <c r="V10" s="237" t="n">
        <v>52</v>
      </c>
      <c r="W10" s="302" t="n">
        <f aca="false">V10/S10</f>
        <v>0.68421052631579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MJ10" s="0"/>
    </row>
    <row r="11" s="75" customFormat="true" ht="12.75" hidden="false" customHeight="false" outlineLevel="0" collapsed="false">
      <c r="A11" s="267" t="n">
        <v>10</v>
      </c>
      <c r="B11" s="295" t="s">
        <v>373</v>
      </c>
      <c r="C11" s="152" t="n">
        <v>724</v>
      </c>
      <c r="D11" s="152" t="n">
        <v>40</v>
      </c>
      <c r="E11" s="152" t="n">
        <v>0</v>
      </c>
      <c r="F11" s="158" t="n">
        <v>764</v>
      </c>
      <c r="G11" s="157" t="n">
        <v>263</v>
      </c>
      <c r="H11" s="296" t="n">
        <v>212</v>
      </c>
      <c r="I11" s="296" t="n">
        <v>51</v>
      </c>
      <c r="J11" s="157" t="n">
        <v>525</v>
      </c>
      <c r="K11" s="157" t="n">
        <v>17</v>
      </c>
      <c r="L11" s="296" t="n">
        <v>48</v>
      </c>
      <c r="M11" s="296" t="n">
        <v>32</v>
      </c>
      <c r="N11" s="98" t="n">
        <v>805</v>
      </c>
      <c r="O11" s="154" t="n">
        <v>0.33375634517766</v>
      </c>
      <c r="P11" s="99" t="n">
        <v>48</v>
      </c>
      <c r="Q11" s="99" t="n">
        <v>32</v>
      </c>
      <c r="R11" s="100" t="n">
        <v>80</v>
      </c>
      <c r="S11" s="98" t="n">
        <v>343</v>
      </c>
      <c r="T11" s="279" t="n">
        <f aca="false">+S11/N11</f>
        <v>0.426086956521739</v>
      </c>
      <c r="U11" s="280" t="n">
        <f aca="false">S11/56276</f>
        <v>0.00609496055156728</v>
      </c>
      <c r="V11" s="237" t="n">
        <v>155</v>
      </c>
      <c r="W11" s="302" t="n">
        <f aca="false">V11/S11</f>
        <v>0.451895043731778</v>
      </c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MJ11" s="0"/>
    </row>
    <row r="12" s="75" customFormat="true" ht="12.75" hidden="false" customHeight="false" outlineLevel="0" collapsed="false">
      <c r="A12" s="267" t="n">
        <v>11</v>
      </c>
      <c r="B12" s="295" t="s">
        <v>374</v>
      </c>
      <c r="C12" s="152" t="n">
        <v>343</v>
      </c>
      <c r="D12" s="152" t="n">
        <v>46</v>
      </c>
      <c r="E12" s="152" t="n">
        <v>0</v>
      </c>
      <c r="F12" s="158" t="n">
        <v>389</v>
      </c>
      <c r="G12" s="157" t="n">
        <v>205</v>
      </c>
      <c r="H12" s="296" t="n">
        <v>140</v>
      </c>
      <c r="I12" s="296" t="n">
        <v>65</v>
      </c>
      <c r="J12" s="157" t="n">
        <v>227</v>
      </c>
      <c r="K12" s="157" t="n">
        <v>3</v>
      </c>
      <c r="L12" s="296" t="n">
        <v>44</v>
      </c>
      <c r="M12" s="296" t="n">
        <v>19</v>
      </c>
      <c r="N12" s="98" t="n">
        <v>435</v>
      </c>
      <c r="O12" s="154" t="n">
        <v>0.47453703703704</v>
      </c>
      <c r="P12" s="99" t="n">
        <v>44</v>
      </c>
      <c r="Q12" s="99" t="n">
        <v>19</v>
      </c>
      <c r="R12" s="100" t="n">
        <v>63</v>
      </c>
      <c r="S12" s="98" t="n">
        <v>268</v>
      </c>
      <c r="T12" s="279" t="n">
        <f aca="false">+S12/N12</f>
        <v>0.616091954022989</v>
      </c>
      <c r="U12" s="280" t="n">
        <f aca="false">S12/56276</f>
        <v>0.00476224322979601</v>
      </c>
      <c r="V12" s="237" t="n">
        <v>140</v>
      </c>
      <c r="W12" s="302" t="n">
        <f aca="false">V12/S12</f>
        <v>0.522388059701493</v>
      </c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MJ12" s="0"/>
    </row>
    <row r="13" s="75" customFormat="true" ht="12.75" hidden="false" customHeight="false" outlineLevel="0" collapsed="false">
      <c r="A13" s="267" t="n">
        <v>12</v>
      </c>
      <c r="B13" s="295" t="s">
        <v>375</v>
      </c>
      <c r="C13" s="152" t="n">
        <v>207</v>
      </c>
      <c r="D13" s="152" t="n">
        <v>9</v>
      </c>
      <c r="E13" s="152" t="n">
        <v>0</v>
      </c>
      <c r="F13" s="158" t="n">
        <v>216</v>
      </c>
      <c r="G13" s="157" t="n">
        <v>56</v>
      </c>
      <c r="H13" s="296" t="n">
        <v>44</v>
      </c>
      <c r="I13" s="296" t="n">
        <v>12</v>
      </c>
      <c r="J13" s="157" t="n">
        <v>200</v>
      </c>
      <c r="K13" s="157" t="n">
        <v>4</v>
      </c>
      <c r="L13" s="296" t="n">
        <v>20</v>
      </c>
      <c r="M13" s="296" t="n">
        <v>8</v>
      </c>
      <c r="N13" s="98" t="n">
        <v>260</v>
      </c>
      <c r="O13" s="154" t="n">
        <v>0.21875</v>
      </c>
      <c r="P13" s="99" t="n">
        <v>20</v>
      </c>
      <c r="Q13" s="99" t="n">
        <v>8</v>
      </c>
      <c r="R13" s="100" t="n">
        <v>28</v>
      </c>
      <c r="S13" s="98" t="n">
        <v>84</v>
      </c>
      <c r="T13" s="279" t="n">
        <f aca="false">+S13/N13</f>
        <v>0.323076923076923</v>
      </c>
      <c r="U13" s="280" t="n">
        <f aca="false">S13/56276</f>
        <v>0.00149264340038382</v>
      </c>
      <c r="V13" s="237" t="n">
        <v>21</v>
      </c>
      <c r="W13" s="302" t="n">
        <f aca="false">V13/S13</f>
        <v>0.25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MJ13" s="0"/>
    </row>
    <row r="14" s="75" customFormat="true" ht="12.75" hidden="false" customHeight="false" outlineLevel="0" collapsed="false">
      <c r="A14" s="267" t="n">
        <v>13</v>
      </c>
      <c r="B14" s="295" t="s">
        <v>376</v>
      </c>
      <c r="C14" s="152" t="n">
        <v>3976</v>
      </c>
      <c r="D14" s="152" t="n">
        <v>576</v>
      </c>
      <c r="E14" s="152" t="n">
        <v>4</v>
      </c>
      <c r="F14" s="158" t="n">
        <v>4556</v>
      </c>
      <c r="G14" s="157" t="n">
        <v>855</v>
      </c>
      <c r="H14" s="296" t="n">
        <v>677</v>
      </c>
      <c r="I14" s="296" t="n">
        <v>178</v>
      </c>
      <c r="J14" s="157" t="n">
        <v>3603</v>
      </c>
      <c r="K14" s="157" t="n">
        <v>54</v>
      </c>
      <c r="L14" s="296" t="n">
        <v>464</v>
      </c>
      <c r="M14" s="296" t="n">
        <v>129</v>
      </c>
      <c r="N14" s="78" t="n">
        <v>4512</v>
      </c>
      <c r="O14" s="154" t="n">
        <v>0.19179004037685</v>
      </c>
      <c r="P14" s="99" t="n">
        <v>464</v>
      </c>
      <c r="Q14" s="99" t="n">
        <v>129</v>
      </c>
      <c r="R14" s="100" t="n">
        <v>593</v>
      </c>
      <c r="S14" s="98" t="n">
        <v>1448</v>
      </c>
      <c r="T14" s="279" t="n">
        <f aca="false">+S14/N14</f>
        <v>0.320921985815603</v>
      </c>
      <c r="U14" s="280" t="n">
        <f aca="false">S14/56276</f>
        <v>0.0257303290923307</v>
      </c>
      <c r="V14" s="237" t="n">
        <v>506</v>
      </c>
      <c r="W14" s="302" t="n">
        <f aca="false">V14/S14</f>
        <v>0.349447513812155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MJ14" s="0"/>
    </row>
    <row r="15" s="75" customFormat="true" ht="20.25" hidden="false" customHeight="true" outlineLevel="0" collapsed="false">
      <c r="A15" s="267" t="n">
        <v>14</v>
      </c>
      <c r="B15" s="295" t="s">
        <v>377</v>
      </c>
      <c r="C15" s="152" t="n">
        <v>1195</v>
      </c>
      <c r="D15" s="152" t="n">
        <v>130</v>
      </c>
      <c r="E15" s="152" t="n">
        <v>0</v>
      </c>
      <c r="F15" s="158" t="n">
        <v>1325</v>
      </c>
      <c r="G15" s="157" t="n">
        <v>514</v>
      </c>
      <c r="H15" s="296" t="n">
        <v>375</v>
      </c>
      <c r="I15" s="296" t="n">
        <v>139</v>
      </c>
      <c r="J15" s="157" t="n">
        <v>904</v>
      </c>
      <c r="K15" s="157" t="n">
        <v>22</v>
      </c>
      <c r="L15" s="296" t="n">
        <v>149</v>
      </c>
      <c r="M15" s="296" t="n">
        <v>72</v>
      </c>
      <c r="N15" s="78" t="n">
        <v>1440</v>
      </c>
      <c r="O15" s="154" t="n">
        <v>0.36248236953456</v>
      </c>
      <c r="P15" s="99" t="n">
        <v>149</v>
      </c>
      <c r="Q15" s="99" t="n">
        <v>72</v>
      </c>
      <c r="R15" s="100" t="n">
        <v>221</v>
      </c>
      <c r="S15" s="98" t="n">
        <v>735</v>
      </c>
      <c r="T15" s="279" t="n">
        <f aca="false">+S15/N15</f>
        <v>0.510416666666667</v>
      </c>
      <c r="U15" s="280" t="n">
        <f aca="false">S15/56276</f>
        <v>0.0130606297533584</v>
      </c>
      <c r="V15" s="237" t="n">
        <v>242</v>
      </c>
      <c r="W15" s="302" t="n">
        <f aca="false">V15/S15</f>
        <v>0.329251700680272</v>
      </c>
      <c r="X15" s="74"/>
      <c r="Y15" s="74"/>
      <c r="Z15" s="74"/>
      <c r="AA15" s="74"/>
      <c r="AB15" s="74"/>
      <c r="AC15" s="74"/>
      <c r="AMJ15" s="0"/>
    </row>
    <row r="16" s="75" customFormat="true" ht="12.75" hidden="false" customHeight="false" outlineLevel="0" collapsed="false">
      <c r="A16" s="267" t="n">
        <v>15</v>
      </c>
      <c r="B16" s="295" t="s">
        <v>378</v>
      </c>
      <c r="C16" s="152" t="n">
        <v>249</v>
      </c>
      <c r="D16" s="152" t="n">
        <v>3</v>
      </c>
      <c r="E16" s="152" t="n">
        <v>0</v>
      </c>
      <c r="F16" s="158" t="n">
        <v>252</v>
      </c>
      <c r="G16" s="157" t="n">
        <v>128</v>
      </c>
      <c r="H16" s="296" t="n">
        <v>115</v>
      </c>
      <c r="I16" s="296" t="n">
        <v>13</v>
      </c>
      <c r="J16" s="157" t="n">
        <v>138</v>
      </c>
      <c r="K16" s="157" t="n">
        <v>5</v>
      </c>
      <c r="L16" s="296" t="n">
        <v>16</v>
      </c>
      <c r="M16" s="296" t="n">
        <v>7</v>
      </c>
      <c r="N16" s="98" t="n">
        <v>271</v>
      </c>
      <c r="O16" s="154" t="n">
        <v>0.4812030075188</v>
      </c>
      <c r="P16" s="99" t="n">
        <v>16</v>
      </c>
      <c r="Q16" s="99" t="n">
        <v>7</v>
      </c>
      <c r="R16" s="100" t="n">
        <v>23</v>
      </c>
      <c r="S16" s="98" t="n">
        <v>151</v>
      </c>
      <c r="T16" s="279" t="n">
        <f aca="false">+S16/N16</f>
        <v>0.55719557195572</v>
      </c>
      <c r="U16" s="280" t="n">
        <f aca="false">S16/56276</f>
        <v>0.00268320420783282</v>
      </c>
      <c r="V16" s="237" t="n">
        <v>70</v>
      </c>
      <c r="W16" s="302" t="n">
        <f aca="false">V16/S16</f>
        <v>0.463576158940397</v>
      </c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MJ16" s="0"/>
    </row>
    <row r="17" s="75" customFormat="true" ht="12.75" hidden="false" customHeight="false" outlineLevel="0" collapsed="false">
      <c r="A17" s="267" t="n">
        <v>16</v>
      </c>
      <c r="B17" s="295" t="s">
        <v>379</v>
      </c>
      <c r="C17" s="152" t="n">
        <v>388</v>
      </c>
      <c r="D17" s="152" t="n">
        <v>17</v>
      </c>
      <c r="E17" s="152" t="n">
        <v>0</v>
      </c>
      <c r="F17" s="158" t="n">
        <v>405</v>
      </c>
      <c r="G17" s="157" t="n">
        <v>189</v>
      </c>
      <c r="H17" s="296" t="n">
        <v>117</v>
      </c>
      <c r="I17" s="296" t="n">
        <v>72</v>
      </c>
      <c r="J17" s="157" t="n">
        <v>277</v>
      </c>
      <c r="K17" s="157" t="n">
        <v>3</v>
      </c>
      <c r="L17" s="296" t="n">
        <v>49</v>
      </c>
      <c r="M17" s="296" t="n">
        <v>23</v>
      </c>
      <c r="N17" s="98" t="n">
        <v>469</v>
      </c>
      <c r="O17" s="154" t="n">
        <v>0.40557939914163</v>
      </c>
      <c r="P17" s="99" t="n">
        <v>49</v>
      </c>
      <c r="Q17" s="99" t="n">
        <v>23</v>
      </c>
      <c r="R17" s="100" t="n">
        <v>72</v>
      </c>
      <c r="S17" s="98" t="n">
        <v>261</v>
      </c>
      <c r="T17" s="279" t="n">
        <f aca="false">+S17/N17</f>
        <v>0.556503198294243</v>
      </c>
      <c r="U17" s="280" t="n">
        <f aca="false">S17/56276</f>
        <v>0.00463785627976402</v>
      </c>
      <c r="V17" s="237" t="n">
        <v>108</v>
      </c>
      <c r="W17" s="302" t="n">
        <f aca="false">V17/S17</f>
        <v>0.413793103448276</v>
      </c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MJ17" s="0"/>
    </row>
    <row r="18" s="75" customFormat="true" ht="12.75" hidden="false" customHeight="false" outlineLevel="0" collapsed="false">
      <c r="A18" s="267" t="n">
        <v>17</v>
      </c>
      <c r="B18" s="295" t="s">
        <v>380</v>
      </c>
      <c r="C18" s="152" t="n">
        <v>587</v>
      </c>
      <c r="D18" s="152" t="n">
        <v>24</v>
      </c>
      <c r="E18" s="152" t="n">
        <v>0</v>
      </c>
      <c r="F18" s="158" t="n">
        <v>611</v>
      </c>
      <c r="G18" s="157" t="n">
        <v>167</v>
      </c>
      <c r="H18" s="296" t="n">
        <v>131</v>
      </c>
      <c r="I18" s="296" t="n">
        <v>36</v>
      </c>
      <c r="J18" s="157" t="n">
        <v>436</v>
      </c>
      <c r="K18" s="157" t="n">
        <v>3</v>
      </c>
      <c r="L18" s="296" t="n">
        <v>45</v>
      </c>
      <c r="M18" s="296" t="n">
        <v>29</v>
      </c>
      <c r="N18" s="98" t="n">
        <v>606</v>
      </c>
      <c r="O18" s="154" t="n">
        <v>0.27694859038143</v>
      </c>
      <c r="P18" s="99" t="n">
        <v>45</v>
      </c>
      <c r="Q18" s="99" t="n">
        <v>29</v>
      </c>
      <c r="R18" s="100" t="n">
        <v>74</v>
      </c>
      <c r="S18" s="98" t="n">
        <v>241</v>
      </c>
      <c r="T18" s="279" t="n">
        <f aca="false">+S18/N18</f>
        <v>0.397689768976898</v>
      </c>
      <c r="U18" s="280" t="n">
        <f aca="false">S18/56276</f>
        <v>0.00428246499395835</v>
      </c>
      <c r="V18" s="237" t="n">
        <v>148</v>
      </c>
      <c r="W18" s="302" t="n">
        <f aca="false">V18/S18</f>
        <v>0.614107883817427</v>
      </c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MJ18" s="0"/>
    </row>
    <row r="19" s="75" customFormat="true" ht="12.75" hidden="false" customHeight="false" outlineLevel="0" collapsed="false">
      <c r="A19" s="267" t="n">
        <v>18</v>
      </c>
      <c r="B19" s="295" t="s">
        <v>381</v>
      </c>
      <c r="C19" s="152" t="n">
        <v>530</v>
      </c>
      <c r="D19" s="152" t="n">
        <v>12</v>
      </c>
      <c r="E19" s="152" t="n">
        <v>0</v>
      </c>
      <c r="F19" s="158" t="n">
        <v>542</v>
      </c>
      <c r="G19" s="157" t="n">
        <v>264</v>
      </c>
      <c r="H19" s="296" t="n">
        <v>202</v>
      </c>
      <c r="I19" s="296" t="n">
        <v>62</v>
      </c>
      <c r="J19" s="157" t="n">
        <v>313</v>
      </c>
      <c r="K19" s="157" t="n">
        <v>4</v>
      </c>
      <c r="L19" s="296" t="n">
        <v>66</v>
      </c>
      <c r="M19" s="296" t="n">
        <v>25</v>
      </c>
      <c r="N19" s="98" t="n">
        <v>581</v>
      </c>
      <c r="O19" s="154" t="n">
        <v>0.45753899480069</v>
      </c>
      <c r="P19" s="99" t="n">
        <v>66</v>
      </c>
      <c r="Q19" s="99" t="n">
        <v>25</v>
      </c>
      <c r="R19" s="100" t="n">
        <v>91</v>
      </c>
      <c r="S19" s="98" t="n">
        <v>355</v>
      </c>
      <c r="T19" s="279" t="n">
        <f aca="false">+S19/N19</f>
        <v>0.611015490533563</v>
      </c>
      <c r="U19" s="280" t="n">
        <f aca="false">S19/56276</f>
        <v>0.00630819532305068</v>
      </c>
      <c r="V19" s="237" t="n">
        <v>79</v>
      </c>
      <c r="W19" s="302" t="n">
        <f aca="false">V19/S19</f>
        <v>0.222535211267606</v>
      </c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MJ19" s="0"/>
    </row>
    <row r="20" s="75" customFormat="true" ht="12.75" hidden="false" customHeight="false" outlineLevel="0" collapsed="false">
      <c r="A20" s="267" t="n">
        <v>19</v>
      </c>
      <c r="B20" s="295" t="s">
        <v>382</v>
      </c>
      <c r="C20" s="152" t="n">
        <v>218</v>
      </c>
      <c r="D20" s="152" t="n">
        <v>4</v>
      </c>
      <c r="E20" s="152" t="n">
        <v>0</v>
      </c>
      <c r="F20" s="158" t="n">
        <v>222</v>
      </c>
      <c r="G20" s="157" t="n">
        <v>103</v>
      </c>
      <c r="H20" s="296" t="n">
        <v>94</v>
      </c>
      <c r="I20" s="296" t="n">
        <v>9</v>
      </c>
      <c r="J20" s="157" t="n">
        <v>143</v>
      </c>
      <c r="K20" s="157" t="n">
        <v>2</v>
      </c>
      <c r="L20" s="296" t="n">
        <v>28</v>
      </c>
      <c r="M20" s="296" t="n">
        <v>4</v>
      </c>
      <c r="N20" s="98" t="n">
        <v>248</v>
      </c>
      <c r="O20" s="154" t="n">
        <v>0.41869918699187</v>
      </c>
      <c r="P20" s="99" t="n">
        <v>28</v>
      </c>
      <c r="Q20" s="99" t="n">
        <v>4</v>
      </c>
      <c r="R20" s="100" t="n">
        <v>32</v>
      </c>
      <c r="S20" s="98" t="n">
        <v>135</v>
      </c>
      <c r="T20" s="279" t="n">
        <f aca="false">+S20/N20</f>
        <v>0.544354838709677</v>
      </c>
      <c r="U20" s="280" t="n">
        <f aca="false">S20/56276</f>
        <v>0.00239889117918829</v>
      </c>
      <c r="V20" s="237" t="n">
        <v>49</v>
      </c>
      <c r="W20" s="302" t="n">
        <f aca="false">V20/S20</f>
        <v>0.362962962962963</v>
      </c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MJ20" s="0"/>
    </row>
    <row r="21" s="75" customFormat="true" ht="12.75" hidden="false" customHeight="false" outlineLevel="0" collapsed="false">
      <c r="A21" s="267" t="n">
        <v>20</v>
      </c>
      <c r="B21" s="303" t="s">
        <v>383</v>
      </c>
      <c r="C21" s="160" t="n">
        <v>4</v>
      </c>
      <c r="D21" s="160" t="n">
        <v>0</v>
      </c>
      <c r="E21" s="160" t="n">
        <v>0</v>
      </c>
      <c r="F21" s="160" t="n">
        <v>4</v>
      </c>
      <c r="G21" s="160" t="n">
        <v>2</v>
      </c>
      <c r="H21" s="304" t="n">
        <v>1</v>
      </c>
      <c r="I21" s="304" t="n">
        <v>1</v>
      </c>
      <c r="J21" s="160" t="n">
        <v>1</v>
      </c>
      <c r="K21" s="276" t="n">
        <v>0</v>
      </c>
      <c r="L21" s="278" t="n">
        <v>1</v>
      </c>
      <c r="M21" s="278" t="n">
        <v>0</v>
      </c>
      <c r="N21" s="305" t="n">
        <v>3</v>
      </c>
      <c r="O21" s="277" t="n">
        <v>0.66666666666667</v>
      </c>
      <c r="P21" s="306" t="n">
        <v>1</v>
      </c>
      <c r="Q21" s="306" t="n">
        <v>0</v>
      </c>
      <c r="R21" s="305" t="n">
        <v>1</v>
      </c>
      <c r="S21" s="305" t="n">
        <v>3</v>
      </c>
      <c r="T21" s="279" t="n">
        <f aca="false">+S21/N21</f>
        <v>1</v>
      </c>
      <c r="U21" s="280" t="n">
        <f aca="false">S21/56276</f>
        <v>5.33086928708508E-005</v>
      </c>
      <c r="V21" s="237"/>
      <c r="W21" s="302" t="n">
        <f aca="false">V21/S21</f>
        <v>0</v>
      </c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MJ21" s="0"/>
    </row>
    <row r="22" s="75" customFormat="true" ht="12.75" hidden="false" customHeight="false" outlineLevel="0" collapsed="false">
      <c r="A22" s="267" t="n">
        <v>21</v>
      </c>
      <c r="B22" s="295" t="s">
        <v>384</v>
      </c>
      <c r="C22" s="152" t="n">
        <v>1125</v>
      </c>
      <c r="D22" s="152" t="n">
        <v>131</v>
      </c>
      <c r="E22" s="152" t="n">
        <v>0</v>
      </c>
      <c r="F22" s="158" t="n">
        <v>1256</v>
      </c>
      <c r="G22" s="157" t="n">
        <v>464</v>
      </c>
      <c r="H22" s="296" t="n">
        <v>378</v>
      </c>
      <c r="I22" s="296" t="n">
        <v>86</v>
      </c>
      <c r="J22" s="157" t="n">
        <v>854</v>
      </c>
      <c r="K22" s="157" t="n">
        <v>13</v>
      </c>
      <c r="L22" s="296" t="n">
        <v>88</v>
      </c>
      <c r="M22" s="296" t="n">
        <v>70</v>
      </c>
      <c r="N22" s="78" t="n">
        <v>1331</v>
      </c>
      <c r="O22" s="154" t="n">
        <v>0.35204855842185</v>
      </c>
      <c r="P22" s="99" t="n">
        <v>88</v>
      </c>
      <c r="Q22" s="99" t="n">
        <v>70</v>
      </c>
      <c r="R22" s="100" t="n">
        <v>158</v>
      </c>
      <c r="S22" s="98" t="n">
        <v>622</v>
      </c>
      <c r="T22" s="279" t="n">
        <f aca="false">+S22/N22</f>
        <v>0.467317806160781</v>
      </c>
      <c r="U22" s="280" t="n">
        <f aca="false">S22/56276</f>
        <v>0.0110526689885564</v>
      </c>
      <c r="V22" s="237" t="n">
        <v>319</v>
      </c>
      <c r="W22" s="302" t="n">
        <f aca="false">V22/S22</f>
        <v>0.512861736334405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MJ22" s="0"/>
    </row>
    <row r="23" s="75" customFormat="true" ht="12.75" hidden="false" customHeight="false" outlineLevel="0" collapsed="false">
      <c r="A23" s="267" t="n">
        <v>22</v>
      </c>
      <c r="B23" s="295" t="s">
        <v>385</v>
      </c>
      <c r="C23" s="152" t="n">
        <v>653</v>
      </c>
      <c r="D23" s="152" t="n">
        <v>31</v>
      </c>
      <c r="E23" s="152" t="n">
        <v>0</v>
      </c>
      <c r="F23" s="158" t="n">
        <v>684</v>
      </c>
      <c r="G23" s="157" t="n">
        <v>162</v>
      </c>
      <c r="H23" s="296" t="n">
        <v>132</v>
      </c>
      <c r="I23" s="296" t="n">
        <v>30</v>
      </c>
      <c r="J23" s="157" t="n">
        <v>552</v>
      </c>
      <c r="K23" s="157" t="n">
        <v>7</v>
      </c>
      <c r="L23" s="296" t="n">
        <v>112</v>
      </c>
      <c r="M23" s="296" t="n">
        <v>32</v>
      </c>
      <c r="N23" s="98" t="n">
        <v>721</v>
      </c>
      <c r="O23" s="154" t="n">
        <v>0.22689075630252</v>
      </c>
      <c r="P23" s="99" t="n">
        <v>112</v>
      </c>
      <c r="Q23" s="99" t="n">
        <v>32</v>
      </c>
      <c r="R23" s="100" t="n">
        <v>144</v>
      </c>
      <c r="S23" s="98" t="n">
        <v>306</v>
      </c>
      <c r="T23" s="279" t="n">
        <f aca="false">+S23/N23</f>
        <v>0.424410540915395</v>
      </c>
      <c r="U23" s="280" t="n">
        <f aca="false">S23/56276</f>
        <v>0.00543748667282678</v>
      </c>
      <c r="V23" s="237" t="n">
        <v>180</v>
      </c>
      <c r="W23" s="302" t="n">
        <f aca="false">V23/S23</f>
        <v>0.588235294117647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MJ23" s="0"/>
    </row>
    <row r="24" s="75" customFormat="true" ht="20.25" hidden="false" customHeight="true" outlineLevel="0" collapsed="false">
      <c r="A24" s="267" t="n">
        <v>23</v>
      </c>
      <c r="B24" s="295" t="s">
        <v>386</v>
      </c>
      <c r="C24" s="152" t="n">
        <v>209</v>
      </c>
      <c r="D24" s="152" t="n">
        <v>1</v>
      </c>
      <c r="E24" s="152" t="n">
        <v>0</v>
      </c>
      <c r="F24" s="158" t="n">
        <v>210</v>
      </c>
      <c r="G24" s="157" t="n">
        <v>146</v>
      </c>
      <c r="H24" s="296" t="n">
        <v>101</v>
      </c>
      <c r="I24" s="296" t="n">
        <v>45</v>
      </c>
      <c r="J24" s="157" t="n">
        <v>110</v>
      </c>
      <c r="K24" s="157" t="n">
        <v>0</v>
      </c>
      <c r="L24" s="296" t="n">
        <v>12</v>
      </c>
      <c r="M24" s="296" t="n">
        <v>10</v>
      </c>
      <c r="N24" s="98" t="n">
        <v>256</v>
      </c>
      <c r="O24" s="154" t="n">
        <v>0.5703125</v>
      </c>
      <c r="P24" s="99" t="n">
        <v>12</v>
      </c>
      <c r="Q24" s="99" t="n">
        <v>10</v>
      </c>
      <c r="R24" s="100" t="n">
        <v>22</v>
      </c>
      <c r="S24" s="98" t="n">
        <v>168</v>
      </c>
      <c r="T24" s="279" t="n">
        <f aca="false">+S24/N24</f>
        <v>0.65625</v>
      </c>
      <c r="U24" s="280" t="n">
        <f aca="false">S24/56276</f>
        <v>0.00298528680076764</v>
      </c>
      <c r="V24" s="237" t="n">
        <v>26</v>
      </c>
      <c r="W24" s="302" t="n">
        <f aca="false">V24/S24</f>
        <v>0.154761904761905</v>
      </c>
      <c r="X24" s="74"/>
      <c r="Y24" s="74"/>
      <c r="Z24" s="74"/>
      <c r="AA24" s="74"/>
      <c r="AB24" s="74"/>
      <c r="AC24" s="74"/>
      <c r="AMJ24" s="0"/>
    </row>
    <row r="25" s="75" customFormat="true" ht="12.75" hidden="false" customHeight="false" outlineLevel="0" collapsed="false">
      <c r="A25" s="267" t="n">
        <v>24</v>
      </c>
      <c r="B25" s="295" t="s">
        <v>387</v>
      </c>
      <c r="C25" s="152" t="n">
        <v>361</v>
      </c>
      <c r="D25" s="152" t="n">
        <v>26</v>
      </c>
      <c r="E25" s="152" t="n">
        <v>0</v>
      </c>
      <c r="F25" s="158" t="n">
        <v>387</v>
      </c>
      <c r="G25" s="157" t="n">
        <v>122</v>
      </c>
      <c r="H25" s="296" t="n">
        <v>96</v>
      </c>
      <c r="I25" s="296" t="n">
        <v>26</v>
      </c>
      <c r="J25" s="157" t="n">
        <v>209</v>
      </c>
      <c r="K25" s="157" t="n">
        <v>0</v>
      </c>
      <c r="L25" s="296" t="n">
        <v>44</v>
      </c>
      <c r="M25" s="296" t="n">
        <v>11</v>
      </c>
      <c r="N25" s="98" t="n">
        <v>331</v>
      </c>
      <c r="O25" s="154" t="n">
        <v>0.36858006042296</v>
      </c>
      <c r="P25" s="99" t="n">
        <v>44</v>
      </c>
      <c r="Q25" s="99" t="n">
        <v>11</v>
      </c>
      <c r="R25" s="100" t="n">
        <v>55</v>
      </c>
      <c r="S25" s="98" t="n">
        <v>177</v>
      </c>
      <c r="T25" s="279" t="n">
        <f aca="false">+S25/N25</f>
        <v>0.534743202416918</v>
      </c>
      <c r="U25" s="280" t="n">
        <f aca="false">S25/56276</f>
        <v>0.0031452128793802</v>
      </c>
      <c r="V25" s="237" t="n">
        <v>100</v>
      </c>
      <c r="W25" s="302" t="n">
        <f aca="false">V25/S25</f>
        <v>0.564971751412429</v>
      </c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MJ25" s="0"/>
    </row>
    <row r="26" s="75" customFormat="true" ht="12.75" hidden="false" customHeight="false" outlineLevel="0" collapsed="false">
      <c r="A26" s="267" t="n">
        <v>25</v>
      </c>
      <c r="B26" s="295" t="s">
        <v>388</v>
      </c>
      <c r="C26" s="152" t="n">
        <v>619</v>
      </c>
      <c r="D26" s="152" t="n">
        <v>99</v>
      </c>
      <c r="E26" s="152" t="n">
        <v>0</v>
      </c>
      <c r="F26" s="158" t="n">
        <v>718</v>
      </c>
      <c r="G26" s="157" t="n">
        <v>317</v>
      </c>
      <c r="H26" s="296" t="n">
        <v>222</v>
      </c>
      <c r="I26" s="296" t="n">
        <v>95</v>
      </c>
      <c r="J26" s="157" t="n">
        <v>474</v>
      </c>
      <c r="K26" s="157" t="n">
        <v>4</v>
      </c>
      <c r="L26" s="296" t="n">
        <v>82</v>
      </c>
      <c r="M26" s="296" t="n">
        <v>28</v>
      </c>
      <c r="N26" s="78" t="n">
        <v>795</v>
      </c>
      <c r="O26" s="154" t="n">
        <v>0.4007585335019</v>
      </c>
      <c r="P26" s="99" t="n">
        <v>82</v>
      </c>
      <c r="Q26" s="99" t="n">
        <v>28</v>
      </c>
      <c r="R26" s="100" t="n">
        <v>110</v>
      </c>
      <c r="S26" s="98" t="n">
        <v>427</v>
      </c>
      <c r="T26" s="279" t="n">
        <f aca="false">+S26/N26</f>
        <v>0.537106918238994</v>
      </c>
      <c r="U26" s="280" t="n">
        <f aca="false">S26/56276</f>
        <v>0.0075876039519511</v>
      </c>
      <c r="V26" s="237" t="n">
        <v>170</v>
      </c>
      <c r="W26" s="302" t="n">
        <f aca="false">V26/S26</f>
        <v>0.398126463700234</v>
      </c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MJ26" s="0"/>
    </row>
    <row r="27" s="75" customFormat="true" ht="12.75" hidden="false" customHeight="false" outlineLevel="0" collapsed="false">
      <c r="A27" s="267" t="n">
        <v>26</v>
      </c>
      <c r="B27" s="295" t="s">
        <v>389</v>
      </c>
      <c r="C27" s="152" t="n">
        <v>672</v>
      </c>
      <c r="D27" s="152" t="n">
        <v>87</v>
      </c>
      <c r="E27" s="152" t="n">
        <v>0</v>
      </c>
      <c r="F27" s="158" t="n">
        <v>759</v>
      </c>
      <c r="G27" s="157" t="n">
        <v>199</v>
      </c>
      <c r="H27" s="296" t="n">
        <v>148</v>
      </c>
      <c r="I27" s="296" t="n">
        <v>51</v>
      </c>
      <c r="J27" s="157" t="n">
        <v>508</v>
      </c>
      <c r="K27" s="157" t="n">
        <v>8</v>
      </c>
      <c r="L27" s="296" t="n">
        <v>66</v>
      </c>
      <c r="M27" s="296" t="n">
        <v>59</v>
      </c>
      <c r="N27" s="98" t="n">
        <v>715</v>
      </c>
      <c r="O27" s="154" t="n">
        <v>0.28147100424328</v>
      </c>
      <c r="P27" s="99" t="n">
        <v>66</v>
      </c>
      <c r="Q27" s="99" t="n">
        <v>59</v>
      </c>
      <c r="R27" s="100" t="n">
        <v>125</v>
      </c>
      <c r="S27" s="98" t="n">
        <v>324</v>
      </c>
      <c r="T27" s="279" t="n">
        <f aca="false">+S27/N27</f>
        <v>0.453146853146853</v>
      </c>
      <c r="U27" s="280" t="n">
        <f aca="false">S27/56276</f>
        <v>0.00575733883005189</v>
      </c>
      <c r="V27" s="237" t="n">
        <v>142</v>
      </c>
      <c r="W27" s="302" t="n">
        <f aca="false">V27/S27</f>
        <v>0.438271604938272</v>
      </c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MJ27" s="0"/>
    </row>
    <row r="28" s="75" customFormat="true" ht="12.75" hidden="false" customHeight="false" outlineLevel="0" collapsed="false">
      <c r="A28" s="267" t="n">
        <v>27</v>
      </c>
      <c r="B28" s="295" t="s">
        <v>390</v>
      </c>
      <c r="C28" s="152" t="n">
        <v>875</v>
      </c>
      <c r="D28" s="152" t="n">
        <v>56</v>
      </c>
      <c r="E28" s="152" t="n">
        <v>0</v>
      </c>
      <c r="F28" s="158" t="n">
        <v>931</v>
      </c>
      <c r="G28" s="157" t="n">
        <v>282</v>
      </c>
      <c r="H28" s="296" t="n">
        <v>227</v>
      </c>
      <c r="I28" s="296" t="n">
        <v>55</v>
      </c>
      <c r="J28" s="157" t="n">
        <v>646</v>
      </c>
      <c r="K28" s="157" t="n">
        <v>4</v>
      </c>
      <c r="L28" s="296" t="n">
        <v>87</v>
      </c>
      <c r="M28" s="296" t="n">
        <v>36</v>
      </c>
      <c r="N28" s="98" t="n">
        <v>932</v>
      </c>
      <c r="O28" s="154" t="n">
        <v>0.30387931034483</v>
      </c>
      <c r="P28" s="99" t="n">
        <v>87</v>
      </c>
      <c r="Q28" s="99" t="n">
        <v>36</v>
      </c>
      <c r="R28" s="100" t="n">
        <v>123</v>
      </c>
      <c r="S28" s="98" t="n">
        <v>405</v>
      </c>
      <c r="T28" s="279" t="n">
        <f aca="false">+S28/N28</f>
        <v>0.434549356223176</v>
      </c>
      <c r="U28" s="280" t="n">
        <f aca="false">S28/56276</f>
        <v>0.00719667353756486</v>
      </c>
      <c r="V28" s="237" t="n">
        <v>174</v>
      </c>
      <c r="W28" s="302" t="n">
        <f aca="false">V28/S28</f>
        <v>0.42962962962963</v>
      </c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MJ28" s="0"/>
    </row>
    <row r="29" s="75" customFormat="true" ht="20.25" hidden="false" customHeight="true" outlineLevel="0" collapsed="false">
      <c r="A29" s="267" t="n">
        <v>28</v>
      </c>
      <c r="B29" s="295" t="s">
        <v>391</v>
      </c>
      <c r="C29" s="152" t="n">
        <v>572</v>
      </c>
      <c r="D29" s="152" t="n">
        <v>33</v>
      </c>
      <c r="E29" s="152" t="n">
        <v>0</v>
      </c>
      <c r="F29" s="158" t="n">
        <v>605</v>
      </c>
      <c r="G29" s="157" t="n">
        <v>201</v>
      </c>
      <c r="H29" s="296" t="n">
        <v>168</v>
      </c>
      <c r="I29" s="296" t="n">
        <v>33</v>
      </c>
      <c r="J29" s="157" t="n">
        <v>377</v>
      </c>
      <c r="K29" s="157" t="n">
        <v>7</v>
      </c>
      <c r="L29" s="296" t="n">
        <v>50</v>
      </c>
      <c r="M29" s="296" t="n">
        <v>18</v>
      </c>
      <c r="N29" s="98" t="n">
        <v>585</v>
      </c>
      <c r="O29" s="154" t="n">
        <v>0.3477508650519</v>
      </c>
      <c r="P29" s="99" t="n">
        <v>50</v>
      </c>
      <c r="Q29" s="99" t="n">
        <v>18</v>
      </c>
      <c r="R29" s="100" t="n">
        <v>68</v>
      </c>
      <c r="S29" s="98" t="n">
        <v>269</v>
      </c>
      <c r="T29" s="279" t="n">
        <f aca="false">+S29/N29</f>
        <v>0.45982905982906</v>
      </c>
      <c r="U29" s="280" t="n">
        <f aca="false">S29/56276</f>
        <v>0.00478001279408629</v>
      </c>
      <c r="V29" s="237" t="n">
        <v>130</v>
      </c>
      <c r="W29" s="302" t="n">
        <f aca="false">V29/S29</f>
        <v>0.483271375464684</v>
      </c>
      <c r="X29" s="74"/>
      <c r="Y29" s="74"/>
      <c r="Z29" s="74"/>
      <c r="AA29" s="74"/>
      <c r="AB29" s="74"/>
      <c r="AC29" s="74"/>
      <c r="AMJ29" s="0"/>
    </row>
    <row r="30" s="75" customFormat="true" ht="12.75" hidden="false" customHeight="false" outlineLevel="0" collapsed="false">
      <c r="A30" s="267" t="n">
        <v>29</v>
      </c>
      <c r="B30" s="295" t="s">
        <v>392</v>
      </c>
      <c r="C30" s="152" t="n">
        <v>703</v>
      </c>
      <c r="D30" s="152" t="n">
        <v>26</v>
      </c>
      <c r="E30" s="152" t="n">
        <v>1</v>
      </c>
      <c r="F30" s="158" t="n">
        <v>730</v>
      </c>
      <c r="G30" s="157" t="n">
        <v>285</v>
      </c>
      <c r="H30" s="296" t="n">
        <v>233</v>
      </c>
      <c r="I30" s="296" t="n">
        <v>52</v>
      </c>
      <c r="J30" s="157" t="n">
        <v>573</v>
      </c>
      <c r="K30" s="157" t="n">
        <v>9</v>
      </c>
      <c r="L30" s="296" t="n">
        <v>97</v>
      </c>
      <c r="M30" s="296" t="n">
        <v>29</v>
      </c>
      <c r="N30" s="98" t="n">
        <v>867</v>
      </c>
      <c r="O30" s="154" t="n">
        <v>0.33216783216783</v>
      </c>
      <c r="P30" s="99" t="n">
        <v>97</v>
      </c>
      <c r="Q30" s="99" t="n">
        <v>29</v>
      </c>
      <c r="R30" s="100" t="n">
        <v>126</v>
      </c>
      <c r="S30" s="98" t="n">
        <v>411</v>
      </c>
      <c r="T30" s="279" t="n">
        <f aca="false">+S30/N30</f>
        <v>0.474048442906574</v>
      </c>
      <c r="U30" s="280" t="n">
        <f aca="false">S30/56276</f>
        <v>0.00730329092330656</v>
      </c>
      <c r="V30" s="237" t="n">
        <v>208</v>
      </c>
      <c r="W30" s="302" t="n">
        <f aca="false">V30/S30</f>
        <v>0.506082725060827</v>
      </c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MJ30" s="0"/>
    </row>
    <row r="31" s="75" customFormat="true" ht="12.75" hidden="false" customHeight="false" outlineLevel="0" collapsed="false">
      <c r="A31" s="267" t="n">
        <v>30</v>
      </c>
      <c r="B31" s="295" t="s">
        <v>393</v>
      </c>
      <c r="C31" s="152" t="n">
        <v>645</v>
      </c>
      <c r="D31" s="152" t="n">
        <v>41</v>
      </c>
      <c r="E31" s="152" t="n">
        <v>0</v>
      </c>
      <c r="F31" s="158" t="n">
        <v>686</v>
      </c>
      <c r="G31" s="157" t="n">
        <v>184</v>
      </c>
      <c r="H31" s="296" t="n">
        <v>162</v>
      </c>
      <c r="I31" s="296" t="n">
        <v>22</v>
      </c>
      <c r="J31" s="157" t="n">
        <v>458</v>
      </c>
      <c r="K31" s="157" t="n">
        <v>7</v>
      </c>
      <c r="L31" s="296" t="n">
        <v>54</v>
      </c>
      <c r="M31" s="296" t="n">
        <v>21</v>
      </c>
      <c r="N31" s="98" t="n">
        <v>649</v>
      </c>
      <c r="O31" s="154" t="n">
        <v>0.28660436137072</v>
      </c>
      <c r="P31" s="99" t="n">
        <v>54</v>
      </c>
      <c r="Q31" s="99" t="n">
        <v>21</v>
      </c>
      <c r="R31" s="100" t="n">
        <v>75</v>
      </c>
      <c r="S31" s="98" t="n">
        <v>259</v>
      </c>
      <c r="T31" s="279" t="n">
        <f aca="false">+S31/N31</f>
        <v>0.399075500770416</v>
      </c>
      <c r="U31" s="280" t="n">
        <f aca="false">S31/56276</f>
        <v>0.00460231715118345</v>
      </c>
      <c r="V31" s="237" t="n">
        <v>129</v>
      </c>
      <c r="W31" s="302" t="n">
        <f aca="false">V31/S31</f>
        <v>0.498069498069498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MJ31" s="0"/>
    </row>
    <row r="32" s="75" customFormat="true" ht="12.75" hidden="false" customHeight="false" outlineLevel="0" collapsed="false">
      <c r="A32" s="267" t="n">
        <v>31</v>
      </c>
      <c r="B32" s="295" t="s">
        <v>394</v>
      </c>
      <c r="C32" s="152" t="n">
        <v>2751</v>
      </c>
      <c r="D32" s="152" t="n">
        <v>588</v>
      </c>
      <c r="E32" s="152" t="n">
        <v>3</v>
      </c>
      <c r="F32" s="158" t="n">
        <v>3342</v>
      </c>
      <c r="G32" s="157" t="n">
        <v>741</v>
      </c>
      <c r="H32" s="296" t="n">
        <v>615</v>
      </c>
      <c r="I32" s="296" t="n">
        <v>126</v>
      </c>
      <c r="J32" s="157" t="n">
        <v>2521</v>
      </c>
      <c r="K32" s="157" t="n">
        <v>46</v>
      </c>
      <c r="L32" s="296" t="n">
        <v>245</v>
      </c>
      <c r="M32" s="296" t="n">
        <v>99</v>
      </c>
      <c r="N32" s="78" t="n">
        <v>3308</v>
      </c>
      <c r="O32" s="154" t="n">
        <v>0.2271612507664</v>
      </c>
      <c r="P32" s="99" t="n">
        <v>245</v>
      </c>
      <c r="Q32" s="99" t="n">
        <v>99</v>
      </c>
      <c r="R32" s="100" t="n">
        <v>344</v>
      </c>
      <c r="S32" s="98" t="n">
        <v>1085</v>
      </c>
      <c r="T32" s="279" t="n">
        <f aca="false">+S32/N32</f>
        <v>0.327992744860943</v>
      </c>
      <c r="U32" s="280" t="n">
        <f aca="false">S32/56276</f>
        <v>0.0192799772549577</v>
      </c>
      <c r="V32" s="237" t="n">
        <v>439</v>
      </c>
      <c r="W32" s="302" t="n">
        <f aca="false">V32/S32</f>
        <v>0.404608294930876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MJ32" s="0"/>
    </row>
    <row r="33" s="75" customFormat="true" ht="12.75" hidden="false" customHeight="false" outlineLevel="0" collapsed="false">
      <c r="A33" s="267" t="n">
        <v>32</v>
      </c>
      <c r="B33" s="295" t="s">
        <v>395</v>
      </c>
      <c r="C33" s="152" t="n">
        <v>227</v>
      </c>
      <c r="D33" s="152" t="n">
        <v>5</v>
      </c>
      <c r="E33" s="152" t="n">
        <v>0</v>
      </c>
      <c r="F33" s="158" t="n">
        <v>232</v>
      </c>
      <c r="G33" s="157" t="n">
        <v>121</v>
      </c>
      <c r="H33" s="296" t="n">
        <v>75</v>
      </c>
      <c r="I33" s="296" t="n">
        <v>46</v>
      </c>
      <c r="J33" s="157" t="n">
        <v>155</v>
      </c>
      <c r="K33" s="157" t="n">
        <v>6</v>
      </c>
      <c r="L33" s="296" t="n">
        <v>27</v>
      </c>
      <c r="M33" s="296" t="n">
        <v>11</v>
      </c>
      <c r="N33" s="98" t="n">
        <v>282</v>
      </c>
      <c r="O33" s="154" t="n">
        <v>0.43840579710145</v>
      </c>
      <c r="P33" s="99" t="n">
        <v>27</v>
      </c>
      <c r="Q33" s="99" t="n">
        <v>11</v>
      </c>
      <c r="R33" s="100" t="n">
        <v>38</v>
      </c>
      <c r="S33" s="98" t="n">
        <v>159</v>
      </c>
      <c r="T33" s="279" t="n">
        <f aca="false">+S33/N33</f>
        <v>0.563829787234043</v>
      </c>
      <c r="U33" s="280" t="n">
        <f aca="false">S33/56276</f>
        <v>0.00282536072215509</v>
      </c>
      <c r="V33" s="237" t="n">
        <v>71</v>
      </c>
      <c r="W33" s="302" t="n">
        <f aca="false">V33/S33</f>
        <v>0.446540880503145</v>
      </c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MJ33" s="0"/>
    </row>
    <row r="34" s="75" customFormat="true" ht="12.75" hidden="false" customHeight="false" outlineLevel="0" collapsed="false">
      <c r="A34" s="267" t="n">
        <v>33</v>
      </c>
      <c r="B34" s="295" t="s">
        <v>396</v>
      </c>
      <c r="C34" s="152" t="n">
        <v>2541</v>
      </c>
      <c r="D34" s="152" t="n">
        <v>420</v>
      </c>
      <c r="E34" s="152" t="n">
        <v>1</v>
      </c>
      <c r="F34" s="158" t="n">
        <v>2962</v>
      </c>
      <c r="G34" s="157" t="n">
        <v>555</v>
      </c>
      <c r="H34" s="296" t="n">
        <v>444</v>
      </c>
      <c r="I34" s="296" t="n">
        <v>111</v>
      </c>
      <c r="J34" s="157" t="n">
        <v>1902</v>
      </c>
      <c r="K34" s="157" t="n">
        <v>26</v>
      </c>
      <c r="L34" s="296" t="n">
        <v>225</v>
      </c>
      <c r="M34" s="296" t="n">
        <v>64</v>
      </c>
      <c r="N34" s="78" t="n">
        <v>2483</v>
      </c>
      <c r="O34" s="154" t="n">
        <v>0.22588522588523</v>
      </c>
      <c r="P34" s="99" t="n">
        <v>225</v>
      </c>
      <c r="Q34" s="99" t="n">
        <v>64</v>
      </c>
      <c r="R34" s="100" t="n">
        <v>289</v>
      </c>
      <c r="S34" s="98" t="n">
        <v>844</v>
      </c>
      <c r="T34" s="279" t="n">
        <f aca="false">+S34/N34</f>
        <v>0.33991139750302</v>
      </c>
      <c r="U34" s="280" t="n">
        <f aca="false">S34/56276</f>
        <v>0.0149975122609994</v>
      </c>
      <c r="V34" s="237" t="n">
        <v>467</v>
      </c>
      <c r="W34" s="302" t="n">
        <f aca="false">V34/S34</f>
        <v>0.553317535545024</v>
      </c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MJ34" s="0"/>
    </row>
    <row r="35" s="75" customFormat="true" ht="12.75" hidden="false" customHeight="false" outlineLevel="0" collapsed="false">
      <c r="A35" s="267" t="n">
        <v>34</v>
      </c>
      <c r="B35" s="295" t="s">
        <v>397</v>
      </c>
      <c r="C35" s="152" t="n">
        <v>1394</v>
      </c>
      <c r="D35" s="152" t="n">
        <v>191</v>
      </c>
      <c r="E35" s="152" t="n">
        <v>0</v>
      </c>
      <c r="F35" s="158" t="n">
        <v>1585</v>
      </c>
      <c r="G35" s="157" t="n">
        <v>388</v>
      </c>
      <c r="H35" s="296" t="n">
        <v>267</v>
      </c>
      <c r="I35" s="296" t="n">
        <v>121</v>
      </c>
      <c r="J35" s="157" t="n">
        <v>1128</v>
      </c>
      <c r="K35" s="157" t="n">
        <v>30</v>
      </c>
      <c r="L35" s="296" t="n">
        <v>142</v>
      </c>
      <c r="M35" s="296" t="n">
        <v>54</v>
      </c>
      <c r="N35" s="78" t="n">
        <v>1546</v>
      </c>
      <c r="O35" s="154" t="n">
        <v>0.25593667546174</v>
      </c>
      <c r="P35" s="99" t="n">
        <v>142</v>
      </c>
      <c r="Q35" s="99" t="n">
        <v>54</v>
      </c>
      <c r="R35" s="100" t="n">
        <v>196</v>
      </c>
      <c r="S35" s="98" t="n">
        <v>584</v>
      </c>
      <c r="T35" s="279" t="n">
        <f aca="false">+S35/N35</f>
        <v>0.377749029754204</v>
      </c>
      <c r="U35" s="280" t="n">
        <f aca="false">S35/56276</f>
        <v>0.0103774255455256</v>
      </c>
      <c r="V35" s="237" t="n">
        <v>368</v>
      </c>
      <c r="W35" s="302" t="n">
        <f aca="false">V35/S35</f>
        <v>0.63013698630137</v>
      </c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MJ35" s="0"/>
    </row>
    <row r="36" s="75" customFormat="true" ht="20.25" hidden="false" customHeight="true" outlineLevel="0" collapsed="false">
      <c r="A36" s="267" t="n">
        <v>35</v>
      </c>
      <c r="B36" s="295" t="s">
        <v>398</v>
      </c>
      <c r="C36" s="152" t="n">
        <v>1862</v>
      </c>
      <c r="D36" s="152" t="n">
        <v>137</v>
      </c>
      <c r="E36" s="152" t="n">
        <v>0</v>
      </c>
      <c r="F36" s="158" t="n">
        <v>1999</v>
      </c>
      <c r="G36" s="157" t="n">
        <v>710</v>
      </c>
      <c r="H36" s="296" t="n">
        <v>558</v>
      </c>
      <c r="I36" s="296" t="n">
        <v>152</v>
      </c>
      <c r="J36" s="157" t="n">
        <v>1355</v>
      </c>
      <c r="K36" s="157" t="n">
        <v>22</v>
      </c>
      <c r="L36" s="296" t="n">
        <v>213</v>
      </c>
      <c r="M36" s="296" t="n">
        <v>114</v>
      </c>
      <c r="N36" s="78" t="n">
        <v>2087</v>
      </c>
      <c r="O36" s="154" t="n">
        <v>0.34382566585956</v>
      </c>
      <c r="P36" s="99" t="n">
        <v>213</v>
      </c>
      <c r="Q36" s="99" t="n">
        <v>114</v>
      </c>
      <c r="R36" s="100" t="n">
        <v>327</v>
      </c>
      <c r="S36" s="98" t="n">
        <v>1037</v>
      </c>
      <c r="T36" s="279" t="n">
        <f aca="false">+S36/N36</f>
        <v>0.496885481552468</v>
      </c>
      <c r="U36" s="280" t="n">
        <f aca="false">S36/56276</f>
        <v>0.0184270381690241</v>
      </c>
      <c r="V36" s="237" t="n">
        <v>315</v>
      </c>
      <c r="W36" s="302" t="n">
        <f aca="false">V36/S36</f>
        <v>0.303760848601736</v>
      </c>
      <c r="X36" s="74"/>
      <c r="Y36" s="74"/>
      <c r="Z36" s="74"/>
      <c r="AA36" s="74"/>
      <c r="AB36" s="74"/>
      <c r="AC36" s="74"/>
      <c r="AMJ36" s="0"/>
    </row>
    <row r="37" s="75" customFormat="true" ht="20.25" hidden="false" customHeight="true" outlineLevel="0" collapsed="false">
      <c r="A37" s="267" t="n">
        <v>36</v>
      </c>
      <c r="B37" s="295" t="s">
        <v>399</v>
      </c>
      <c r="C37" s="152" t="n">
        <v>271</v>
      </c>
      <c r="D37" s="152" t="n">
        <v>9</v>
      </c>
      <c r="E37" s="152" t="n">
        <v>0</v>
      </c>
      <c r="F37" s="158" t="n">
        <v>280</v>
      </c>
      <c r="G37" s="157" t="n">
        <v>123</v>
      </c>
      <c r="H37" s="296" t="n">
        <v>98</v>
      </c>
      <c r="I37" s="296" t="n">
        <v>25</v>
      </c>
      <c r="J37" s="157" t="n">
        <v>166</v>
      </c>
      <c r="K37" s="157" t="n">
        <v>1</v>
      </c>
      <c r="L37" s="296" t="n">
        <v>23</v>
      </c>
      <c r="M37" s="296" t="n">
        <v>8</v>
      </c>
      <c r="N37" s="98" t="n">
        <v>290</v>
      </c>
      <c r="O37" s="154" t="n">
        <v>0.42560553633218</v>
      </c>
      <c r="P37" s="99" t="n">
        <v>23</v>
      </c>
      <c r="Q37" s="99" t="n">
        <v>8</v>
      </c>
      <c r="R37" s="100" t="n">
        <v>31</v>
      </c>
      <c r="S37" s="98" t="n">
        <v>154</v>
      </c>
      <c r="T37" s="279" t="n">
        <f aca="false">+S37/N37</f>
        <v>0.531034482758621</v>
      </c>
      <c r="U37" s="280" t="n">
        <f aca="false">S37/56276</f>
        <v>0.00273651290070367</v>
      </c>
      <c r="V37" s="237" t="n">
        <v>48</v>
      </c>
      <c r="W37" s="302" t="n">
        <f aca="false">V37/S37</f>
        <v>0.311688311688312</v>
      </c>
      <c r="X37" s="74"/>
      <c r="Y37" s="74"/>
      <c r="Z37" s="74"/>
      <c r="AA37" s="74"/>
      <c r="AB37" s="74"/>
      <c r="AC37" s="74"/>
      <c r="AMJ37" s="0"/>
    </row>
    <row r="38" s="75" customFormat="true" ht="12.75" hidden="false" customHeight="false" outlineLevel="0" collapsed="false">
      <c r="A38" s="267" t="n">
        <v>37</v>
      </c>
      <c r="B38" s="295" t="s">
        <v>400</v>
      </c>
      <c r="C38" s="152" t="n">
        <v>661</v>
      </c>
      <c r="D38" s="152" t="n">
        <v>113</v>
      </c>
      <c r="E38" s="152" t="n">
        <v>0</v>
      </c>
      <c r="F38" s="158" t="n">
        <v>774</v>
      </c>
      <c r="G38" s="157" t="n">
        <v>372</v>
      </c>
      <c r="H38" s="296" t="n">
        <v>282</v>
      </c>
      <c r="I38" s="296" t="n">
        <v>90</v>
      </c>
      <c r="J38" s="157" t="n">
        <v>581</v>
      </c>
      <c r="K38" s="157" t="n">
        <v>4</v>
      </c>
      <c r="L38" s="296" t="n">
        <v>114</v>
      </c>
      <c r="M38" s="296" t="n">
        <v>51</v>
      </c>
      <c r="N38" s="98" t="n">
        <v>957</v>
      </c>
      <c r="O38" s="154" t="n">
        <v>0.3903462749213</v>
      </c>
      <c r="P38" s="99" t="n">
        <v>114</v>
      </c>
      <c r="Q38" s="99" t="n">
        <v>51</v>
      </c>
      <c r="R38" s="100" t="n">
        <v>165</v>
      </c>
      <c r="S38" s="98" t="n">
        <v>537</v>
      </c>
      <c r="T38" s="279" t="n">
        <f aca="false">+S38/N38</f>
        <v>0.561128526645768</v>
      </c>
      <c r="U38" s="280" t="n">
        <f aca="false">S38/56276</f>
        <v>0.00954225602388229</v>
      </c>
      <c r="V38" s="237" t="n">
        <v>179</v>
      </c>
      <c r="W38" s="302" t="n">
        <f aca="false">V38/S38</f>
        <v>0.333333333333333</v>
      </c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MJ38" s="0"/>
    </row>
    <row r="39" s="75" customFormat="true" ht="12.75" hidden="false" customHeight="false" outlineLevel="0" collapsed="false">
      <c r="A39" s="267" t="n">
        <v>38</v>
      </c>
      <c r="B39" s="295" t="s">
        <v>401</v>
      </c>
      <c r="C39" s="152" t="n">
        <v>1678</v>
      </c>
      <c r="D39" s="152" t="n">
        <v>108</v>
      </c>
      <c r="E39" s="152" t="n">
        <v>0</v>
      </c>
      <c r="F39" s="158" t="n">
        <v>1786</v>
      </c>
      <c r="G39" s="157" t="n">
        <v>575</v>
      </c>
      <c r="H39" s="296" t="n">
        <v>453</v>
      </c>
      <c r="I39" s="296" t="n">
        <v>122</v>
      </c>
      <c r="J39" s="157" t="n">
        <v>1232</v>
      </c>
      <c r="K39" s="157" t="n">
        <v>17</v>
      </c>
      <c r="L39" s="296" t="n">
        <v>207</v>
      </c>
      <c r="M39" s="296" t="n">
        <v>139</v>
      </c>
      <c r="N39" s="78" t="n">
        <v>1824</v>
      </c>
      <c r="O39" s="154" t="n">
        <v>0.31820697288323</v>
      </c>
      <c r="P39" s="99" t="n">
        <v>207</v>
      </c>
      <c r="Q39" s="99" t="n">
        <v>139</v>
      </c>
      <c r="R39" s="100" t="n">
        <v>346</v>
      </c>
      <c r="S39" s="98" t="n">
        <v>921</v>
      </c>
      <c r="T39" s="279" t="n">
        <f aca="false">+S39/N39</f>
        <v>0.504934210526316</v>
      </c>
      <c r="U39" s="280" t="n">
        <f aca="false">S39/56276</f>
        <v>0.0163657687113512</v>
      </c>
      <c r="V39" s="237" t="n">
        <v>371</v>
      </c>
      <c r="W39" s="302" t="n">
        <f aca="false">V39/S39</f>
        <v>0.402823018458198</v>
      </c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MJ39" s="0"/>
    </row>
    <row r="40" s="75" customFormat="true" ht="12.75" hidden="false" customHeight="false" outlineLevel="0" collapsed="false">
      <c r="A40" s="267" t="n">
        <v>39</v>
      </c>
      <c r="B40" s="295" t="s">
        <v>402</v>
      </c>
      <c r="C40" s="152" t="n">
        <v>328</v>
      </c>
      <c r="D40" s="152" t="n">
        <v>4</v>
      </c>
      <c r="E40" s="152" t="n">
        <v>0</v>
      </c>
      <c r="F40" s="158" t="n">
        <v>332</v>
      </c>
      <c r="G40" s="157" t="n">
        <v>112</v>
      </c>
      <c r="H40" s="296" t="n">
        <v>93</v>
      </c>
      <c r="I40" s="296" t="n">
        <v>19</v>
      </c>
      <c r="J40" s="157" t="n">
        <v>241</v>
      </c>
      <c r="K40" s="157" t="n">
        <v>1</v>
      </c>
      <c r="L40" s="296" t="n">
        <v>28</v>
      </c>
      <c r="M40" s="296" t="n">
        <v>23</v>
      </c>
      <c r="N40" s="98" t="n">
        <v>354</v>
      </c>
      <c r="O40" s="154" t="n">
        <v>0.31728045325779</v>
      </c>
      <c r="P40" s="99" t="n">
        <v>28</v>
      </c>
      <c r="Q40" s="99" t="n">
        <v>23</v>
      </c>
      <c r="R40" s="100" t="n">
        <v>51</v>
      </c>
      <c r="S40" s="98" t="n">
        <v>163</v>
      </c>
      <c r="T40" s="279" t="n">
        <f aca="false">+S40/N40</f>
        <v>0.46045197740113</v>
      </c>
      <c r="U40" s="280" t="n">
        <f aca="false">S40/56276</f>
        <v>0.00289643897931623</v>
      </c>
      <c r="V40" s="237" t="n">
        <v>94</v>
      </c>
      <c r="W40" s="302" t="n">
        <f aca="false">V40/S40</f>
        <v>0.576687116564417</v>
      </c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MJ40" s="0"/>
    </row>
    <row r="41" s="75" customFormat="true" ht="12.75" hidden="false" customHeight="false" outlineLevel="0" collapsed="false">
      <c r="A41" s="267" t="n">
        <v>40</v>
      </c>
      <c r="B41" s="295" t="s">
        <v>403</v>
      </c>
      <c r="C41" s="152" t="n">
        <v>325</v>
      </c>
      <c r="D41" s="152" t="n">
        <v>4</v>
      </c>
      <c r="E41" s="152" t="n">
        <v>0</v>
      </c>
      <c r="F41" s="158" t="n">
        <v>329</v>
      </c>
      <c r="G41" s="157" t="n">
        <v>145</v>
      </c>
      <c r="H41" s="296" t="n">
        <v>124</v>
      </c>
      <c r="I41" s="296" t="n">
        <v>21</v>
      </c>
      <c r="J41" s="157" t="n">
        <v>202</v>
      </c>
      <c r="K41" s="157" t="n">
        <v>1</v>
      </c>
      <c r="L41" s="296" t="n">
        <v>24</v>
      </c>
      <c r="M41" s="296" t="n">
        <v>13</v>
      </c>
      <c r="N41" s="98" t="n">
        <v>348</v>
      </c>
      <c r="O41" s="154" t="n">
        <v>0.4178674351585</v>
      </c>
      <c r="P41" s="99" t="n">
        <v>24</v>
      </c>
      <c r="Q41" s="99" t="n">
        <v>13</v>
      </c>
      <c r="R41" s="100" t="n">
        <v>37</v>
      </c>
      <c r="S41" s="98" t="n">
        <v>182</v>
      </c>
      <c r="T41" s="279" t="n">
        <f aca="false">+S41/N41</f>
        <v>0.522988505747126</v>
      </c>
      <c r="U41" s="280" t="n">
        <f aca="false">S41/56276</f>
        <v>0.00323406070083162</v>
      </c>
      <c r="V41" s="237" t="n">
        <v>116</v>
      </c>
      <c r="W41" s="302" t="n">
        <f aca="false">V41/S41</f>
        <v>0.637362637362637</v>
      </c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MJ41" s="0"/>
    </row>
    <row r="42" s="75" customFormat="true" ht="12.75" hidden="false" customHeight="false" outlineLevel="0" collapsed="false">
      <c r="A42" s="267" t="n">
        <v>41</v>
      </c>
      <c r="B42" s="295" t="s">
        <v>404</v>
      </c>
      <c r="C42" s="152" t="n">
        <v>586</v>
      </c>
      <c r="D42" s="152" t="n">
        <v>76</v>
      </c>
      <c r="E42" s="152" t="n">
        <v>0</v>
      </c>
      <c r="F42" s="158" t="n">
        <v>662</v>
      </c>
      <c r="G42" s="157" t="n">
        <v>256</v>
      </c>
      <c r="H42" s="296" t="n">
        <v>218</v>
      </c>
      <c r="I42" s="296" t="n">
        <v>38</v>
      </c>
      <c r="J42" s="157" t="n">
        <v>445</v>
      </c>
      <c r="K42" s="157" t="n">
        <v>16</v>
      </c>
      <c r="L42" s="296" t="n">
        <v>69</v>
      </c>
      <c r="M42" s="296" t="n">
        <v>30</v>
      </c>
      <c r="N42" s="98" t="n">
        <v>717</v>
      </c>
      <c r="O42" s="154" t="n">
        <v>0.36519258202568</v>
      </c>
      <c r="P42" s="99" t="n">
        <v>69</v>
      </c>
      <c r="Q42" s="99" t="n">
        <v>30</v>
      </c>
      <c r="R42" s="100" t="n">
        <v>99</v>
      </c>
      <c r="S42" s="98" t="n">
        <v>355</v>
      </c>
      <c r="T42" s="279" t="n">
        <f aca="false">+S42/N42</f>
        <v>0.495118549511855</v>
      </c>
      <c r="U42" s="280" t="n">
        <f aca="false">S42/56276</f>
        <v>0.00630819532305068</v>
      </c>
      <c r="V42" s="237" t="n">
        <v>158</v>
      </c>
      <c r="W42" s="302" t="n">
        <f aca="false">V42/S42</f>
        <v>0.445070422535211</v>
      </c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MJ42" s="0"/>
    </row>
    <row r="43" s="75" customFormat="true" ht="12.75" hidden="false" customHeight="false" outlineLevel="0" collapsed="false">
      <c r="A43" s="267" t="n">
        <v>42</v>
      </c>
      <c r="B43" s="295" t="s">
        <v>405</v>
      </c>
      <c r="C43" s="152" t="n">
        <v>1240</v>
      </c>
      <c r="D43" s="152" t="n">
        <v>143</v>
      </c>
      <c r="E43" s="152" t="n">
        <v>4</v>
      </c>
      <c r="F43" s="158" t="n">
        <v>1387</v>
      </c>
      <c r="G43" s="157" t="n">
        <v>421</v>
      </c>
      <c r="H43" s="296" t="n">
        <v>281</v>
      </c>
      <c r="I43" s="296" t="n">
        <v>140</v>
      </c>
      <c r="J43" s="157" t="n">
        <v>1040</v>
      </c>
      <c r="K43" s="157" t="n">
        <v>28</v>
      </c>
      <c r="L43" s="296" t="n">
        <v>130</v>
      </c>
      <c r="M43" s="296" t="n">
        <v>63</v>
      </c>
      <c r="N43" s="98" t="n">
        <v>1489</v>
      </c>
      <c r="O43" s="154" t="n">
        <v>0.28815879534565</v>
      </c>
      <c r="P43" s="99" t="n">
        <v>130</v>
      </c>
      <c r="Q43" s="99" t="n">
        <v>63</v>
      </c>
      <c r="R43" s="100" t="n">
        <v>193</v>
      </c>
      <c r="S43" s="98" t="n">
        <v>614</v>
      </c>
      <c r="T43" s="279" t="n">
        <f aca="false">+S43/N43</f>
        <v>0.412357286769644</v>
      </c>
      <c r="U43" s="280" t="n">
        <f aca="false">S43/56276</f>
        <v>0.0109105124742341</v>
      </c>
      <c r="V43" s="237" t="n">
        <v>291</v>
      </c>
      <c r="W43" s="302" t="n">
        <f aca="false">V43/S43</f>
        <v>0.473941368078176</v>
      </c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MJ43" s="0"/>
    </row>
    <row r="44" s="75" customFormat="true" ht="12.75" hidden="false" customHeight="false" outlineLevel="0" collapsed="false">
      <c r="A44" s="267" t="n">
        <v>43</v>
      </c>
      <c r="B44" s="295" t="s">
        <v>406</v>
      </c>
      <c r="C44" s="152" t="n">
        <v>277</v>
      </c>
      <c r="D44" s="152" t="n">
        <v>2</v>
      </c>
      <c r="E44" s="152" t="n">
        <v>0</v>
      </c>
      <c r="F44" s="158" t="n">
        <v>279</v>
      </c>
      <c r="G44" s="157" t="n">
        <v>84</v>
      </c>
      <c r="H44" s="296" t="n">
        <v>69</v>
      </c>
      <c r="I44" s="296" t="n">
        <v>15</v>
      </c>
      <c r="J44" s="157" t="n">
        <v>223</v>
      </c>
      <c r="K44" s="157" t="n">
        <v>1</v>
      </c>
      <c r="L44" s="296" t="n">
        <v>28</v>
      </c>
      <c r="M44" s="296" t="n">
        <v>17</v>
      </c>
      <c r="N44" s="98" t="n">
        <v>308</v>
      </c>
      <c r="O44" s="154" t="n">
        <v>0.27361563517915</v>
      </c>
      <c r="P44" s="99" t="n">
        <v>28</v>
      </c>
      <c r="Q44" s="99" t="n">
        <v>17</v>
      </c>
      <c r="R44" s="100" t="n">
        <v>45</v>
      </c>
      <c r="S44" s="98" t="n">
        <v>129</v>
      </c>
      <c r="T44" s="279" t="n">
        <f aca="false">+S44/N44</f>
        <v>0.418831168831169</v>
      </c>
      <c r="U44" s="280" t="n">
        <f aca="false">S44/56276</f>
        <v>0.00229227379344658</v>
      </c>
      <c r="V44" s="237" t="n">
        <v>33</v>
      </c>
      <c r="W44" s="302" t="n">
        <f aca="false">V44/S44</f>
        <v>0.255813953488372</v>
      </c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MJ44" s="0"/>
    </row>
    <row r="45" s="75" customFormat="true" ht="12.75" hidden="false" customHeight="false" outlineLevel="0" collapsed="false">
      <c r="A45" s="267" t="n">
        <v>44</v>
      </c>
      <c r="B45" s="295" t="s">
        <v>407</v>
      </c>
      <c r="C45" s="152" t="n">
        <v>2139</v>
      </c>
      <c r="D45" s="152" t="n">
        <v>361</v>
      </c>
      <c r="E45" s="152" t="n">
        <v>2</v>
      </c>
      <c r="F45" s="158" t="n">
        <v>2502</v>
      </c>
      <c r="G45" s="157" t="n">
        <v>894</v>
      </c>
      <c r="H45" s="296" t="n">
        <v>663</v>
      </c>
      <c r="I45" s="296" t="n">
        <v>231</v>
      </c>
      <c r="J45" s="157" t="n">
        <v>1869</v>
      </c>
      <c r="K45" s="157" t="n">
        <v>23</v>
      </c>
      <c r="L45" s="296" t="n">
        <v>273</v>
      </c>
      <c r="M45" s="296" t="n">
        <v>96</v>
      </c>
      <c r="N45" s="78" t="n">
        <v>2786</v>
      </c>
      <c r="O45" s="154" t="n">
        <v>0.32356134636265</v>
      </c>
      <c r="P45" s="99" t="n">
        <v>273</v>
      </c>
      <c r="Q45" s="99" t="n">
        <v>96</v>
      </c>
      <c r="R45" s="100" t="n">
        <v>369</v>
      </c>
      <c r="S45" s="98" t="n">
        <v>1263</v>
      </c>
      <c r="T45" s="279" t="n">
        <f aca="false">+S45/N45</f>
        <v>0.453338119167265</v>
      </c>
      <c r="U45" s="280" t="n">
        <f aca="false">S45/56276</f>
        <v>0.0224429596986282</v>
      </c>
      <c r="V45" s="237" t="n">
        <v>451</v>
      </c>
      <c r="W45" s="302" t="n">
        <f aca="false">V45/S45</f>
        <v>0.357086302454473</v>
      </c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MJ45" s="0"/>
    </row>
    <row r="46" s="75" customFormat="true" ht="12.75" hidden="false" customHeight="false" outlineLevel="0" collapsed="false">
      <c r="A46" s="267" t="n">
        <v>45</v>
      </c>
      <c r="B46" s="295" t="s">
        <v>408</v>
      </c>
      <c r="C46" s="152" t="n">
        <v>1328</v>
      </c>
      <c r="D46" s="152" t="n">
        <v>141</v>
      </c>
      <c r="E46" s="152" t="n">
        <v>0</v>
      </c>
      <c r="F46" s="158" t="n">
        <v>1469</v>
      </c>
      <c r="G46" s="157" t="n">
        <v>557</v>
      </c>
      <c r="H46" s="296" t="n">
        <v>481</v>
      </c>
      <c r="I46" s="296" t="n">
        <v>76</v>
      </c>
      <c r="J46" s="157" t="n">
        <v>912</v>
      </c>
      <c r="K46" s="157" t="n">
        <v>8</v>
      </c>
      <c r="L46" s="296" t="n">
        <v>149</v>
      </c>
      <c r="M46" s="296" t="n">
        <v>79</v>
      </c>
      <c r="N46" s="78" t="n">
        <v>1477</v>
      </c>
      <c r="O46" s="154" t="n">
        <v>0.37916950306331</v>
      </c>
      <c r="P46" s="99" t="n">
        <v>149</v>
      </c>
      <c r="Q46" s="99" t="n">
        <v>79</v>
      </c>
      <c r="R46" s="100" t="n">
        <v>228</v>
      </c>
      <c r="S46" s="98" t="n">
        <v>785</v>
      </c>
      <c r="T46" s="279" t="n">
        <f aca="false">+S46/N46</f>
        <v>0.531482735274204</v>
      </c>
      <c r="U46" s="280" t="n">
        <f aca="false">S46/56276</f>
        <v>0.0139491079678726</v>
      </c>
      <c r="V46" s="237" t="n">
        <v>229</v>
      </c>
      <c r="W46" s="302" t="n">
        <f aca="false">V46/S46</f>
        <v>0.29171974522293</v>
      </c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MJ46" s="0"/>
    </row>
    <row r="47" s="75" customFormat="true" ht="12.75" hidden="false" customHeight="false" outlineLevel="0" collapsed="false">
      <c r="A47" s="267" t="n">
        <v>46</v>
      </c>
      <c r="B47" s="295" t="s">
        <v>409</v>
      </c>
      <c r="C47" s="152" t="n">
        <v>233</v>
      </c>
      <c r="D47" s="152" t="n">
        <v>8</v>
      </c>
      <c r="E47" s="152" t="n">
        <v>0</v>
      </c>
      <c r="F47" s="158" t="n">
        <v>241</v>
      </c>
      <c r="G47" s="157" t="n">
        <v>127</v>
      </c>
      <c r="H47" s="296" t="n">
        <v>103</v>
      </c>
      <c r="I47" s="296" t="n">
        <v>24</v>
      </c>
      <c r="J47" s="157" t="n">
        <v>165</v>
      </c>
      <c r="K47" s="157" t="n">
        <v>1</v>
      </c>
      <c r="L47" s="296" t="n">
        <v>16</v>
      </c>
      <c r="M47" s="296" t="n">
        <v>6</v>
      </c>
      <c r="N47" s="98" t="n">
        <v>293</v>
      </c>
      <c r="O47" s="154" t="n">
        <v>0.43493150684932</v>
      </c>
      <c r="P47" s="99" t="n">
        <v>16</v>
      </c>
      <c r="Q47" s="99" t="n">
        <v>6</v>
      </c>
      <c r="R47" s="100" t="n">
        <v>22</v>
      </c>
      <c r="S47" s="98" t="n">
        <v>149</v>
      </c>
      <c r="T47" s="279" t="n">
        <f aca="false">+S47/N47</f>
        <v>0.508532423208191</v>
      </c>
      <c r="U47" s="280" t="n">
        <f aca="false">S47/56276</f>
        <v>0.00264766507925226</v>
      </c>
      <c r="V47" s="237" t="n">
        <v>49</v>
      </c>
      <c r="W47" s="302" t="n">
        <f aca="false">V47/S47</f>
        <v>0.328859060402685</v>
      </c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MJ47" s="0"/>
    </row>
    <row r="48" s="75" customFormat="true" ht="20.25" hidden="false" customHeight="true" outlineLevel="0" collapsed="false">
      <c r="A48" s="267" t="n">
        <v>47</v>
      </c>
      <c r="B48" s="295" t="s">
        <v>410</v>
      </c>
      <c r="C48" s="152" t="n">
        <v>336</v>
      </c>
      <c r="D48" s="152" t="n">
        <v>14</v>
      </c>
      <c r="E48" s="152" t="n">
        <v>0</v>
      </c>
      <c r="F48" s="158" t="n">
        <v>350</v>
      </c>
      <c r="G48" s="157" t="n">
        <v>99</v>
      </c>
      <c r="H48" s="296" t="n">
        <v>80</v>
      </c>
      <c r="I48" s="296" t="n">
        <v>19</v>
      </c>
      <c r="J48" s="157" t="n">
        <v>248</v>
      </c>
      <c r="K48" s="157" t="n">
        <v>0</v>
      </c>
      <c r="L48" s="296" t="n">
        <v>36</v>
      </c>
      <c r="M48" s="296" t="n">
        <v>21</v>
      </c>
      <c r="N48" s="98" t="n">
        <v>347</v>
      </c>
      <c r="O48" s="154" t="n">
        <v>0.28530259365994</v>
      </c>
      <c r="P48" s="99" t="n">
        <v>36</v>
      </c>
      <c r="Q48" s="99" t="n">
        <v>21</v>
      </c>
      <c r="R48" s="100" t="n">
        <v>57</v>
      </c>
      <c r="S48" s="98" t="n">
        <v>156</v>
      </c>
      <c r="T48" s="279" t="n">
        <f aca="false">+S48/N48</f>
        <v>0.449567723342939</v>
      </c>
      <c r="U48" s="280" t="n">
        <f aca="false">S48/56276</f>
        <v>0.00277205202928424</v>
      </c>
      <c r="V48" s="237" t="n">
        <v>101</v>
      </c>
      <c r="W48" s="302" t="n">
        <f aca="false">V48/S48</f>
        <v>0.647435897435897</v>
      </c>
      <c r="X48" s="74"/>
      <c r="Y48" s="74"/>
      <c r="Z48" s="74"/>
      <c r="AA48" s="74"/>
      <c r="AB48" s="74"/>
      <c r="AC48" s="74"/>
      <c r="AMJ48" s="0"/>
    </row>
    <row r="49" s="75" customFormat="true" ht="12.75" hidden="false" customHeight="false" outlineLevel="0" collapsed="false">
      <c r="A49" s="267" t="n">
        <v>48</v>
      </c>
      <c r="B49" s="295" t="s">
        <v>411</v>
      </c>
      <c r="C49" s="152" t="n">
        <v>122</v>
      </c>
      <c r="D49" s="152" t="n">
        <v>6</v>
      </c>
      <c r="E49" s="152" t="n">
        <v>0</v>
      </c>
      <c r="F49" s="158" t="n">
        <v>128</v>
      </c>
      <c r="G49" s="157" t="n">
        <v>75</v>
      </c>
      <c r="H49" s="296" t="n">
        <v>48</v>
      </c>
      <c r="I49" s="296" t="n">
        <v>27</v>
      </c>
      <c r="J49" s="157" t="n">
        <v>69</v>
      </c>
      <c r="K49" s="157" t="n">
        <v>1</v>
      </c>
      <c r="L49" s="296" t="n">
        <v>29</v>
      </c>
      <c r="M49" s="296" t="n">
        <v>9</v>
      </c>
      <c r="N49" s="98" t="n">
        <v>145</v>
      </c>
      <c r="O49" s="154" t="n">
        <v>0.52083333333333</v>
      </c>
      <c r="P49" s="99" t="n">
        <v>29</v>
      </c>
      <c r="Q49" s="99" t="n">
        <v>9</v>
      </c>
      <c r="R49" s="100" t="n">
        <v>38</v>
      </c>
      <c r="S49" s="98" t="n">
        <v>113</v>
      </c>
      <c r="T49" s="279" t="n">
        <f aca="false">+S49/N49</f>
        <v>0.779310344827586</v>
      </c>
      <c r="U49" s="280" t="n">
        <f aca="false">S49/56276</f>
        <v>0.00200796076480205</v>
      </c>
      <c r="V49" s="237" t="n">
        <v>24</v>
      </c>
      <c r="W49" s="302" t="n">
        <f aca="false">V49/S49</f>
        <v>0.212389380530973</v>
      </c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MJ49" s="0"/>
    </row>
    <row r="50" s="75" customFormat="true" ht="12.75" hidden="false" customHeight="false" outlineLevel="0" collapsed="false">
      <c r="A50" s="267" t="n">
        <v>49</v>
      </c>
      <c r="B50" s="295" t="s">
        <v>412</v>
      </c>
      <c r="C50" s="152" t="n">
        <v>951</v>
      </c>
      <c r="D50" s="152" t="n">
        <v>127</v>
      </c>
      <c r="E50" s="152" t="n">
        <v>0</v>
      </c>
      <c r="F50" s="158" t="n">
        <v>1078</v>
      </c>
      <c r="G50" s="157" t="n">
        <v>525</v>
      </c>
      <c r="H50" s="296" t="n">
        <v>396</v>
      </c>
      <c r="I50" s="296" t="n">
        <v>129</v>
      </c>
      <c r="J50" s="157" t="n">
        <v>743</v>
      </c>
      <c r="K50" s="157" t="n">
        <v>13</v>
      </c>
      <c r="L50" s="296" t="n">
        <v>147</v>
      </c>
      <c r="M50" s="296" t="n">
        <v>69</v>
      </c>
      <c r="N50" s="78" t="n">
        <v>1281</v>
      </c>
      <c r="O50" s="154" t="n">
        <v>0.41403785488959</v>
      </c>
      <c r="P50" s="99" t="n">
        <v>147</v>
      </c>
      <c r="Q50" s="99" t="n">
        <v>69</v>
      </c>
      <c r="R50" s="100" t="n">
        <v>216</v>
      </c>
      <c r="S50" s="98" t="n">
        <v>741</v>
      </c>
      <c r="T50" s="279" t="n">
        <f aca="false">+S50/N50</f>
        <v>0.578454332552693</v>
      </c>
      <c r="U50" s="280" t="n">
        <f aca="false">S50/56276</f>
        <v>0.0131672471391001</v>
      </c>
      <c r="V50" s="237" t="n">
        <v>331</v>
      </c>
      <c r="W50" s="302" t="n">
        <f aca="false">V50/S50</f>
        <v>0.446693657219973</v>
      </c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MJ50" s="0"/>
    </row>
    <row r="51" s="75" customFormat="true" ht="12.75" hidden="false" customHeight="false" outlineLevel="0" collapsed="false">
      <c r="A51" s="267" t="n">
        <v>50</v>
      </c>
      <c r="B51" s="295" t="s">
        <v>413</v>
      </c>
      <c r="C51" s="152" t="n">
        <v>556</v>
      </c>
      <c r="D51" s="152" t="n">
        <v>31</v>
      </c>
      <c r="E51" s="152" t="n">
        <v>0</v>
      </c>
      <c r="F51" s="158" t="n">
        <v>587</v>
      </c>
      <c r="G51" s="157" t="n">
        <v>249</v>
      </c>
      <c r="H51" s="296" t="n">
        <v>218</v>
      </c>
      <c r="I51" s="296" t="n">
        <v>31</v>
      </c>
      <c r="J51" s="157" t="n">
        <v>422</v>
      </c>
      <c r="K51" s="157" t="n">
        <v>9</v>
      </c>
      <c r="L51" s="296" t="n">
        <v>81</v>
      </c>
      <c r="M51" s="296" t="n">
        <v>43</v>
      </c>
      <c r="N51" s="98" t="n">
        <v>680</v>
      </c>
      <c r="O51" s="154" t="n">
        <v>0.37108792846498</v>
      </c>
      <c r="P51" s="99" t="n">
        <v>81</v>
      </c>
      <c r="Q51" s="99" t="n">
        <v>43</v>
      </c>
      <c r="R51" s="100" t="n">
        <v>124</v>
      </c>
      <c r="S51" s="98" t="n">
        <v>373</v>
      </c>
      <c r="T51" s="279" t="n">
        <f aca="false">+S51/N51</f>
        <v>0.548529411764706</v>
      </c>
      <c r="U51" s="280" t="n">
        <f aca="false">S51/56276</f>
        <v>0.00662804748027578</v>
      </c>
      <c r="V51" s="237" t="n">
        <v>139</v>
      </c>
      <c r="W51" s="302" t="n">
        <f aca="false">V51/S51</f>
        <v>0.372654155495979</v>
      </c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MJ51" s="0"/>
    </row>
    <row r="52" s="75" customFormat="true" ht="12.75" hidden="false" customHeight="false" outlineLevel="0" collapsed="false">
      <c r="A52" s="267" t="n">
        <v>51</v>
      </c>
      <c r="B52" s="295" t="s">
        <v>414</v>
      </c>
      <c r="C52" s="152" t="n">
        <v>930</v>
      </c>
      <c r="D52" s="152" t="n">
        <v>154</v>
      </c>
      <c r="E52" s="152" t="n">
        <v>1</v>
      </c>
      <c r="F52" s="158" t="n">
        <v>1085</v>
      </c>
      <c r="G52" s="157" t="n">
        <v>266</v>
      </c>
      <c r="H52" s="296" t="n">
        <v>217</v>
      </c>
      <c r="I52" s="296" t="n">
        <v>49</v>
      </c>
      <c r="J52" s="157" t="n">
        <v>770</v>
      </c>
      <c r="K52" s="157" t="n">
        <v>20</v>
      </c>
      <c r="L52" s="296" t="n">
        <v>72</v>
      </c>
      <c r="M52" s="296" t="n">
        <v>29</v>
      </c>
      <c r="N52" s="78" t="n">
        <v>1056</v>
      </c>
      <c r="O52" s="154" t="n">
        <v>0.25675675675676</v>
      </c>
      <c r="P52" s="99" t="n">
        <v>72</v>
      </c>
      <c r="Q52" s="99" t="n">
        <v>29</v>
      </c>
      <c r="R52" s="100" t="n">
        <v>101</v>
      </c>
      <c r="S52" s="98" t="n">
        <v>367</v>
      </c>
      <c r="T52" s="279" t="n">
        <f aca="false">+S52/N52</f>
        <v>0.347537878787879</v>
      </c>
      <c r="U52" s="280" t="n">
        <f aca="false">S52/56276</f>
        <v>0.00652143009453408</v>
      </c>
      <c r="V52" s="237" t="n">
        <v>204</v>
      </c>
      <c r="W52" s="302" t="n">
        <f aca="false">V52/S52</f>
        <v>0.555858310626703</v>
      </c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MJ52" s="0"/>
    </row>
    <row r="53" s="75" customFormat="true" ht="12.75" hidden="false" customHeight="false" outlineLevel="0" collapsed="false">
      <c r="A53" s="267" t="n">
        <v>52</v>
      </c>
      <c r="B53" s="295" t="s">
        <v>415</v>
      </c>
      <c r="C53" s="152" t="n">
        <v>353</v>
      </c>
      <c r="D53" s="152" t="n">
        <v>13</v>
      </c>
      <c r="E53" s="152" t="n">
        <v>0</v>
      </c>
      <c r="F53" s="158" t="n">
        <v>366</v>
      </c>
      <c r="G53" s="157" t="n">
        <v>117</v>
      </c>
      <c r="H53" s="296" t="n">
        <v>110</v>
      </c>
      <c r="I53" s="296" t="n">
        <v>7</v>
      </c>
      <c r="J53" s="157" t="n">
        <v>248</v>
      </c>
      <c r="K53" s="157" t="n">
        <v>3</v>
      </c>
      <c r="L53" s="296" t="n">
        <v>41</v>
      </c>
      <c r="M53" s="296" t="n">
        <v>31</v>
      </c>
      <c r="N53" s="98" t="n">
        <v>368</v>
      </c>
      <c r="O53" s="154" t="n">
        <v>0.32054794520548</v>
      </c>
      <c r="P53" s="99" t="n">
        <v>41</v>
      </c>
      <c r="Q53" s="99" t="n">
        <v>31</v>
      </c>
      <c r="R53" s="100" t="n">
        <v>72</v>
      </c>
      <c r="S53" s="98" t="n">
        <v>189</v>
      </c>
      <c r="T53" s="279" t="n">
        <f aca="false">+S53/N53</f>
        <v>0.513586956521739</v>
      </c>
      <c r="U53" s="280" t="n">
        <f aca="false">S53/56276</f>
        <v>0.0033584476508636</v>
      </c>
      <c r="V53" s="237" t="n">
        <v>90</v>
      </c>
      <c r="W53" s="302" t="n">
        <f aca="false">V53/S53</f>
        <v>0.476190476190476</v>
      </c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MJ53" s="0"/>
    </row>
    <row r="54" s="75" customFormat="true" ht="20.25" hidden="false" customHeight="true" outlineLevel="0" collapsed="false">
      <c r="A54" s="267" t="n">
        <v>53</v>
      </c>
      <c r="B54" s="295" t="s">
        <v>416</v>
      </c>
      <c r="C54" s="152" t="n">
        <v>389</v>
      </c>
      <c r="D54" s="152" t="n">
        <v>32</v>
      </c>
      <c r="E54" s="152" t="n">
        <v>0</v>
      </c>
      <c r="F54" s="158" t="n">
        <v>421</v>
      </c>
      <c r="G54" s="157" t="n">
        <v>177</v>
      </c>
      <c r="H54" s="296" t="n">
        <v>149</v>
      </c>
      <c r="I54" s="296" t="n">
        <v>28</v>
      </c>
      <c r="J54" s="157" t="n">
        <v>275</v>
      </c>
      <c r="K54" s="157" t="n">
        <v>2</v>
      </c>
      <c r="L54" s="296" t="n">
        <v>61</v>
      </c>
      <c r="M54" s="296" t="n">
        <v>13</v>
      </c>
      <c r="N54" s="98" t="n">
        <v>454</v>
      </c>
      <c r="O54" s="154" t="n">
        <v>0.39159292035398</v>
      </c>
      <c r="P54" s="99" t="n">
        <v>61</v>
      </c>
      <c r="Q54" s="99" t="n">
        <v>13</v>
      </c>
      <c r="R54" s="100" t="n">
        <v>74</v>
      </c>
      <c r="S54" s="98" t="n">
        <v>251</v>
      </c>
      <c r="T54" s="279" t="n">
        <f aca="false">+S54/N54</f>
        <v>0.552863436123348</v>
      </c>
      <c r="U54" s="280" t="n">
        <f aca="false">S54/56276</f>
        <v>0.00446016063686118</v>
      </c>
      <c r="V54" s="237" t="n">
        <v>103</v>
      </c>
      <c r="W54" s="302" t="n">
        <f aca="false">V54/S54</f>
        <v>0.410358565737052</v>
      </c>
      <c r="X54" s="74"/>
      <c r="Y54" s="74"/>
      <c r="Z54" s="74"/>
      <c r="AA54" s="74"/>
      <c r="AB54" s="74"/>
      <c r="AC54" s="74"/>
      <c r="AMJ54" s="0"/>
    </row>
    <row r="55" s="75" customFormat="true" ht="12.75" hidden="false" customHeight="false" outlineLevel="0" collapsed="false">
      <c r="A55" s="267" t="n">
        <v>54</v>
      </c>
      <c r="B55" s="295" t="s">
        <v>417</v>
      </c>
      <c r="C55" s="152" t="n">
        <v>1196</v>
      </c>
      <c r="D55" s="152" t="n">
        <v>203</v>
      </c>
      <c r="E55" s="152" t="n">
        <v>0</v>
      </c>
      <c r="F55" s="158" t="n">
        <v>1399</v>
      </c>
      <c r="G55" s="157" t="n">
        <v>347</v>
      </c>
      <c r="H55" s="296" t="n">
        <v>294</v>
      </c>
      <c r="I55" s="296" t="n">
        <v>53</v>
      </c>
      <c r="J55" s="157" t="n">
        <v>1021</v>
      </c>
      <c r="K55" s="157" t="n">
        <v>27</v>
      </c>
      <c r="L55" s="296" t="n">
        <v>80</v>
      </c>
      <c r="M55" s="296" t="n">
        <v>63</v>
      </c>
      <c r="N55" s="98" t="n">
        <v>1395</v>
      </c>
      <c r="O55" s="154" t="n">
        <v>0.25365497076023</v>
      </c>
      <c r="P55" s="99" t="n">
        <v>80</v>
      </c>
      <c r="Q55" s="99" t="n">
        <v>63</v>
      </c>
      <c r="R55" s="100" t="n">
        <v>143</v>
      </c>
      <c r="S55" s="98" t="n">
        <v>490</v>
      </c>
      <c r="T55" s="279" t="n">
        <f aca="false">+S55/N55</f>
        <v>0.351254480286738</v>
      </c>
      <c r="U55" s="280" t="n">
        <f aca="false">S55/56276</f>
        <v>0.00870708650223897</v>
      </c>
      <c r="V55" s="237" t="n">
        <v>249</v>
      </c>
      <c r="W55" s="302" t="n">
        <f aca="false">V55/S55</f>
        <v>0.508163265306122</v>
      </c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MJ55" s="0"/>
    </row>
    <row r="56" s="75" customFormat="true" ht="12.75" hidden="false" customHeight="false" outlineLevel="0" collapsed="false">
      <c r="A56" s="267" t="n">
        <v>55</v>
      </c>
      <c r="B56" s="295" t="s">
        <v>418</v>
      </c>
      <c r="C56" s="152" t="n">
        <v>269</v>
      </c>
      <c r="D56" s="152" t="n">
        <v>19</v>
      </c>
      <c r="E56" s="152" t="n">
        <v>0</v>
      </c>
      <c r="F56" s="158" t="n">
        <v>288</v>
      </c>
      <c r="G56" s="157" t="n">
        <v>126</v>
      </c>
      <c r="H56" s="296" t="n">
        <v>93</v>
      </c>
      <c r="I56" s="296" t="n">
        <v>33</v>
      </c>
      <c r="J56" s="157" t="n">
        <v>202</v>
      </c>
      <c r="K56" s="157" t="n">
        <v>5</v>
      </c>
      <c r="L56" s="296" t="n">
        <v>21</v>
      </c>
      <c r="M56" s="296" t="n">
        <v>9</v>
      </c>
      <c r="N56" s="98" t="n">
        <v>333</v>
      </c>
      <c r="O56" s="154" t="n">
        <v>0.38414634146341</v>
      </c>
      <c r="P56" s="99" t="n">
        <v>21</v>
      </c>
      <c r="Q56" s="99" t="n">
        <v>9</v>
      </c>
      <c r="R56" s="100" t="n">
        <v>30</v>
      </c>
      <c r="S56" s="98" t="n">
        <v>156</v>
      </c>
      <c r="T56" s="279" t="n">
        <f aca="false">+S56/N56</f>
        <v>0.468468468468468</v>
      </c>
      <c r="U56" s="280" t="n">
        <f aca="false">S56/56276</f>
        <v>0.00277205202928424</v>
      </c>
      <c r="V56" s="237" t="n">
        <v>77</v>
      </c>
      <c r="W56" s="302" t="n">
        <f aca="false">V56/S56</f>
        <v>0.493589743589744</v>
      </c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MJ56" s="0"/>
    </row>
    <row r="57" s="75" customFormat="true" ht="12.75" hidden="false" customHeight="false" outlineLevel="0" collapsed="false">
      <c r="A57" s="267" t="n">
        <v>56</v>
      </c>
      <c r="B57" s="295" t="s">
        <v>419</v>
      </c>
      <c r="C57" s="152" t="n">
        <v>847</v>
      </c>
      <c r="D57" s="152" t="n">
        <v>42</v>
      </c>
      <c r="E57" s="152" t="n">
        <v>0</v>
      </c>
      <c r="F57" s="158" t="n">
        <v>889</v>
      </c>
      <c r="G57" s="157" t="n">
        <v>243</v>
      </c>
      <c r="H57" s="296" t="n">
        <v>200</v>
      </c>
      <c r="I57" s="296" t="n">
        <v>43</v>
      </c>
      <c r="J57" s="157" t="n">
        <v>703</v>
      </c>
      <c r="K57" s="157" t="n">
        <v>2</v>
      </c>
      <c r="L57" s="296" t="n">
        <v>93</v>
      </c>
      <c r="M57" s="296" t="n">
        <v>32</v>
      </c>
      <c r="N57" s="98" t="n">
        <v>948</v>
      </c>
      <c r="O57" s="154" t="n">
        <v>0.2568710359408</v>
      </c>
      <c r="P57" s="99" t="n">
        <v>93</v>
      </c>
      <c r="Q57" s="99" t="n">
        <v>32</v>
      </c>
      <c r="R57" s="100" t="n">
        <v>125</v>
      </c>
      <c r="S57" s="98" t="n">
        <v>368</v>
      </c>
      <c r="T57" s="279" t="n">
        <f aca="false">+S57/N57</f>
        <v>0.388185654008439</v>
      </c>
      <c r="U57" s="280" t="n">
        <f aca="false">S57/56276</f>
        <v>0.00653919965882437</v>
      </c>
      <c r="V57" s="237" t="n">
        <v>207</v>
      </c>
      <c r="W57" s="302" t="n">
        <f aca="false">V57/S57</f>
        <v>0.5625</v>
      </c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MJ57" s="0"/>
    </row>
    <row r="58" s="75" customFormat="true" ht="12.75" hidden="false" customHeight="false" outlineLevel="0" collapsed="false">
      <c r="A58" s="267" t="n">
        <v>57</v>
      </c>
      <c r="B58" s="295" t="s">
        <v>420</v>
      </c>
      <c r="C58" s="152" t="n">
        <v>2623</v>
      </c>
      <c r="D58" s="152" t="n">
        <v>638</v>
      </c>
      <c r="E58" s="152" t="n">
        <v>2</v>
      </c>
      <c r="F58" s="158" t="n">
        <v>3263</v>
      </c>
      <c r="G58" s="157" t="n">
        <v>734</v>
      </c>
      <c r="H58" s="296" t="n">
        <v>585</v>
      </c>
      <c r="I58" s="296" t="n">
        <v>149</v>
      </c>
      <c r="J58" s="157" t="n">
        <v>2393</v>
      </c>
      <c r="K58" s="157" t="n">
        <v>27</v>
      </c>
      <c r="L58" s="296" t="n">
        <v>177</v>
      </c>
      <c r="M58" s="296" t="n">
        <v>38</v>
      </c>
      <c r="N58" s="78" t="n">
        <v>3154</v>
      </c>
      <c r="O58" s="154" t="n">
        <v>0.23472977294532</v>
      </c>
      <c r="P58" s="99" t="n">
        <v>177</v>
      </c>
      <c r="Q58" s="99" t="n">
        <v>38</v>
      </c>
      <c r="R58" s="100" t="n">
        <v>215</v>
      </c>
      <c r="S58" s="98" t="n">
        <v>949</v>
      </c>
      <c r="T58" s="279" t="n">
        <f aca="false">+S58/N58</f>
        <v>0.300887761572606</v>
      </c>
      <c r="U58" s="280" t="n">
        <f aca="false">S58/56276</f>
        <v>0.0168633165114791</v>
      </c>
      <c r="V58" s="237" t="n">
        <v>460</v>
      </c>
      <c r="W58" s="302" t="n">
        <f aca="false">V58/S58</f>
        <v>0.484720758693361</v>
      </c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MJ58" s="0"/>
    </row>
    <row r="59" s="75" customFormat="true" ht="12.75" hidden="false" customHeight="false" outlineLevel="0" collapsed="false">
      <c r="A59" s="267" t="n">
        <v>58</v>
      </c>
      <c r="B59" s="295" t="s">
        <v>421</v>
      </c>
      <c r="C59" s="152" t="n">
        <v>344</v>
      </c>
      <c r="D59" s="152" t="n">
        <v>8</v>
      </c>
      <c r="E59" s="152" t="n">
        <v>0</v>
      </c>
      <c r="F59" s="158" t="n">
        <v>352</v>
      </c>
      <c r="G59" s="157" t="n">
        <v>166</v>
      </c>
      <c r="H59" s="296" t="n">
        <v>127</v>
      </c>
      <c r="I59" s="296" t="n">
        <v>39</v>
      </c>
      <c r="J59" s="157" t="n">
        <v>245</v>
      </c>
      <c r="K59" s="157" t="n">
        <v>1</v>
      </c>
      <c r="L59" s="296" t="n">
        <v>82</v>
      </c>
      <c r="M59" s="296" t="n">
        <v>9</v>
      </c>
      <c r="N59" s="98" t="n">
        <v>412</v>
      </c>
      <c r="O59" s="154" t="n">
        <v>0.40389294403893</v>
      </c>
      <c r="P59" s="99" t="n">
        <v>82</v>
      </c>
      <c r="Q59" s="99" t="n">
        <v>9</v>
      </c>
      <c r="R59" s="100" t="n">
        <v>91</v>
      </c>
      <c r="S59" s="98" t="n">
        <v>257</v>
      </c>
      <c r="T59" s="279" t="n">
        <f aca="false">+S59/N59</f>
        <v>0.62378640776699</v>
      </c>
      <c r="U59" s="280" t="n">
        <f aca="false">S59/56276</f>
        <v>0.00456677802260289</v>
      </c>
      <c r="V59" s="237" t="n">
        <v>115</v>
      </c>
      <c r="W59" s="302" t="n">
        <f aca="false">V59/S59</f>
        <v>0.447470817120623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MJ59" s="0"/>
    </row>
    <row r="60" s="75" customFormat="true" ht="12.75" hidden="false" customHeight="false" outlineLevel="0" collapsed="false">
      <c r="A60" s="267" t="n">
        <v>59</v>
      </c>
      <c r="B60" s="295" t="s">
        <v>422</v>
      </c>
      <c r="C60" s="152" t="n">
        <v>1905</v>
      </c>
      <c r="D60" s="152" t="n">
        <v>255</v>
      </c>
      <c r="E60" s="152" t="n">
        <v>2</v>
      </c>
      <c r="F60" s="158" t="n">
        <v>2162</v>
      </c>
      <c r="G60" s="157" t="n">
        <v>711</v>
      </c>
      <c r="H60" s="296" t="n">
        <v>578</v>
      </c>
      <c r="I60" s="296" t="n">
        <v>133</v>
      </c>
      <c r="J60" s="157" t="n">
        <v>1573</v>
      </c>
      <c r="K60" s="157" t="n">
        <v>30</v>
      </c>
      <c r="L60" s="296" t="n">
        <v>259</v>
      </c>
      <c r="M60" s="296" t="n">
        <v>103</v>
      </c>
      <c r="N60" s="78" t="n">
        <v>2314</v>
      </c>
      <c r="O60" s="154" t="n">
        <v>0.31129597197898</v>
      </c>
      <c r="P60" s="99" t="n">
        <v>259</v>
      </c>
      <c r="Q60" s="99" t="n">
        <v>103</v>
      </c>
      <c r="R60" s="100" t="n">
        <v>362</v>
      </c>
      <c r="S60" s="98" t="n">
        <v>1073</v>
      </c>
      <c r="T60" s="279" t="n">
        <f aca="false">+S60/N60</f>
        <v>0.463699222126188</v>
      </c>
      <c r="U60" s="280" t="n">
        <f aca="false">S60/56276</f>
        <v>0.0190667424834743</v>
      </c>
      <c r="V60" s="237" t="n">
        <v>358</v>
      </c>
      <c r="W60" s="302" t="n">
        <f aca="false">V60/S60</f>
        <v>0.333643988816403</v>
      </c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MJ60" s="0"/>
    </row>
    <row r="61" s="75" customFormat="true" ht="12.75" hidden="false" customHeight="false" outlineLevel="0" collapsed="false">
      <c r="A61" s="267" t="n">
        <v>60</v>
      </c>
      <c r="B61" s="295" t="s">
        <v>423</v>
      </c>
      <c r="C61" s="152" t="n">
        <v>1221</v>
      </c>
      <c r="D61" s="152" t="n">
        <v>59</v>
      </c>
      <c r="E61" s="152" t="n">
        <v>0</v>
      </c>
      <c r="F61" s="158" t="n">
        <v>1280</v>
      </c>
      <c r="G61" s="157" t="n">
        <v>410</v>
      </c>
      <c r="H61" s="296" t="n">
        <v>345</v>
      </c>
      <c r="I61" s="296" t="n">
        <v>65</v>
      </c>
      <c r="J61" s="157" t="n">
        <v>833</v>
      </c>
      <c r="K61" s="157" t="n">
        <v>18</v>
      </c>
      <c r="L61" s="296" t="n">
        <v>116</v>
      </c>
      <c r="M61" s="296" t="n">
        <v>75</v>
      </c>
      <c r="N61" s="78" t="n">
        <v>1261</v>
      </c>
      <c r="O61" s="154" t="n">
        <v>0.32984714400644</v>
      </c>
      <c r="P61" s="99" t="n">
        <v>116</v>
      </c>
      <c r="Q61" s="99" t="n">
        <v>75</v>
      </c>
      <c r="R61" s="100" t="n">
        <v>191</v>
      </c>
      <c r="S61" s="98" t="n">
        <v>601</v>
      </c>
      <c r="T61" s="279" t="n">
        <f aca="false">+S61/N61</f>
        <v>0.476605868358446</v>
      </c>
      <c r="U61" s="280" t="n">
        <f aca="false">S61/56276</f>
        <v>0.0106795081384604</v>
      </c>
      <c r="V61" s="237" t="n">
        <v>198</v>
      </c>
      <c r="W61" s="302" t="n">
        <f aca="false">V61/S61</f>
        <v>0.329450915141431</v>
      </c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MJ61" s="0"/>
    </row>
    <row r="62" s="75" customFormat="true" ht="12.75" hidden="false" customHeight="false" outlineLevel="0" collapsed="false">
      <c r="A62" s="267" t="n">
        <v>61</v>
      </c>
      <c r="B62" s="295" t="s">
        <v>424</v>
      </c>
      <c r="C62" s="152" t="n">
        <v>433</v>
      </c>
      <c r="D62" s="152" t="n">
        <v>22</v>
      </c>
      <c r="E62" s="152" t="n">
        <v>0</v>
      </c>
      <c r="F62" s="158" t="n">
        <v>455</v>
      </c>
      <c r="G62" s="157" t="n">
        <v>221</v>
      </c>
      <c r="H62" s="296" t="n">
        <v>165</v>
      </c>
      <c r="I62" s="296" t="n">
        <v>56</v>
      </c>
      <c r="J62" s="157" t="n">
        <v>313</v>
      </c>
      <c r="K62" s="157" t="n">
        <v>5</v>
      </c>
      <c r="L62" s="296" t="n">
        <v>71</v>
      </c>
      <c r="M62" s="296" t="n">
        <v>36</v>
      </c>
      <c r="N62" s="98" t="n">
        <v>539</v>
      </c>
      <c r="O62" s="154" t="n">
        <v>0.41385767790262</v>
      </c>
      <c r="P62" s="99" t="n">
        <v>71</v>
      </c>
      <c r="Q62" s="99" t="n">
        <v>36</v>
      </c>
      <c r="R62" s="100" t="n">
        <v>107</v>
      </c>
      <c r="S62" s="98" t="n">
        <v>328</v>
      </c>
      <c r="T62" s="279" t="n">
        <f aca="false">+S62/N62</f>
        <v>0.608534322820037</v>
      </c>
      <c r="U62" s="280" t="n">
        <f aca="false">S62/56276</f>
        <v>0.00582841708721302</v>
      </c>
      <c r="V62" s="237" t="n">
        <v>106</v>
      </c>
      <c r="W62" s="302" t="n">
        <f aca="false">V62/S62</f>
        <v>0.323170731707317</v>
      </c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MJ62" s="0"/>
    </row>
    <row r="63" s="75" customFormat="true" ht="20.25" hidden="false" customHeight="true" outlineLevel="0" collapsed="false">
      <c r="A63" s="267" t="n">
        <v>62</v>
      </c>
      <c r="B63" s="295" t="s">
        <v>425</v>
      </c>
      <c r="C63" s="152" t="n">
        <v>562</v>
      </c>
      <c r="D63" s="152" t="n">
        <v>38</v>
      </c>
      <c r="E63" s="152" t="n">
        <v>0</v>
      </c>
      <c r="F63" s="158" t="n">
        <v>600</v>
      </c>
      <c r="G63" s="157" t="n">
        <v>265</v>
      </c>
      <c r="H63" s="296" t="n">
        <v>201</v>
      </c>
      <c r="I63" s="296" t="n">
        <v>64</v>
      </c>
      <c r="J63" s="157" t="n">
        <v>442</v>
      </c>
      <c r="K63" s="157" t="n">
        <v>7</v>
      </c>
      <c r="L63" s="296" t="n">
        <v>95</v>
      </c>
      <c r="M63" s="296" t="n">
        <v>33</v>
      </c>
      <c r="N63" s="98" t="n">
        <v>714</v>
      </c>
      <c r="O63" s="154" t="n">
        <v>0.37482319660537</v>
      </c>
      <c r="P63" s="99" t="n">
        <v>95</v>
      </c>
      <c r="Q63" s="99" t="n">
        <v>33</v>
      </c>
      <c r="R63" s="100" t="n">
        <v>128</v>
      </c>
      <c r="S63" s="98" t="n">
        <v>393</v>
      </c>
      <c r="T63" s="279" t="n">
        <f aca="false">+S63/N63</f>
        <v>0.550420168067227</v>
      </c>
      <c r="U63" s="280" t="n">
        <f aca="false">S63/56276</f>
        <v>0.00698343876608146</v>
      </c>
      <c r="V63" s="237" t="n">
        <v>124</v>
      </c>
      <c r="W63" s="302" t="n">
        <f aca="false">V63/S63</f>
        <v>0.315521628498728</v>
      </c>
      <c r="X63" s="74"/>
      <c r="Y63" s="74"/>
      <c r="Z63" s="74"/>
      <c r="AA63" s="74"/>
      <c r="AB63" s="74"/>
      <c r="AC63" s="74"/>
      <c r="AMJ63" s="0"/>
    </row>
    <row r="64" s="75" customFormat="true" ht="12.75" hidden="false" customHeight="false" outlineLevel="0" collapsed="false">
      <c r="A64" s="267" t="n">
        <v>63</v>
      </c>
      <c r="B64" s="295" t="s">
        <v>426</v>
      </c>
      <c r="C64" s="152" t="n">
        <v>1131</v>
      </c>
      <c r="D64" s="152" t="n">
        <v>149</v>
      </c>
      <c r="E64" s="152" t="n">
        <v>0</v>
      </c>
      <c r="F64" s="158" t="n">
        <v>1280</v>
      </c>
      <c r="G64" s="157" t="n">
        <v>385</v>
      </c>
      <c r="H64" s="296" t="n">
        <v>292</v>
      </c>
      <c r="I64" s="296" t="n">
        <v>93</v>
      </c>
      <c r="J64" s="157" t="n">
        <v>831</v>
      </c>
      <c r="K64" s="157" t="n">
        <v>17</v>
      </c>
      <c r="L64" s="296" t="n">
        <v>98</v>
      </c>
      <c r="M64" s="296" t="n">
        <v>32</v>
      </c>
      <c r="N64" s="78" t="n">
        <v>1233</v>
      </c>
      <c r="O64" s="154" t="n">
        <v>0.31661184210526</v>
      </c>
      <c r="P64" s="99" t="n">
        <v>98</v>
      </c>
      <c r="Q64" s="99" t="n">
        <v>32</v>
      </c>
      <c r="R64" s="100" t="n">
        <v>130</v>
      </c>
      <c r="S64" s="98" t="n">
        <v>515</v>
      </c>
      <c r="T64" s="279" t="n">
        <f aca="false">+S64/N64</f>
        <v>0.417680454176805</v>
      </c>
      <c r="U64" s="280" t="n">
        <f aca="false">S64/56276</f>
        <v>0.00915132560949605</v>
      </c>
      <c r="V64" s="237" t="n">
        <v>139</v>
      </c>
      <c r="W64" s="302" t="n">
        <f aca="false">V64/S64</f>
        <v>0.269902912621359</v>
      </c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MJ64" s="0"/>
    </row>
    <row r="65" s="75" customFormat="true" ht="12.75" hidden="false" customHeight="false" outlineLevel="0" collapsed="false">
      <c r="A65" s="267" t="n">
        <v>64</v>
      </c>
      <c r="B65" s="295" t="s">
        <v>427</v>
      </c>
      <c r="C65" s="152" t="n">
        <v>574</v>
      </c>
      <c r="D65" s="152" t="n">
        <v>39</v>
      </c>
      <c r="E65" s="152" t="n">
        <v>2</v>
      </c>
      <c r="F65" s="158" t="n">
        <v>615</v>
      </c>
      <c r="G65" s="157" t="n">
        <v>285</v>
      </c>
      <c r="H65" s="296" t="n">
        <v>216</v>
      </c>
      <c r="I65" s="296" t="n">
        <v>69</v>
      </c>
      <c r="J65" s="157" t="n">
        <v>350</v>
      </c>
      <c r="K65" s="157" t="n">
        <v>3</v>
      </c>
      <c r="L65" s="296" t="n">
        <v>53</v>
      </c>
      <c r="M65" s="296" t="n">
        <v>29</v>
      </c>
      <c r="N65" s="98" t="n">
        <v>638</v>
      </c>
      <c r="O65" s="154" t="n">
        <v>0.4488188976378</v>
      </c>
      <c r="P65" s="99" t="n">
        <v>53</v>
      </c>
      <c r="Q65" s="99" t="n">
        <v>29</v>
      </c>
      <c r="R65" s="100" t="n">
        <v>82</v>
      </c>
      <c r="S65" s="98" t="n">
        <v>367</v>
      </c>
      <c r="T65" s="279" t="n">
        <f aca="false">+S65/N65</f>
        <v>0.575235109717868</v>
      </c>
      <c r="U65" s="280" t="n">
        <f aca="false">S65/56276</f>
        <v>0.00652143009453408</v>
      </c>
      <c r="V65" s="237" t="n">
        <v>232</v>
      </c>
      <c r="W65" s="302" t="n">
        <f aca="false">V65/S65</f>
        <v>0.632152588555858</v>
      </c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MJ65" s="0"/>
    </row>
    <row r="66" s="75" customFormat="true" ht="12.75" hidden="false" customHeight="false" outlineLevel="0" collapsed="false">
      <c r="A66" s="267" t="n">
        <v>65</v>
      </c>
      <c r="B66" s="295" t="s">
        <v>428</v>
      </c>
      <c r="C66" s="152" t="n">
        <v>385</v>
      </c>
      <c r="D66" s="152" t="n">
        <v>34</v>
      </c>
      <c r="E66" s="152" t="n">
        <v>0</v>
      </c>
      <c r="F66" s="158" t="n">
        <v>419</v>
      </c>
      <c r="G66" s="157" t="n">
        <v>146</v>
      </c>
      <c r="H66" s="296" t="n">
        <v>113</v>
      </c>
      <c r="I66" s="296" t="n">
        <v>33</v>
      </c>
      <c r="J66" s="157" t="n">
        <v>323</v>
      </c>
      <c r="K66" s="157" t="n">
        <v>8</v>
      </c>
      <c r="L66" s="296" t="n">
        <v>48</v>
      </c>
      <c r="M66" s="296" t="n">
        <v>17</v>
      </c>
      <c r="N66" s="98" t="n">
        <v>477</v>
      </c>
      <c r="O66" s="154" t="n">
        <v>0.31130063965885</v>
      </c>
      <c r="P66" s="99" t="n">
        <v>48</v>
      </c>
      <c r="Q66" s="99" t="n">
        <v>17</v>
      </c>
      <c r="R66" s="100" t="n">
        <v>65</v>
      </c>
      <c r="S66" s="98" t="n">
        <v>211</v>
      </c>
      <c r="T66" s="279" t="n">
        <f aca="false">+S66/N66</f>
        <v>0.442348008385744</v>
      </c>
      <c r="U66" s="280" t="n">
        <f aca="false">S66/56276</f>
        <v>0.00374937806524984</v>
      </c>
      <c r="V66" s="237" t="n">
        <v>82</v>
      </c>
      <c r="W66" s="302" t="n">
        <f aca="false">V66/S66</f>
        <v>0.388625592417062</v>
      </c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MJ66" s="0"/>
    </row>
    <row r="67" s="75" customFormat="true" ht="12.75" hidden="false" customHeight="false" outlineLevel="0" collapsed="false">
      <c r="A67" s="267" t="n">
        <v>66</v>
      </c>
      <c r="B67" s="295" t="s">
        <v>429</v>
      </c>
      <c r="C67" s="152" t="n">
        <v>513</v>
      </c>
      <c r="D67" s="152" t="n">
        <v>80</v>
      </c>
      <c r="E67" s="152" t="n">
        <v>0</v>
      </c>
      <c r="F67" s="158" t="n">
        <v>593</v>
      </c>
      <c r="G67" s="157" t="n">
        <v>165</v>
      </c>
      <c r="H67" s="296" t="n">
        <v>141</v>
      </c>
      <c r="I67" s="296" t="n">
        <v>24</v>
      </c>
      <c r="J67" s="157" t="n">
        <v>403</v>
      </c>
      <c r="K67" s="157" t="n">
        <v>8</v>
      </c>
      <c r="L67" s="296" t="n">
        <v>46</v>
      </c>
      <c r="M67" s="296" t="n">
        <v>27</v>
      </c>
      <c r="N67" s="98" t="n">
        <v>576</v>
      </c>
      <c r="O67" s="154" t="n">
        <v>0.29049295774648</v>
      </c>
      <c r="P67" s="99" t="n">
        <v>46</v>
      </c>
      <c r="Q67" s="99" t="n">
        <v>27</v>
      </c>
      <c r="R67" s="100" t="n">
        <v>73</v>
      </c>
      <c r="S67" s="98" t="n">
        <v>238</v>
      </c>
      <c r="T67" s="279" t="n">
        <f aca="false">+S67/N67</f>
        <v>0.413194444444444</v>
      </c>
      <c r="U67" s="280" t="n">
        <f aca="false">S67/56276</f>
        <v>0.0042291563010875</v>
      </c>
      <c r="V67" s="237" t="n">
        <v>139</v>
      </c>
      <c r="W67" s="302" t="n">
        <f aca="false">V67/S67</f>
        <v>0.584033613445378</v>
      </c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MJ67" s="0"/>
    </row>
    <row r="68" s="75" customFormat="true" ht="12.75" hidden="false" customHeight="false" outlineLevel="0" collapsed="false">
      <c r="A68" s="267" t="n">
        <v>67</v>
      </c>
      <c r="B68" s="295" t="s">
        <v>430</v>
      </c>
      <c r="C68" s="152" t="n">
        <v>3203</v>
      </c>
      <c r="D68" s="152" t="n">
        <v>446</v>
      </c>
      <c r="E68" s="152" t="n">
        <v>1</v>
      </c>
      <c r="F68" s="158" t="n">
        <v>3650</v>
      </c>
      <c r="G68" s="157" t="n">
        <v>1116</v>
      </c>
      <c r="H68" s="296" t="n">
        <v>912</v>
      </c>
      <c r="I68" s="296" t="n">
        <v>204</v>
      </c>
      <c r="J68" s="157" t="n">
        <v>2279</v>
      </c>
      <c r="K68" s="157" t="n">
        <v>93</v>
      </c>
      <c r="L68" s="296" t="n">
        <v>296</v>
      </c>
      <c r="M68" s="296" t="n">
        <v>127</v>
      </c>
      <c r="N68" s="78" t="n">
        <v>3488</v>
      </c>
      <c r="O68" s="154" t="n">
        <v>0.32871870397644</v>
      </c>
      <c r="P68" s="99" t="n">
        <v>296</v>
      </c>
      <c r="Q68" s="99" t="n">
        <v>127</v>
      </c>
      <c r="R68" s="100" t="n">
        <v>423</v>
      </c>
      <c r="S68" s="98" t="n">
        <v>1539</v>
      </c>
      <c r="T68" s="279" t="n">
        <f aca="false">+S68/N68</f>
        <v>0.441227064220183</v>
      </c>
      <c r="U68" s="280" t="n">
        <f aca="false">S68/56276</f>
        <v>0.0273473594427465</v>
      </c>
      <c r="V68" s="237" t="n">
        <v>773</v>
      </c>
      <c r="W68" s="302" t="n">
        <f aca="false">V68/S68</f>
        <v>0.50227420402859</v>
      </c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MJ68" s="0"/>
    </row>
    <row r="69" s="75" customFormat="true" ht="20.25" hidden="false" customHeight="true" outlineLevel="0" collapsed="false">
      <c r="A69" s="267" t="n">
        <v>68</v>
      </c>
      <c r="B69" s="295" t="s">
        <v>431</v>
      </c>
      <c r="C69" s="152" t="n">
        <v>1314</v>
      </c>
      <c r="D69" s="152" t="n">
        <v>103</v>
      </c>
      <c r="E69" s="152" t="n">
        <v>0</v>
      </c>
      <c r="F69" s="158" t="n">
        <v>1417</v>
      </c>
      <c r="G69" s="157" t="n">
        <v>434</v>
      </c>
      <c r="H69" s="296" t="n">
        <v>310</v>
      </c>
      <c r="I69" s="296" t="n">
        <v>124</v>
      </c>
      <c r="J69" s="157" t="n">
        <v>937</v>
      </c>
      <c r="K69" s="157" t="n">
        <v>26</v>
      </c>
      <c r="L69" s="296" t="n">
        <v>121</v>
      </c>
      <c r="M69" s="296" t="n">
        <v>38</v>
      </c>
      <c r="N69" s="98" t="n">
        <v>1397</v>
      </c>
      <c r="O69" s="154" t="n">
        <v>0.31655725747629</v>
      </c>
      <c r="P69" s="99" t="n">
        <v>121</v>
      </c>
      <c r="Q69" s="99" t="n">
        <v>38</v>
      </c>
      <c r="R69" s="100" t="n">
        <v>159</v>
      </c>
      <c r="S69" s="98" t="n">
        <v>593</v>
      </c>
      <c r="T69" s="279" t="n">
        <f aca="false">+S69/N69</f>
        <v>0.424481030780243</v>
      </c>
      <c r="U69" s="280" t="n">
        <f aca="false">S69/56276</f>
        <v>0.0105373516241382</v>
      </c>
      <c r="V69" s="237" t="n">
        <v>252</v>
      </c>
      <c r="W69" s="302" t="n">
        <f aca="false">V69/S69</f>
        <v>0.42495784148398</v>
      </c>
      <c r="X69" s="74"/>
      <c r="Y69" s="74"/>
      <c r="Z69" s="74"/>
      <c r="AA69" s="74"/>
      <c r="AB69" s="74"/>
      <c r="AC69" s="74"/>
      <c r="AMJ69" s="0"/>
    </row>
    <row r="70" s="75" customFormat="true" ht="12.75" hidden="false" customHeight="false" outlineLevel="0" collapsed="false">
      <c r="A70" s="267" t="n">
        <v>69</v>
      </c>
      <c r="B70" s="295" t="s">
        <v>432</v>
      </c>
      <c r="C70" s="152" t="n">
        <v>3241</v>
      </c>
      <c r="D70" s="152" t="n">
        <v>543</v>
      </c>
      <c r="E70" s="152" t="n">
        <v>2</v>
      </c>
      <c r="F70" s="158" t="n">
        <v>3786</v>
      </c>
      <c r="G70" s="157" t="n">
        <v>1110</v>
      </c>
      <c r="H70" s="296" t="n">
        <v>790</v>
      </c>
      <c r="I70" s="296" t="n">
        <v>320</v>
      </c>
      <c r="J70" s="157" t="n">
        <v>2731</v>
      </c>
      <c r="K70" s="157" t="n">
        <v>60</v>
      </c>
      <c r="L70" s="296" t="n">
        <v>316</v>
      </c>
      <c r="M70" s="296" t="n">
        <v>139</v>
      </c>
      <c r="N70" s="78" t="n">
        <v>3901</v>
      </c>
      <c r="O70" s="154" t="n">
        <v>0.28898724290549</v>
      </c>
      <c r="P70" s="99" t="n">
        <v>316</v>
      </c>
      <c r="Q70" s="99" t="n">
        <v>139</v>
      </c>
      <c r="R70" s="100" t="n">
        <v>455</v>
      </c>
      <c r="S70" s="98" t="n">
        <v>1565</v>
      </c>
      <c r="T70" s="279" t="n">
        <f aca="false">+S70/N70</f>
        <v>0.401179184824404</v>
      </c>
      <c r="U70" s="280" t="n">
        <f aca="false">S70/56276</f>
        <v>0.0278093681142938</v>
      </c>
      <c r="V70" s="237" t="n">
        <v>420</v>
      </c>
      <c r="W70" s="302" t="n">
        <f aca="false">V70/S70</f>
        <v>0.268370607028754</v>
      </c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MJ70" s="0"/>
    </row>
    <row r="71" s="75" customFormat="true" ht="12.75" hidden="false" customHeight="false" outlineLevel="0" collapsed="false">
      <c r="A71" s="267" t="n">
        <v>70</v>
      </c>
      <c r="B71" s="295" t="s">
        <v>433</v>
      </c>
      <c r="C71" s="152" t="n">
        <v>297</v>
      </c>
      <c r="D71" s="152" t="n">
        <v>4</v>
      </c>
      <c r="E71" s="152" t="n">
        <v>0</v>
      </c>
      <c r="F71" s="158" t="n">
        <v>301</v>
      </c>
      <c r="G71" s="157" t="n">
        <v>142</v>
      </c>
      <c r="H71" s="296" t="n">
        <v>109</v>
      </c>
      <c r="I71" s="296" t="n">
        <v>33</v>
      </c>
      <c r="J71" s="157" t="n">
        <v>210</v>
      </c>
      <c r="K71" s="157" t="n">
        <v>1</v>
      </c>
      <c r="L71" s="296" t="n">
        <v>17</v>
      </c>
      <c r="M71" s="296" t="n">
        <v>11</v>
      </c>
      <c r="N71" s="98" t="n">
        <v>353</v>
      </c>
      <c r="O71" s="154" t="n">
        <v>0.40340909090909</v>
      </c>
      <c r="P71" s="99" t="n">
        <v>17</v>
      </c>
      <c r="Q71" s="99" t="n">
        <v>11</v>
      </c>
      <c r="R71" s="100" t="n">
        <v>28</v>
      </c>
      <c r="S71" s="98" t="n">
        <v>170</v>
      </c>
      <c r="T71" s="279" t="n">
        <f aca="false">+S71/N71</f>
        <v>0.481586402266289</v>
      </c>
      <c r="U71" s="280" t="n">
        <f aca="false">S71/56276</f>
        <v>0.00302082592934821</v>
      </c>
      <c r="V71" s="237" t="n">
        <v>85</v>
      </c>
      <c r="W71" s="302" t="n">
        <f aca="false">V71/S71</f>
        <v>0.5</v>
      </c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MJ71" s="0"/>
    </row>
    <row r="72" s="75" customFormat="true" ht="12.75" hidden="false" customHeight="false" outlineLevel="0" collapsed="false">
      <c r="A72" s="267" t="n">
        <v>71</v>
      </c>
      <c r="B72" s="295" t="s">
        <v>434</v>
      </c>
      <c r="C72" s="152" t="n">
        <v>723</v>
      </c>
      <c r="D72" s="152" t="n">
        <v>56</v>
      </c>
      <c r="E72" s="152" t="n">
        <v>0</v>
      </c>
      <c r="F72" s="158" t="n">
        <v>779</v>
      </c>
      <c r="G72" s="157" t="n">
        <v>325</v>
      </c>
      <c r="H72" s="296" t="n">
        <v>218</v>
      </c>
      <c r="I72" s="296" t="n">
        <v>107</v>
      </c>
      <c r="J72" s="157" t="n">
        <v>492</v>
      </c>
      <c r="K72" s="157" t="n">
        <v>7</v>
      </c>
      <c r="L72" s="296" t="n">
        <v>81</v>
      </c>
      <c r="M72" s="296" t="n">
        <v>37</v>
      </c>
      <c r="N72" s="78" t="n">
        <v>824</v>
      </c>
      <c r="O72" s="154" t="n">
        <v>0.39779681762546</v>
      </c>
      <c r="P72" s="99" t="n">
        <v>81</v>
      </c>
      <c r="Q72" s="99" t="n">
        <v>37</v>
      </c>
      <c r="R72" s="100" t="n">
        <v>118</v>
      </c>
      <c r="S72" s="98" t="n">
        <v>443</v>
      </c>
      <c r="T72" s="279" t="n">
        <f aca="false">+S72/N72</f>
        <v>0.537621359223301</v>
      </c>
      <c r="U72" s="280" t="n">
        <f aca="false">S72/56276</f>
        <v>0.00787191698059564</v>
      </c>
      <c r="V72" s="237" t="n">
        <v>242</v>
      </c>
      <c r="W72" s="302" t="n">
        <f aca="false">V72/S72</f>
        <v>0.54627539503386</v>
      </c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MJ72" s="0"/>
    </row>
    <row r="73" s="75" customFormat="true" ht="12.75" hidden="false" customHeight="false" outlineLevel="0" collapsed="false">
      <c r="A73" s="267" t="n">
        <v>72</v>
      </c>
      <c r="B73" s="295" t="s">
        <v>435</v>
      </c>
      <c r="C73" s="152" t="n">
        <v>790</v>
      </c>
      <c r="D73" s="152" t="n">
        <v>60</v>
      </c>
      <c r="E73" s="152" t="n">
        <v>1</v>
      </c>
      <c r="F73" s="158" t="n">
        <v>851</v>
      </c>
      <c r="G73" s="157" t="n">
        <v>393</v>
      </c>
      <c r="H73" s="296" t="n">
        <v>333</v>
      </c>
      <c r="I73" s="296" t="n">
        <v>60</v>
      </c>
      <c r="J73" s="157" t="n">
        <v>557</v>
      </c>
      <c r="K73" s="157" t="n">
        <v>10</v>
      </c>
      <c r="L73" s="296" t="n">
        <v>127</v>
      </c>
      <c r="M73" s="296" t="n">
        <v>40</v>
      </c>
      <c r="N73" s="98" t="n">
        <v>960</v>
      </c>
      <c r="O73" s="154" t="n">
        <v>0.41368421052632</v>
      </c>
      <c r="P73" s="99" t="n">
        <v>127</v>
      </c>
      <c r="Q73" s="99" t="n">
        <v>40</v>
      </c>
      <c r="R73" s="100" t="n">
        <v>167</v>
      </c>
      <c r="S73" s="98" t="n">
        <v>560</v>
      </c>
      <c r="T73" s="279" t="n">
        <f aca="false">+S73/N73</f>
        <v>0.583333333333333</v>
      </c>
      <c r="U73" s="280" t="n">
        <f aca="false">S73/56276</f>
        <v>0.00995095600255882</v>
      </c>
      <c r="V73" s="237" t="n">
        <v>274</v>
      </c>
      <c r="W73" s="302" t="n">
        <f aca="false">V73/S73</f>
        <v>0.489285714285714</v>
      </c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MJ73" s="0"/>
    </row>
    <row r="74" s="75" customFormat="true" ht="12.75" hidden="false" customHeight="false" outlineLevel="0" collapsed="false">
      <c r="A74" s="267" t="n">
        <v>73</v>
      </c>
      <c r="B74" s="295" t="s">
        <v>436</v>
      </c>
      <c r="C74" s="152" t="n">
        <v>543</v>
      </c>
      <c r="D74" s="152" t="n">
        <v>35</v>
      </c>
      <c r="E74" s="152" t="n">
        <v>1</v>
      </c>
      <c r="F74" s="158" t="n">
        <v>579</v>
      </c>
      <c r="G74" s="157" t="n">
        <v>196</v>
      </c>
      <c r="H74" s="296" t="n">
        <v>153</v>
      </c>
      <c r="I74" s="296" t="n">
        <v>43</v>
      </c>
      <c r="J74" s="157" t="n">
        <v>392</v>
      </c>
      <c r="K74" s="157" t="n">
        <v>7</v>
      </c>
      <c r="L74" s="296" t="n">
        <v>49</v>
      </c>
      <c r="M74" s="296" t="n">
        <v>39</v>
      </c>
      <c r="N74" s="98" t="n">
        <v>595</v>
      </c>
      <c r="O74" s="154" t="n">
        <v>0.33333333333333</v>
      </c>
      <c r="P74" s="99" t="n">
        <v>49</v>
      </c>
      <c r="Q74" s="99" t="n">
        <v>39</v>
      </c>
      <c r="R74" s="100" t="n">
        <v>88</v>
      </c>
      <c r="S74" s="98" t="n">
        <v>284</v>
      </c>
      <c r="T74" s="279" t="n">
        <f aca="false">+S74/N74</f>
        <v>0.477310924369748</v>
      </c>
      <c r="U74" s="280" t="n">
        <f aca="false">S74/56276</f>
        <v>0.00504655625844054</v>
      </c>
      <c r="V74" s="237" t="n">
        <v>121</v>
      </c>
      <c r="W74" s="302" t="n">
        <f aca="false">V74/S74</f>
        <v>0.426056338028169</v>
      </c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MJ74" s="0"/>
    </row>
    <row r="75" s="75" customFormat="true" ht="12.75" hidden="false" customHeight="false" outlineLevel="0" collapsed="false">
      <c r="A75" s="267" t="n">
        <v>74</v>
      </c>
      <c r="B75" s="295" t="s">
        <v>437</v>
      </c>
      <c r="C75" s="152" t="n">
        <v>885</v>
      </c>
      <c r="D75" s="152" t="n">
        <v>210</v>
      </c>
      <c r="E75" s="152" t="n">
        <v>1</v>
      </c>
      <c r="F75" s="158" t="n">
        <v>1096</v>
      </c>
      <c r="G75" s="157" t="n">
        <v>296</v>
      </c>
      <c r="H75" s="296" t="n">
        <v>247</v>
      </c>
      <c r="I75" s="296" t="n">
        <v>49</v>
      </c>
      <c r="J75" s="157" t="n">
        <v>855</v>
      </c>
      <c r="K75" s="157" t="n">
        <v>2</v>
      </c>
      <c r="L75" s="296" t="n">
        <v>64</v>
      </c>
      <c r="M75" s="296" t="n">
        <v>51</v>
      </c>
      <c r="N75" s="98" t="n">
        <v>1153</v>
      </c>
      <c r="O75" s="154" t="n">
        <v>0.25716768027802</v>
      </c>
      <c r="P75" s="99" t="n">
        <v>64</v>
      </c>
      <c r="Q75" s="99" t="n">
        <v>51</v>
      </c>
      <c r="R75" s="100" t="n">
        <v>115</v>
      </c>
      <c r="S75" s="98" t="n">
        <v>411</v>
      </c>
      <c r="T75" s="279" t="n">
        <f aca="false">+S75/N75</f>
        <v>0.356461405030356</v>
      </c>
      <c r="U75" s="280" t="n">
        <f aca="false">S75/56276</f>
        <v>0.00730329092330656</v>
      </c>
      <c r="V75" s="237" t="n">
        <v>223</v>
      </c>
      <c r="W75" s="302" t="n">
        <f aca="false">V75/S75</f>
        <v>0.542579075425791</v>
      </c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MJ75" s="0"/>
    </row>
    <row r="76" s="75" customFormat="true" ht="12.75" hidden="false" customHeight="false" outlineLevel="0" collapsed="false">
      <c r="A76" s="267" t="n">
        <v>75</v>
      </c>
      <c r="B76" s="295" t="s">
        <v>438</v>
      </c>
      <c r="C76" s="152" t="n">
        <v>11057</v>
      </c>
      <c r="D76" s="152" t="n">
        <v>1793</v>
      </c>
      <c r="E76" s="152" t="n">
        <v>13</v>
      </c>
      <c r="F76" s="158" t="n">
        <v>12863</v>
      </c>
      <c r="G76" s="157" t="n">
        <v>3548</v>
      </c>
      <c r="H76" s="296" t="n">
        <v>3108</v>
      </c>
      <c r="I76" s="296" t="n">
        <v>440</v>
      </c>
      <c r="J76" s="157" t="n">
        <v>9894</v>
      </c>
      <c r="K76" s="157" t="n">
        <v>124</v>
      </c>
      <c r="L76" s="296" t="n">
        <v>1276</v>
      </c>
      <c r="M76" s="296" t="n">
        <v>569</v>
      </c>
      <c r="N76" s="78" t="n">
        <v>13566</v>
      </c>
      <c r="O76" s="154" t="n">
        <v>0.26394881714031</v>
      </c>
      <c r="P76" s="99" t="n">
        <v>1276</v>
      </c>
      <c r="Q76" s="99" t="n">
        <v>569</v>
      </c>
      <c r="R76" s="100" t="n">
        <v>1845</v>
      </c>
      <c r="S76" s="98" t="n">
        <v>5393</v>
      </c>
      <c r="T76" s="279" t="n">
        <f aca="false">+S76/N76</f>
        <v>0.397537962553442</v>
      </c>
      <c r="U76" s="280" t="n">
        <f aca="false">S76/56276</f>
        <v>0.0958312602174995</v>
      </c>
      <c r="V76" s="237" t="n">
        <v>760</v>
      </c>
      <c r="W76" s="302" t="n">
        <f aca="false">V76/S76</f>
        <v>0.140923419247172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MJ76" s="0"/>
    </row>
    <row r="77" s="75" customFormat="true" ht="12.75" hidden="false" customHeight="false" outlineLevel="0" collapsed="false">
      <c r="A77" s="267" t="n">
        <v>76</v>
      </c>
      <c r="B77" s="295" t="s">
        <v>439</v>
      </c>
      <c r="C77" s="152" t="n">
        <v>1841</v>
      </c>
      <c r="D77" s="152" t="n">
        <v>199</v>
      </c>
      <c r="E77" s="152" t="n">
        <v>1</v>
      </c>
      <c r="F77" s="158" t="n">
        <v>2041</v>
      </c>
      <c r="G77" s="157" t="n">
        <v>679</v>
      </c>
      <c r="H77" s="296" t="n">
        <v>564</v>
      </c>
      <c r="I77" s="296" t="n">
        <v>115</v>
      </c>
      <c r="J77" s="157" t="n">
        <v>1491</v>
      </c>
      <c r="K77" s="157" t="n">
        <v>14</v>
      </c>
      <c r="L77" s="296" t="n">
        <v>161</v>
      </c>
      <c r="M77" s="296" t="n">
        <v>82</v>
      </c>
      <c r="N77" s="78" t="n">
        <v>2184</v>
      </c>
      <c r="O77" s="154" t="n">
        <v>0.31290322580645</v>
      </c>
      <c r="P77" s="99" t="n">
        <v>161</v>
      </c>
      <c r="Q77" s="99" t="n">
        <v>82</v>
      </c>
      <c r="R77" s="100" t="n">
        <v>243</v>
      </c>
      <c r="S77" s="98" t="n">
        <v>922</v>
      </c>
      <c r="T77" s="279" t="n">
        <f aca="false">+S77/N77</f>
        <v>0.422161172161172</v>
      </c>
      <c r="U77" s="280" t="n">
        <f aca="false">S77/56276</f>
        <v>0.0163835382756415</v>
      </c>
      <c r="V77" s="237" t="n">
        <v>435</v>
      </c>
      <c r="W77" s="302" t="n">
        <f aca="false">V77/S77</f>
        <v>0.471800433839479</v>
      </c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MJ77" s="0"/>
    </row>
    <row r="78" s="75" customFormat="true" ht="12.75" hidden="false" customHeight="false" outlineLevel="0" collapsed="false">
      <c r="A78" s="267" t="n">
        <v>77</v>
      </c>
      <c r="B78" s="295" t="s">
        <v>440</v>
      </c>
      <c r="C78" s="152" t="n">
        <v>3525</v>
      </c>
      <c r="D78" s="152" t="n">
        <v>511</v>
      </c>
      <c r="E78" s="152" t="n">
        <v>2</v>
      </c>
      <c r="F78" s="158" t="n">
        <v>4038</v>
      </c>
      <c r="G78" s="157" t="n">
        <v>1162</v>
      </c>
      <c r="H78" s="296" t="n">
        <v>1024</v>
      </c>
      <c r="I78" s="296" t="n">
        <v>138</v>
      </c>
      <c r="J78" s="157" t="n">
        <v>2706</v>
      </c>
      <c r="K78" s="157" t="n">
        <v>32</v>
      </c>
      <c r="L78" s="296" t="n">
        <v>419</v>
      </c>
      <c r="M78" s="296" t="n">
        <v>110</v>
      </c>
      <c r="N78" s="78" t="n">
        <v>3900</v>
      </c>
      <c r="O78" s="154" t="n">
        <v>0.30041365046536</v>
      </c>
      <c r="P78" s="99" t="n">
        <v>419</v>
      </c>
      <c r="Q78" s="99" t="n">
        <v>110</v>
      </c>
      <c r="R78" s="100" t="n">
        <v>529</v>
      </c>
      <c r="S78" s="98" t="n">
        <v>1691</v>
      </c>
      <c r="T78" s="279" t="n">
        <f aca="false">+S78/N78</f>
        <v>0.433589743589744</v>
      </c>
      <c r="U78" s="280" t="n">
        <f aca="false">S78/56276</f>
        <v>0.0300483332148696</v>
      </c>
      <c r="V78" s="237" t="n">
        <v>521</v>
      </c>
      <c r="W78" s="302" t="n">
        <f aca="false">V78/S78</f>
        <v>0.308101714961561</v>
      </c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MJ78" s="0"/>
    </row>
    <row r="79" s="75" customFormat="true" ht="12.75" hidden="false" customHeight="false" outlineLevel="0" collapsed="false">
      <c r="A79" s="267" t="n">
        <v>78</v>
      </c>
      <c r="B79" s="295" t="s">
        <v>441</v>
      </c>
      <c r="C79" s="152" t="n">
        <v>2955</v>
      </c>
      <c r="D79" s="152" t="n">
        <v>444</v>
      </c>
      <c r="E79" s="152" t="n">
        <v>5</v>
      </c>
      <c r="F79" s="158" t="n">
        <v>3404</v>
      </c>
      <c r="G79" s="157" t="n">
        <v>922</v>
      </c>
      <c r="H79" s="296" t="n">
        <v>809</v>
      </c>
      <c r="I79" s="296" t="n">
        <v>113</v>
      </c>
      <c r="J79" s="157" t="n">
        <v>2674</v>
      </c>
      <c r="K79" s="157" t="n">
        <v>71</v>
      </c>
      <c r="L79" s="296" t="n">
        <v>347</v>
      </c>
      <c r="M79" s="296" t="n">
        <v>126</v>
      </c>
      <c r="N79" s="78" t="n">
        <v>3667</v>
      </c>
      <c r="O79" s="154" t="n">
        <v>0.25639599555061</v>
      </c>
      <c r="P79" s="99" t="n">
        <v>347</v>
      </c>
      <c r="Q79" s="99" t="n">
        <v>126</v>
      </c>
      <c r="R79" s="100" t="n">
        <v>473</v>
      </c>
      <c r="S79" s="98" t="n">
        <v>1395</v>
      </c>
      <c r="T79" s="279" t="n">
        <f aca="false">+S79/N79</f>
        <v>0.380419961821653</v>
      </c>
      <c r="U79" s="280" t="n">
        <f aca="false">S79/56276</f>
        <v>0.0247885421849456</v>
      </c>
      <c r="V79" s="237" t="n">
        <v>556</v>
      </c>
      <c r="W79" s="302" t="n">
        <f aca="false">V79/S79</f>
        <v>0.398566308243728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MJ79" s="0"/>
    </row>
    <row r="80" s="75" customFormat="true" ht="12.75" hidden="false" customHeight="false" outlineLevel="0" collapsed="false">
      <c r="A80" s="267" t="n">
        <v>79</v>
      </c>
      <c r="B80" s="295" t="s">
        <v>442</v>
      </c>
      <c r="C80" s="152" t="n">
        <v>516</v>
      </c>
      <c r="D80" s="152" t="n">
        <v>7</v>
      </c>
      <c r="E80" s="152" t="n">
        <v>1</v>
      </c>
      <c r="F80" s="158" t="n">
        <v>524</v>
      </c>
      <c r="G80" s="157" t="n">
        <v>162</v>
      </c>
      <c r="H80" s="296" t="n">
        <v>131</v>
      </c>
      <c r="I80" s="296" t="n">
        <v>31</v>
      </c>
      <c r="J80" s="157" t="n">
        <v>335</v>
      </c>
      <c r="K80" s="157" t="n">
        <v>3</v>
      </c>
      <c r="L80" s="296" t="n">
        <v>34</v>
      </c>
      <c r="M80" s="296" t="n">
        <v>21</v>
      </c>
      <c r="N80" s="98" t="n">
        <v>500</v>
      </c>
      <c r="O80" s="154" t="n">
        <v>0.32595573440644</v>
      </c>
      <c r="P80" s="99" t="n">
        <v>34</v>
      </c>
      <c r="Q80" s="99" t="n">
        <v>21</v>
      </c>
      <c r="R80" s="100" t="n">
        <v>55</v>
      </c>
      <c r="S80" s="98" t="n">
        <v>217</v>
      </c>
      <c r="T80" s="279" t="n">
        <f aca="false">+S80/N80</f>
        <v>0.434</v>
      </c>
      <c r="U80" s="280" t="n">
        <f aca="false">S80/56276</f>
        <v>0.00385599545099154</v>
      </c>
      <c r="V80" s="237" t="n">
        <v>105</v>
      </c>
      <c r="W80" s="302" t="n">
        <f aca="false">V80/S80</f>
        <v>0.483870967741936</v>
      </c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MJ80" s="0"/>
    </row>
    <row r="81" s="75" customFormat="true" ht="12.75" hidden="false" customHeight="false" outlineLevel="0" collapsed="false">
      <c r="A81" s="267" t="n">
        <v>80</v>
      </c>
      <c r="B81" s="295" t="s">
        <v>443</v>
      </c>
      <c r="C81" s="152" t="n">
        <v>849</v>
      </c>
      <c r="D81" s="152" t="n">
        <v>46</v>
      </c>
      <c r="E81" s="152" t="n">
        <v>1</v>
      </c>
      <c r="F81" s="158" t="n">
        <v>896</v>
      </c>
      <c r="G81" s="157" t="n">
        <v>328</v>
      </c>
      <c r="H81" s="296" t="n">
        <v>256</v>
      </c>
      <c r="I81" s="296" t="n">
        <v>72</v>
      </c>
      <c r="J81" s="157" t="n">
        <v>635</v>
      </c>
      <c r="K81" s="157" t="n">
        <v>13</v>
      </c>
      <c r="L81" s="296" t="n">
        <v>98</v>
      </c>
      <c r="M81" s="296" t="n">
        <v>62</v>
      </c>
      <c r="N81" s="98" t="n">
        <v>976</v>
      </c>
      <c r="O81" s="154" t="n">
        <v>0.34060228452752</v>
      </c>
      <c r="P81" s="99" t="n">
        <v>98</v>
      </c>
      <c r="Q81" s="99" t="n">
        <v>62</v>
      </c>
      <c r="R81" s="100" t="n">
        <v>160</v>
      </c>
      <c r="S81" s="98" t="n">
        <v>488</v>
      </c>
      <c r="T81" s="279" t="n">
        <f aca="false">+S81/N81</f>
        <v>0.5</v>
      </c>
      <c r="U81" s="280" t="n">
        <f aca="false">S81/56276</f>
        <v>0.0086715473736584</v>
      </c>
      <c r="V81" s="237" t="n">
        <v>208</v>
      </c>
      <c r="W81" s="302" t="n">
        <f aca="false">V81/S81</f>
        <v>0.426229508196721</v>
      </c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MJ81" s="0"/>
    </row>
    <row r="82" s="75" customFormat="true" ht="20.25" hidden="false" customHeight="true" outlineLevel="0" collapsed="false">
      <c r="A82" s="267" t="n">
        <v>81</v>
      </c>
      <c r="B82" s="295" t="s">
        <v>444</v>
      </c>
      <c r="C82" s="152" t="n">
        <v>318</v>
      </c>
      <c r="D82" s="152" t="n">
        <v>13</v>
      </c>
      <c r="E82" s="152" t="n">
        <v>0</v>
      </c>
      <c r="F82" s="158" t="n">
        <v>331</v>
      </c>
      <c r="G82" s="157" t="n">
        <v>118</v>
      </c>
      <c r="H82" s="296" t="n">
        <v>72</v>
      </c>
      <c r="I82" s="296" t="n">
        <v>46</v>
      </c>
      <c r="J82" s="157" t="n">
        <v>212</v>
      </c>
      <c r="K82" s="157" t="n">
        <v>11</v>
      </c>
      <c r="L82" s="296" t="n">
        <v>29</v>
      </c>
      <c r="M82" s="296" t="n">
        <v>11</v>
      </c>
      <c r="N82" s="98" t="n">
        <v>341</v>
      </c>
      <c r="O82" s="154" t="n">
        <v>0.35757575757576</v>
      </c>
      <c r="P82" s="99" t="n">
        <v>29</v>
      </c>
      <c r="Q82" s="99" t="n">
        <v>11</v>
      </c>
      <c r="R82" s="100" t="n">
        <v>40</v>
      </c>
      <c r="S82" s="98" t="n">
        <v>158</v>
      </c>
      <c r="T82" s="279" t="n">
        <f aca="false">+S82/N82</f>
        <v>0.463343108504399</v>
      </c>
      <c r="U82" s="280" t="n">
        <f aca="false">S82/56276</f>
        <v>0.00280759115786481</v>
      </c>
      <c r="V82" s="237" t="n">
        <v>84</v>
      </c>
      <c r="W82" s="302" t="n">
        <f aca="false">V82/S82</f>
        <v>0.531645569620253</v>
      </c>
      <c r="X82" s="74"/>
      <c r="Y82" s="74"/>
      <c r="Z82" s="74"/>
      <c r="AA82" s="74"/>
      <c r="AB82" s="74"/>
      <c r="AC82" s="74"/>
      <c r="AMJ82" s="0"/>
    </row>
    <row r="83" s="75" customFormat="true" ht="12.75" hidden="false" customHeight="false" outlineLevel="0" collapsed="false">
      <c r="A83" s="267" t="n">
        <v>82</v>
      </c>
      <c r="B83" s="295" t="s">
        <v>445</v>
      </c>
      <c r="C83" s="152" t="n">
        <v>417</v>
      </c>
      <c r="D83" s="152" t="n">
        <v>66</v>
      </c>
      <c r="E83" s="152" t="n">
        <v>0</v>
      </c>
      <c r="F83" s="158" t="n">
        <v>483</v>
      </c>
      <c r="G83" s="157" t="n">
        <v>106</v>
      </c>
      <c r="H83" s="296" t="n">
        <v>81</v>
      </c>
      <c r="I83" s="296" t="n">
        <v>25</v>
      </c>
      <c r="J83" s="157" t="n">
        <v>303</v>
      </c>
      <c r="K83" s="157" t="n">
        <v>8</v>
      </c>
      <c r="L83" s="296" t="n">
        <v>28</v>
      </c>
      <c r="M83" s="296" t="n">
        <v>20</v>
      </c>
      <c r="N83" s="98" t="n">
        <v>417</v>
      </c>
      <c r="O83" s="154" t="n">
        <v>0.25916870415648</v>
      </c>
      <c r="P83" s="99" t="n">
        <v>28</v>
      </c>
      <c r="Q83" s="99" t="n">
        <v>20</v>
      </c>
      <c r="R83" s="100" t="n">
        <v>48</v>
      </c>
      <c r="S83" s="98" t="n">
        <v>154</v>
      </c>
      <c r="T83" s="279" t="n">
        <f aca="false">+S83/N83</f>
        <v>0.369304556354916</v>
      </c>
      <c r="U83" s="280" t="n">
        <f aca="false">S83/56276</f>
        <v>0.00273651290070367</v>
      </c>
      <c r="V83" s="237" t="n">
        <v>65</v>
      </c>
      <c r="W83" s="302" t="n">
        <f aca="false">V83/S83</f>
        <v>0.422077922077922</v>
      </c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MJ83" s="0"/>
    </row>
    <row r="84" s="75" customFormat="true" ht="12.75" hidden="false" customHeight="false" outlineLevel="0" collapsed="false">
      <c r="A84" s="267" t="n">
        <v>83</v>
      </c>
      <c r="B84" s="295" t="s">
        <v>446</v>
      </c>
      <c r="C84" s="152" t="n">
        <v>793</v>
      </c>
      <c r="D84" s="152" t="n">
        <v>133</v>
      </c>
      <c r="E84" s="152" t="n">
        <v>0</v>
      </c>
      <c r="F84" s="158" t="n">
        <v>926</v>
      </c>
      <c r="G84" s="157" t="n">
        <v>260</v>
      </c>
      <c r="H84" s="296" t="n">
        <v>202</v>
      </c>
      <c r="I84" s="296" t="n">
        <v>58</v>
      </c>
      <c r="J84" s="157" t="n">
        <v>747</v>
      </c>
      <c r="K84" s="157" t="n">
        <v>11</v>
      </c>
      <c r="L84" s="296" t="n">
        <v>169</v>
      </c>
      <c r="M84" s="296" t="n">
        <v>40</v>
      </c>
      <c r="N84" s="98" t="n">
        <v>1018</v>
      </c>
      <c r="O84" s="154" t="n">
        <v>0.25819265143992</v>
      </c>
      <c r="P84" s="99" t="n">
        <v>169</v>
      </c>
      <c r="Q84" s="99" t="n">
        <v>40</v>
      </c>
      <c r="R84" s="100" t="n">
        <v>209</v>
      </c>
      <c r="S84" s="98" t="n">
        <v>469</v>
      </c>
      <c r="T84" s="279" t="n">
        <f aca="false">+S84/N84</f>
        <v>0.460707269155206</v>
      </c>
      <c r="U84" s="280" t="n">
        <f aca="false">S84/56276</f>
        <v>0.00833392565214301</v>
      </c>
      <c r="V84" s="237" t="n">
        <v>160</v>
      </c>
      <c r="W84" s="302" t="n">
        <f aca="false">V84/S84</f>
        <v>0.341151385927505</v>
      </c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MJ84" s="0"/>
    </row>
    <row r="85" s="75" customFormat="true" ht="12.75" hidden="false" customHeight="false" outlineLevel="0" collapsed="false">
      <c r="A85" s="267" t="n">
        <v>84</v>
      </c>
      <c r="B85" s="295" t="s">
        <v>447</v>
      </c>
      <c r="C85" s="152" t="n">
        <v>352</v>
      </c>
      <c r="D85" s="152" t="n">
        <v>13</v>
      </c>
      <c r="E85" s="152" t="n">
        <v>0</v>
      </c>
      <c r="F85" s="158" t="n">
        <v>365</v>
      </c>
      <c r="G85" s="157" t="n">
        <v>198</v>
      </c>
      <c r="H85" s="296" t="n">
        <v>145</v>
      </c>
      <c r="I85" s="296" t="n">
        <v>53</v>
      </c>
      <c r="J85" s="157" t="n">
        <v>256</v>
      </c>
      <c r="K85" s="157" t="n">
        <v>7</v>
      </c>
      <c r="L85" s="296" t="n">
        <v>47</v>
      </c>
      <c r="M85" s="296" t="n">
        <v>24</v>
      </c>
      <c r="N85" s="98" t="n">
        <v>461</v>
      </c>
      <c r="O85" s="154" t="n">
        <v>0.43612334801762</v>
      </c>
      <c r="P85" s="99" t="n">
        <v>47</v>
      </c>
      <c r="Q85" s="99" t="n">
        <v>24</v>
      </c>
      <c r="R85" s="100" t="n">
        <v>71</v>
      </c>
      <c r="S85" s="98" t="n">
        <v>269</v>
      </c>
      <c r="T85" s="279" t="n">
        <f aca="false">+S85/N85</f>
        <v>0.58351409978308</v>
      </c>
      <c r="U85" s="280" t="n">
        <f aca="false">S85/56276</f>
        <v>0.00478001279408629</v>
      </c>
      <c r="V85" s="237" t="n">
        <v>84</v>
      </c>
      <c r="W85" s="302" t="n">
        <f aca="false">V85/S85</f>
        <v>0.312267657992565</v>
      </c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MJ85" s="0"/>
    </row>
    <row r="86" s="75" customFormat="true" ht="12.75" hidden="false" customHeight="false" outlineLevel="0" collapsed="false">
      <c r="A86" s="267" t="n">
        <v>85</v>
      </c>
      <c r="B86" s="295" t="s">
        <v>448</v>
      </c>
      <c r="C86" s="152" t="n">
        <v>624</v>
      </c>
      <c r="D86" s="152" t="n">
        <v>52</v>
      </c>
      <c r="E86" s="152" t="n">
        <v>0</v>
      </c>
      <c r="F86" s="158" t="n">
        <v>676</v>
      </c>
      <c r="G86" s="157" t="n">
        <v>258</v>
      </c>
      <c r="H86" s="296" t="n">
        <v>188</v>
      </c>
      <c r="I86" s="296" t="n">
        <v>70</v>
      </c>
      <c r="J86" s="157" t="n">
        <v>498</v>
      </c>
      <c r="K86" s="157" t="n">
        <v>4</v>
      </c>
      <c r="L86" s="296" t="n">
        <v>55</v>
      </c>
      <c r="M86" s="296" t="n">
        <v>47</v>
      </c>
      <c r="N86" s="98" t="n">
        <v>760</v>
      </c>
      <c r="O86" s="154" t="n">
        <v>0.34126984126984</v>
      </c>
      <c r="P86" s="99" t="n">
        <v>55</v>
      </c>
      <c r="Q86" s="99" t="n">
        <v>47</v>
      </c>
      <c r="R86" s="100" t="n">
        <v>102</v>
      </c>
      <c r="S86" s="98" t="n">
        <v>360</v>
      </c>
      <c r="T86" s="279" t="n">
        <f aca="false">+S86/N86</f>
        <v>0.473684210526316</v>
      </c>
      <c r="U86" s="280" t="n">
        <f aca="false">S86/56276</f>
        <v>0.0063970431445021</v>
      </c>
      <c r="V86" s="237" t="n">
        <v>246</v>
      </c>
      <c r="W86" s="302" t="n">
        <f aca="false">V86/S86</f>
        <v>0.683333333333333</v>
      </c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MJ86" s="0"/>
    </row>
    <row r="87" s="75" customFormat="true" ht="12.75" hidden="false" customHeight="false" outlineLevel="0" collapsed="false">
      <c r="A87" s="267" t="n">
        <v>86</v>
      </c>
      <c r="B87" s="295" t="s">
        <v>449</v>
      </c>
      <c r="C87" s="152" t="n">
        <v>760</v>
      </c>
      <c r="D87" s="152" t="n">
        <v>76</v>
      </c>
      <c r="E87" s="152" t="n">
        <v>2</v>
      </c>
      <c r="F87" s="158" t="n">
        <v>838</v>
      </c>
      <c r="G87" s="157" t="n">
        <v>215</v>
      </c>
      <c r="H87" s="296" t="n">
        <v>183</v>
      </c>
      <c r="I87" s="296" t="n">
        <v>32</v>
      </c>
      <c r="J87" s="157" t="n">
        <v>588</v>
      </c>
      <c r="K87" s="157" t="n">
        <v>5</v>
      </c>
      <c r="L87" s="296" t="n">
        <v>45</v>
      </c>
      <c r="M87" s="296" t="n">
        <v>41</v>
      </c>
      <c r="N87" s="78" t="n">
        <v>808</v>
      </c>
      <c r="O87" s="154" t="n">
        <v>0.26774595267746</v>
      </c>
      <c r="P87" s="99" t="n">
        <v>45</v>
      </c>
      <c r="Q87" s="99" t="n">
        <v>41</v>
      </c>
      <c r="R87" s="100" t="n">
        <v>86</v>
      </c>
      <c r="S87" s="98" t="n">
        <v>301</v>
      </c>
      <c r="T87" s="279" t="n">
        <f aca="false">+S87/N87</f>
        <v>0.372524752475248</v>
      </c>
      <c r="U87" s="280" t="n">
        <f aca="false">S87/56276</f>
        <v>0.00534863885137536</v>
      </c>
      <c r="V87" s="237" t="n">
        <v>118</v>
      </c>
      <c r="W87" s="302" t="n">
        <f aca="false">V87/S87</f>
        <v>0.39202657807309</v>
      </c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MJ87" s="0"/>
    </row>
    <row r="88" s="75" customFormat="true" ht="12.75" hidden="false" customHeight="false" outlineLevel="0" collapsed="false">
      <c r="A88" s="267" t="n">
        <v>87</v>
      </c>
      <c r="B88" s="295" t="s">
        <v>450</v>
      </c>
      <c r="C88" s="152" t="n">
        <v>636</v>
      </c>
      <c r="D88" s="152" t="n">
        <v>51</v>
      </c>
      <c r="E88" s="152" t="n">
        <v>0</v>
      </c>
      <c r="F88" s="158" t="n">
        <v>687</v>
      </c>
      <c r="G88" s="157" t="n">
        <v>311</v>
      </c>
      <c r="H88" s="296" t="n">
        <v>265</v>
      </c>
      <c r="I88" s="296" t="n">
        <v>46</v>
      </c>
      <c r="J88" s="157" t="n">
        <v>413</v>
      </c>
      <c r="K88" s="157" t="n">
        <v>5</v>
      </c>
      <c r="L88" s="296" t="n">
        <v>69</v>
      </c>
      <c r="M88" s="296" t="n">
        <v>27</v>
      </c>
      <c r="N88" s="78" t="n">
        <v>729</v>
      </c>
      <c r="O88" s="154" t="n">
        <v>0.42955801104972</v>
      </c>
      <c r="P88" s="99" t="n">
        <v>69</v>
      </c>
      <c r="Q88" s="99" t="n">
        <v>27</v>
      </c>
      <c r="R88" s="100" t="n">
        <v>96</v>
      </c>
      <c r="S88" s="98" t="n">
        <v>407</v>
      </c>
      <c r="T88" s="279" t="n">
        <f aca="false">+S88/N88</f>
        <v>0.558299039780521</v>
      </c>
      <c r="U88" s="280" t="n">
        <f aca="false">S88/56276</f>
        <v>0.00723221266614543</v>
      </c>
      <c r="V88" s="237" t="n">
        <v>95</v>
      </c>
      <c r="W88" s="302" t="n">
        <f aca="false">V88/S88</f>
        <v>0.233415233415233</v>
      </c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MJ88" s="0"/>
    </row>
    <row r="89" s="75" customFormat="true" ht="12.75" hidden="false" customHeight="false" outlineLevel="0" collapsed="false">
      <c r="A89" s="267" t="n">
        <v>88</v>
      </c>
      <c r="B89" s="295" t="s">
        <v>451</v>
      </c>
      <c r="C89" s="152" t="n">
        <v>658</v>
      </c>
      <c r="D89" s="152" t="n">
        <v>49</v>
      </c>
      <c r="E89" s="152" t="n">
        <v>0</v>
      </c>
      <c r="F89" s="158" t="n">
        <v>707</v>
      </c>
      <c r="G89" s="157" t="n">
        <v>215</v>
      </c>
      <c r="H89" s="296" t="n">
        <v>133</v>
      </c>
      <c r="I89" s="296" t="n">
        <v>82</v>
      </c>
      <c r="J89" s="157" t="n">
        <v>524</v>
      </c>
      <c r="K89" s="157" t="n">
        <v>36</v>
      </c>
      <c r="L89" s="296" t="n">
        <v>27</v>
      </c>
      <c r="M89" s="296" t="n">
        <v>30</v>
      </c>
      <c r="N89" s="98" t="n">
        <v>775</v>
      </c>
      <c r="O89" s="154" t="n">
        <v>0.29093369418133</v>
      </c>
      <c r="P89" s="99" t="n">
        <v>27</v>
      </c>
      <c r="Q89" s="99" t="n">
        <v>30</v>
      </c>
      <c r="R89" s="100" t="n">
        <v>57</v>
      </c>
      <c r="S89" s="98" t="n">
        <v>272</v>
      </c>
      <c r="T89" s="279" t="n">
        <f aca="false">+S89/N89</f>
        <v>0.350967741935484</v>
      </c>
      <c r="U89" s="280" t="n">
        <f aca="false">S89/56276</f>
        <v>0.00483332148695714</v>
      </c>
      <c r="V89" s="237" t="n">
        <v>98</v>
      </c>
      <c r="W89" s="302" t="n">
        <f aca="false">V89/S89</f>
        <v>0.360294117647059</v>
      </c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MJ89" s="0"/>
    </row>
    <row r="90" s="75" customFormat="true" ht="12.75" hidden="false" customHeight="false" outlineLevel="0" collapsed="false">
      <c r="A90" s="267" t="n">
        <v>89</v>
      </c>
      <c r="B90" s="295" t="s">
        <v>452</v>
      </c>
      <c r="C90" s="152" t="n">
        <v>459</v>
      </c>
      <c r="D90" s="152" t="n">
        <v>18</v>
      </c>
      <c r="E90" s="152" t="n">
        <v>0</v>
      </c>
      <c r="F90" s="158" t="n">
        <v>477</v>
      </c>
      <c r="G90" s="157" t="n">
        <v>203</v>
      </c>
      <c r="H90" s="296" t="n">
        <v>163</v>
      </c>
      <c r="I90" s="296" t="n">
        <v>40</v>
      </c>
      <c r="J90" s="157" t="n">
        <v>359</v>
      </c>
      <c r="K90" s="157" t="n">
        <v>2</v>
      </c>
      <c r="L90" s="296" t="n">
        <v>53</v>
      </c>
      <c r="M90" s="296" t="n">
        <v>25</v>
      </c>
      <c r="N90" s="98" t="n">
        <v>564</v>
      </c>
      <c r="O90" s="154" t="n">
        <v>0.36120996441281</v>
      </c>
      <c r="P90" s="99" t="n">
        <v>53</v>
      </c>
      <c r="Q90" s="99" t="n">
        <v>25</v>
      </c>
      <c r="R90" s="100" t="n">
        <v>78</v>
      </c>
      <c r="S90" s="98" t="n">
        <v>281</v>
      </c>
      <c r="T90" s="279" t="n">
        <f aca="false">+S90/N90</f>
        <v>0.49822695035461</v>
      </c>
      <c r="U90" s="280" t="n">
        <f aca="false">S90/56276</f>
        <v>0.00499324756556969</v>
      </c>
      <c r="V90" s="237" t="n">
        <v>156</v>
      </c>
      <c r="W90" s="302" t="n">
        <f aca="false">V90/S90</f>
        <v>0.555160142348754</v>
      </c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MJ90" s="0"/>
    </row>
    <row r="91" s="75" customFormat="true" ht="12.75" hidden="false" customHeight="false" outlineLevel="0" collapsed="false">
      <c r="A91" s="267" t="n">
        <v>90</v>
      </c>
      <c r="B91" s="295" t="s">
        <v>453</v>
      </c>
      <c r="C91" s="152" t="n">
        <v>257</v>
      </c>
      <c r="D91" s="152" t="n">
        <v>7</v>
      </c>
      <c r="E91" s="152" t="n">
        <v>1</v>
      </c>
      <c r="F91" s="158" t="n">
        <v>265</v>
      </c>
      <c r="G91" s="157" t="n">
        <v>125</v>
      </c>
      <c r="H91" s="296" t="n">
        <v>112</v>
      </c>
      <c r="I91" s="296" t="n">
        <v>13</v>
      </c>
      <c r="J91" s="157" t="n">
        <v>169</v>
      </c>
      <c r="K91" s="157" t="n">
        <v>4</v>
      </c>
      <c r="L91" s="296" t="n">
        <v>21</v>
      </c>
      <c r="M91" s="296" t="n">
        <v>10</v>
      </c>
      <c r="N91" s="98" t="n">
        <v>298</v>
      </c>
      <c r="O91" s="154" t="n">
        <v>0.42517006802721</v>
      </c>
      <c r="P91" s="99" t="n">
        <v>21</v>
      </c>
      <c r="Q91" s="99" t="n">
        <v>10</v>
      </c>
      <c r="R91" s="100" t="n">
        <v>31</v>
      </c>
      <c r="S91" s="98" t="n">
        <v>156</v>
      </c>
      <c r="T91" s="279" t="n">
        <f aca="false">+S91/N91</f>
        <v>0.523489932885906</v>
      </c>
      <c r="U91" s="280" t="n">
        <f aca="false">S91/56276</f>
        <v>0.00277205202928424</v>
      </c>
      <c r="V91" s="237" t="n">
        <v>87</v>
      </c>
      <c r="W91" s="302" t="n">
        <f aca="false">V91/S91</f>
        <v>0.557692307692308</v>
      </c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MJ91" s="0"/>
    </row>
    <row r="92" s="75" customFormat="true" ht="12.75" hidden="false" customHeight="false" outlineLevel="0" collapsed="false">
      <c r="A92" s="267" t="n">
        <v>91</v>
      </c>
      <c r="B92" s="295" t="s">
        <v>454</v>
      </c>
      <c r="C92" s="152" t="n">
        <v>3154</v>
      </c>
      <c r="D92" s="152" t="n">
        <v>659</v>
      </c>
      <c r="E92" s="152" t="n">
        <v>2</v>
      </c>
      <c r="F92" s="158" t="n">
        <v>3815</v>
      </c>
      <c r="G92" s="157" t="n">
        <v>1083</v>
      </c>
      <c r="H92" s="296" t="n">
        <v>951</v>
      </c>
      <c r="I92" s="296" t="n">
        <v>132</v>
      </c>
      <c r="J92" s="157" t="n">
        <v>2884</v>
      </c>
      <c r="K92" s="157" t="n">
        <v>52</v>
      </c>
      <c r="L92" s="296" t="n">
        <v>442</v>
      </c>
      <c r="M92" s="296" t="n">
        <v>96</v>
      </c>
      <c r="N92" s="78" t="n">
        <v>4019</v>
      </c>
      <c r="O92" s="154" t="n">
        <v>0.27300226871691</v>
      </c>
      <c r="P92" s="99" t="n">
        <v>442</v>
      </c>
      <c r="Q92" s="99" t="n">
        <v>96</v>
      </c>
      <c r="R92" s="100" t="n">
        <v>538</v>
      </c>
      <c r="S92" s="98" t="n">
        <v>1621</v>
      </c>
      <c r="T92" s="279" t="n">
        <f aca="false">+S92/N92</f>
        <v>0.403334162727047</v>
      </c>
      <c r="U92" s="280" t="n">
        <f aca="false">S92/56276</f>
        <v>0.0288044637145497</v>
      </c>
      <c r="V92" s="237" t="n">
        <v>803</v>
      </c>
      <c r="W92" s="302" t="n">
        <f aca="false">V92/S92</f>
        <v>0.495373226403455</v>
      </c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MJ92" s="0"/>
    </row>
    <row r="93" s="75" customFormat="true" ht="12.75" hidden="false" customHeight="false" outlineLevel="0" collapsed="false">
      <c r="A93" s="267" t="n">
        <v>92</v>
      </c>
      <c r="B93" s="295" t="s">
        <v>455</v>
      </c>
      <c r="C93" s="152" t="n">
        <v>3095</v>
      </c>
      <c r="D93" s="152" t="n">
        <v>573</v>
      </c>
      <c r="E93" s="152" t="n">
        <v>1</v>
      </c>
      <c r="F93" s="158" t="n">
        <v>3669</v>
      </c>
      <c r="G93" s="157" t="n">
        <v>714</v>
      </c>
      <c r="H93" s="296" t="n">
        <v>627</v>
      </c>
      <c r="I93" s="296" t="n">
        <v>87</v>
      </c>
      <c r="J93" s="157" t="n">
        <v>2970</v>
      </c>
      <c r="K93" s="157" t="n">
        <v>33</v>
      </c>
      <c r="L93" s="296" t="n">
        <v>325</v>
      </c>
      <c r="M93" s="296" t="n">
        <v>108</v>
      </c>
      <c r="N93" s="78" t="n">
        <v>3717</v>
      </c>
      <c r="O93" s="154" t="n">
        <v>0.19381107491857</v>
      </c>
      <c r="P93" s="99" t="n">
        <v>325</v>
      </c>
      <c r="Q93" s="99" t="n">
        <v>108</v>
      </c>
      <c r="R93" s="100" t="n">
        <v>433</v>
      </c>
      <c r="S93" s="98" t="n">
        <v>1147</v>
      </c>
      <c r="T93" s="279" t="n">
        <f aca="false">+S93/N93</f>
        <v>0.308582189938122</v>
      </c>
      <c r="U93" s="280" t="n">
        <f aca="false">S93/56276</f>
        <v>0.0203816902409553</v>
      </c>
      <c r="V93" s="237" t="n">
        <v>556</v>
      </c>
      <c r="W93" s="302" t="n">
        <f aca="false">V93/S93</f>
        <v>0.484742807323453</v>
      </c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MJ93" s="0"/>
    </row>
    <row r="94" s="75" customFormat="true" ht="12.75" hidden="false" customHeight="false" outlineLevel="0" collapsed="false">
      <c r="A94" s="267" t="n">
        <v>93</v>
      </c>
      <c r="B94" s="295" t="s">
        <v>456</v>
      </c>
      <c r="C94" s="152" t="n">
        <v>4202</v>
      </c>
      <c r="D94" s="152" t="n">
        <v>889</v>
      </c>
      <c r="E94" s="152" t="n">
        <v>8</v>
      </c>
      <c r="F94" s="158" t="n">
        <v>5099</v>
      </c>
      <c r="G94" s="157" t="n">
        <v>1301</v>
      </c>
      <c r="H94" s="296" t="n">
        <v>1152</v>
      </c>
      <c r="I94" s="296" t="n">
        <v>149</v>
      </c>
      <c r="J94" s="157" t="n">
        <v>3840</v>
      </c>
      <c r="K94" s="157" t="n">
        <v>34</v>
      </c>
      <c r="L94" s="296" t="n">
        <v>813</v>
      </c>
      <c r="M94" s="296" t="n">
        <v>171</v>
      </c>
      <c r="N94" s="78" t="n">
        <v>5175</v>
      </c>
      <c r="O94" s="154" t="n">
        <v>0.25306360630228</v>
      </c>
      <c r="P94" s="99" t="n">
        <v>813</v>
      </c>
      <c r="Q94" s="99" t="n">
        <v>171</v>
      </c>
      <c r="R94" s="100" t="n">
        <v>984</v>
      </c>
      <c r="S94" s="98" t="n">
        <v>2285</v>
      </c>
      <c r="T94" s="279" t="n">
        <f aca="false">+S94/N94</f>
        <v>0.441545893719807</v>
      </c>
      <c r="U94" s="280" t="n">
        <f aca="false">S94/56276</f>
        <v>0.040603454403298</v>
      </c>
      <c r="V94" s="237" t="n">
        <v>341</v>
      </c>
      <c r="W94" s="302" t="n">
        <f aca="false">V94/S94</f>
        <v>0.149234135667396</v>
      </c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MJ94" s="0"/>
    </row>
    <row r="95" s="75" customFormat="true" ht="12.75" hidden="false" customHeight="false" outlineLevel="0" collapsed="false">
      <c r="A95" s="267" t="n">
        <v>94</v>
      </c>
      <c r="B95" s="295" t="s">
        <v>457</v>
      </c>
      <c r="C95" s="152" t="n">
        <v>3375</v>
      </c>
      <c r="D95" s="152" t="n">
        <v>573</v>
      </c>
      <c r="E95" s="152" t="n">
        <v>4</v>
      </c>
      <c r="F95" s="158" t="n">
        <v>3952</v>
      </c>
      <c r="G95" s="157" t="n">
        <v>1312</v>
      </c>
      <c r="H95" s="296" t="n">
        <v>1199</v>
      </c>
      <c r="I95" s="296" t="n">
        <v>113</v>
      </c>
      <c r="J95" s="157" t="n">
        <v>2702</v>
      </c>
      <c r="K95" s="157" t="n">
        <v>39</v>
      </c>
      <c r="L95" s="296" t="n">
        <v>422</v>
      </c>
      <c r="M95" s="296" t="n">
        <v>117</v>
      </c>
      <c r="N95" s="78" t="n">
        <v>4053</v>
      </c>
      <c r="O95" s="154" t="n">
        <v>0.32685600398605</v>
      </c>
      <c r="P95" s="99" t="n">
        <v>422</v>
      </c>
      <c r="Q95" s="99" t="n">
        <v>117</v>
      </c>
      <c r="R95" s="100" t="n">
        <v>539</v>
      </c>
      <c r="S95" s="98" t="n">
        <v>1851</v>
      </c>
      <c r="T95" s="279" t="n">
        <f aca="false">+S95/N95</f>
        <v>0.456698741672835</v>
      </c>
      <c r="U95" s="280" t="n">
        <f aca="false">S95/56276</f>
        <v>0.0328914635013149</v>
      </c>
      <c r="V95" s="237" t="n">
        <v>644</v>
      </c>
      <c r="W95" s="302" t="n">
        <f aca="false">V95/S95</f>
        <v>0.347920043219881</v>
      </c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MJ95" s="0"/>
    </row>
    <row r="96" s="75" customFormat="true" ht="20.25" hidden="false" customHeight="true" outlineLevel="0" collapsed="false">
      <c r="A96" s="267" t="n">
        <v>95</v>
      </c>
      <c r="B96" s="295" t="s">
        <v>458</v>
      </c>
      <c r="C96" s="152" t="n">
        <v>3763</v>
      </c>
      <c r="D96" s="152" t="n">
        <v>666</v>
      </c>
      <c r="E96" s="152" t="n">
        <v>0</v>
      </c>
      <c r="F96" s="158" t="n">
        <v>4429</v>
      </c>
      <c r="G96" s="157" t="n">
        <v>1103</v>
      </c>
      <c r="H96" s="296" t="n">
        <v>976</v>
      </c>
      <c r="I96" s="296" t="n">
        <v>127</v>
      </c>
      <c r="J96" s="157" t="n">
        <v>3274</v>
      </c>
      <c r="K96" s="157" t="n">
        <v>20</v>
      </c>
      <c r="L96" s="296" t="n">
        <v>399</v>
      </c>
      <c r="M96" s="296" t="n">
        <v>104</v>
      </c>
      <c r="N96" s="78" t="n">
        <v>4397</v>
      </c>
      <c r="O96" s="154" t="n">
        <v>0.25199908613205</v>
      </c>
      <c r="P96" s="99" t="n">
        <v>399</v>
      </c>
      <c r="Q96" s="99" t="n">
        <v>104</v>
      </c>
      <c r="R96" s="100" t="n">
        <v>503</v>
      </c>
      <c r="S96" s="98" t="n">
        <v>1606</v>
      </c>
      <c r="T96" s="279" t="n">
        <f aca="false">+S96/N96</f>
        <v>0.365249033431885</v>
      </c>
      <c r="U96" s="280" t="n">
        <f aca="false">S96/56276</f>
        <v>0.0285379202501955</v>
      </c>
      <c r="V96" s="237" t="n">
        <v>405</v>
      </c>
      <c r="W96" s="302" t="n">
        <f aca="false">V96/S96</f>
        <v>0.252179327521793</v>
      </c>
      <c r="X96" s="74"/>
      <c r="Y96" s="74"/>
      <c r="Z96" s="74"/>
      <c r="AA96" s="74"/>
      <c r="AB96" s="74"/>
      <c r="AC96" s="74"/>
      <c r="AMJ96" s="0"/>
    </row>
    <row r="97" s="75" customFormat="true" ht="12.75" hidden="false" customHeight="false" outlineLevel="0" collapsed="false">
      <c r="A97" s="267" t="n">
        <v>971</v>
      </c>
      <c r="B97" s="295" t="s">
        <v>459</v>
      </c>
      <c r="C97" s="152" t="n">
        <v>473</v>
      </c>
      <c r="D97" s="152" t="n">
        <v>64</v>
      </c>
      <c r="E97" s="152" t="n">
        <v>0</v>
      </c>
      <c r="F97" s="158" t="n">
        <v>537</v>
      </c>
      <c r="G97" s="157" t="n">
        <v>47</v>
      </c>
      <c r="H97" s="296" t="n">
        <v>12</v>
      </c>
      <c r="I97" s="296" t="n">
        <v>35</v>
      </c>
      <c r="J97" s="157" t="n">
        <v>412</v>
      </c>
      <c r="K97" s="157" t="n">
        <v>2</v>
      </c>
      <c r="L97" s="296" t="n">
        <v>2</v>
      </c>
      <c r="M97" s="296" t="n">
        <v>0</v>
      </c>
      <c r="N97" s="78" t="n">
        <v>461</v>
      </c>
      <c r="O97" s="154" t="n">
        <v>0.10239651416122</v>
      </c>
      <c r="P97" s="99" t="n">
        <v>2</v>
      </c>
      <c r="Q97" s="99" t="n">
        <v>0</v>
      </c>
      <c r="R97" s="100" t="n">
        <v>2</v>
      </c>
      <c r="S97" s="98" t="n">
        <v>49</v>
      </c>
      <c r="T97" s="279" t="n">
        <f aca="false">+S97/N97</f>
        <v>0.106290672451193</v>
      </c>
      <c r="U97" s="280" t="n">
        <f aca="false">S97/56276</f>
        <v>0.000870708650223897</v>
      </c>
      <c r="V97" s="281"/>
      <c r="W97" s="281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MJ97" s="0"/>
    </row>
    <row r="98" s="75" customFormat="true" ht="12.75" hidden="false" customHeight="false" outlineLevel="0" collapsed="false">
      <c r="A98" s="267" t="n">
        <v>972</v>
      </c>
      <c r="B98" s="295" t="s">
        <v>460</v>
      </c>
      <c r="C98" s="152" t="n">
        <v>186</v>
      </c>
      <c r="D98" s="152" t="n">
        <v>285</v>
      </c>
      <c r="E98" s="152" t="n">
        <v>0</v>
      </c>
      <c r="F98" s="158" t="n">
        <v>471</v>
      </c>
      <c r="G98" s="157" t="n">
        <v>49</v>
      </c>
      <c r="H98" s="296" t="n">
        <v>20</v>
      </c>
      <c r="I98" s="296" t="n">
        <v>29</v>
      </c>
      <c r="J98" s="157" t="n">
        <v>449</v>
      </c>
      <c r="K98" s="157" t="n">
        <v>1</v>
      </c>
      <c r="L98" s="296" t="n">
        <v>1</v>
      </c>
      <c r="M98" s="296" t="n">
        <v>0</v>
      </c>
      <c r="N98" s="78" t="n">
        <v>499</v>
      </c>
      <c r="O98" s="154" t="n">
        <v>0.09839357429719</v>
      </c>
      <c r="P98" s="99" t="n">
        <v>1</v>
      </c>
      <c r="Q98" s="99" t="n">
        <v>0</v>
      </c>
      <c r="R98" s="100" t="n">
        <v>1</v>
      </c>
      <c r="S98" s="98" t="n">
        <v>50</v>
      </c>
      <c r="T98" s="279" t="n">
        <f aca="false">+S98/N98</f>
        <v>0.100200400801603</v>
      </c>
      <c r="U98" s="280" t="n">
        <f aca="false">S98/56276</f>
        <v>0.00088847821451418</v>
      </c>
      <c r="V98" s="281"/>
      <c r="W98" s="281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MJ98" s="0"/>
    </row>
    <row r="99" s="75" customFormat="true" ht="12.75" hidden="false" customHeight="false" outlineLevel="0" collapsed="false">
      <c r="A99" s="267" t="n">
        <v>973</v>
      </c>
      <c r="B99" s="295" t="s">
        <v>461</v>
      </c>
      <c r="C99" s="152" t="n">
        <v>2570</v>
      </c>
      <c r="D99" s="152" t="n">
        <v>736</v>
      </c>
      <c r="E99" s="152" t="n">
        <v>1</v>
      </c>
      <c r="F99" s="158" t="n">
        <v>3307</v>
      </c>
      <c r="G99" s="157" t="n">
        <v>1355</v>
      </c>
      <c r="H99" s="296" t="n">
        <v>769</v>
      </c>
      <c r="I99" s="296" t="n">
        <v>586</v>
      </c>
      <c r="J99" s="157" t="n">
        <v>1787</v>
      </c>
      <c r="K99" s="157" t="n">
        <v>5</v>
      </c>
      <c r="L99" s="296" t="n">
        <v>58</v>
      </c>
      <c r="M99" s="296" t="n">
        <v>24</v>
      </c>
      <c r="N99" s="78" t="n">
        <v>3147</v>
      </c>
      <c r="O99" s="154" t="n">
        <v>0.43125397835773</v>
      </c>
      <c r="P99" s="99" t="n">
        <v>58</v>
      </c>
      <c r="Q99" s="99" t="n">
        <v>24</v>
      </c>
      <c r="R99" s="100" t="n">
        <v>82</v>
      </c>
      <c r="S99" s="98" t="n">
        <v>1437</v>
      </c>
      <c r="T99" s="279" t="n">
        <f aca="false">+S99/N99</f>
        <v>0.456625357483317</v>
      </c>
      <c r="U99" s="280" t="n">
        <f aca="false">S99/56276</f>
        <v>0.0255348638851375</v>
      </c>
      <c r="V99" s="307" t="n">
        <f aca="false">+0.6*727</f>
        <v>436.2</v>
      </c>
      <c r="W99" s="302" t="n">
        <f aca="false">V99/S99</f>
        <v>0.303549060542797</v>
      </c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MJ99" s="0"/>
    </row>
    <row r="100" s="75" customFormat="true" ht="12.75" hidden="false" customHeight="false" outlineLevel="0" collapsed="false">
      <c r="A100" s="267" t="n">
        <v>974</v>
      </c>
      <c r="B100" s="295" t="s">
        <v>462</v>
      </c>
      <c r="C100" s="152" t="n">
        <v>62</v>
      </c>
      <c r="D100" s="152" t="n">
        <v>5</v>
      </c>
      <c r="E100" s="152" t="n">
        <v>0</v>
      </c>
      <c r="F100" s="158" t="n">
        <v>67</v>
      </c>
      <c r="G100" s="157" t="n">
        <v>2</v>
      </c>
      <c r="H100" s="296" t="n">
        <v>2</v>
      </c>
      <c r="I100" s="296" t="n">
        <v>0</v>
      </c>
      <c r="J100" s="157" t="n">
        <v>15</v>
      </c>
      <c r="K100" s="157" t="n">
        <v>0</v>
      </c>
      <c r="L100" s="296" t="n">
        <v>1</v>
      </c>
      <c r="M100" s="296" t="n">
        <v>2</v>
      </c>
      <c r="N100" s="78" t="n">
        <v>17</v>
      </c>
      <c r="O100" s="154" t="n">
        <v>0.11764705882353</v>
      </c>
      <c r="P100" s="99" t="n">
        <v>1</v>
      </c>
      <c r="Q100" s="99" t="n">
        <v>2</v>
      </c>
      <c r="R100" s="100" t="n">
        <v>3</v>
      </c>
      <c r="S100" s="98" t="n">
        <v>5</v>
      </c>
      <c r="T100" s="279" t="n">
        <f aca="false">+S100/N100</f>
        <v>0.294117647058823</v>
      </c>
      <c r="U100" s="280" t="n">
        <f aca="false">S100/56276</f>
        <v>8.8847821451418E-005</v>
      </c>
      <c r="V100" s="281" t="n">
        <v>5</v>
      </c>
      <c r="W100" s="281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MJ100" s="0"/>
    </row>
    <row r="101" s="75" customFormat="true" ht="12.75" hidden="false" customHeight="false" outlineLevel="0" collapsed="false">
      <c r="A101" s="267" t="n">
        <v>976</v>
      </c>
      <c r="B101" s="295" t="s">
        <v>463</v>
      </c>
      <c r="C101" s="152" t="n">
        <v>3589</v>
      </c>
      <c r="D101" s="152" t="n">
        <v>431</v>
      </c>
      <c r="E101" s="152" t="n">
        <v>1</v>
      </c>
      <c r="F101" s="158" t="n">
        <v>4021</v>
      </c>
      <c r="G101" s="157" t="n">
        <v>545</v>
      </c>
      <c r="H101" s="296" t="n">
        <v>461</v>
      </c>
      <c r="I101" s="296" t="n">
        <v>84</v>
      </c>
      <c r="J101" s="157" t="n">
        <v>3259</v>
      </c>
      <c r="K101" s="157" t="n">
        <v>8</v>
      </c>
      <c r="L101" s="296" t="n">
        <v>187</v>
      </c>
      <c r="M101" s="296" t="n">
        <v>148</v>
      </c>
      <c r="N101" s="78" t="n">
        <v>3812</v>
      </c>
      <c r="O101" s="154" t="n">
        <v>0.14327024185068</v>
      </c>
      <c r="P101" s="99" t="n">
        <v>187</v>
      </c>
      <c r="Q101" s="99" t="n">
        <v>148</v>
      </c>
      <c r="R101" s="100" t="n">
        <v>335</v>
      </c>
      <c r="S101" s="98" t="n">
        <v>880</v>
      </c>
      <c r="T101" s="279" t="n">
        <f aca="false">+S101/N101</f>
        <v>0.230849947534103</v>
      </c>
      <c r="U101" s="280" t="n">
        <f aca="false">S101/56276</f>
        <v>0.0156372165754496</v>
      </c>
      <c r="V101" s="281" t="n">
        <f aca="false">+0.5*200</f>
        <v>100</v>
      </c>
      <c r="W101" s="302" t="n">
        <f aca="false">V101/S101</f>
        <v>0.113636363636364</v>
      </c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MJ101" s="0"/>
    </row>
    <row r="102" s="75" customFormat="true" ht="12.75" hidden="false" customHeight="false" outlineLevel="0" collapsed="false">
      <c r="A102" s="267" t="n">
        <v>978</v>
      </c>
      <c r="B102" s="295" t="s">
        <v>464</v>
      </c>
      <c r="C102" s="152" t="n">
        <v>58</v>
      </c>
      <c r="D102" s="152" t="n">
        <v>12</v>
      </c>
      <c r="E102" s="152" t="n">
        <v>0</v>
      </c>
      <c r="F102" s="158" t="n">
        <v>70</v>
      </c>
      <c r="G102" s="157" t="n">
        <v>11</v>
      </c>
      <c r="H102" s="296" t="n">
        <v>7</v>
      </c>
      <c r="I102" s="296" t="n">
        <v>4</v>
      </c>
      <c r="J102" s="157" t="n">
        <v>44</v>
      </c>
      <c r="K102" s="157" t="n">
        <v>1</v>
      </c>
      <c r="L102" s="296" t="n">
        <v>1</v>
      </c>
      <c r="M102" s="296" t="n">
        <v>0</v>
      </c>
      <c r="N102" s="78" t="n">
        <v>56</v>
      </c>
      <c r="O102" s="154" t="n">
        <v>0.2</v>
      </c>
      <c r="P102" s="99" t="n">
        <v>1</v>
      </c>
      <c r="Q102" s="99" t="n">
        <v>0</v>
      </c>
      <c r="R102" s="100" t="n">
        <v>1</v>
      </c>
      <c r="S102" s="98" t="n">
        <v>12</v>
      </c>
      <c r="T102" s="279" t="n">
        <f aca="false">+S102/N102</f>
        <v>0.214285714285714</v>
      </c>
      <c r="U102" s="280" t="n">
        <f aca="false">S102/56276</f>
        <v>0.000213234771483403</v>
      </c>
      <c r="V102" s="281"/>
      <c r="W102" s="281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MJ102" s="0"/>
    </row>
    <row r="103" s="75" customFormat="true" ht="20.25" hidden="false" customHeight="true" outlineLevel="0" collapsed="false">
      <c r="A103" s="267" t="n">
        <v>999</v>
      </c>
      <c r="B103" s="295" t="s">
        <v>465</v>
      </c>
      <c r="C103" s="152" t="n">
        <v>37</v>
      </c>
      <c r="D103" s="152" t="n">
        <v>42</v>
      </c>
      <c r="E103" s="152" t="n">
        <v>0</v>
      </c>
      <c r="F103" s="158" t="n">
        <v>79</v>
      </c>
      <c r="G103" s="157" t="n">
        <v>5</v>
      </c>
      <c r="H103" s="296" t="n">
        <v>4</v>
      </c>
      <c r="I103" s="296" t="n">
        <v>1</v>
      </c>
      <c r="J103" s="157" t="n">
        <v>24</v>
      </c>
      <c r="K103" s="157" t="n">
        <v>58</v>
      </c>
      <c r="L103" s="296" t="n">
        <v>5</v>
      </c>
      <c r="M103" s="296" t="n">
        <v>0</v>
      </c>
      <c r="N103" s="98" t="n">
        <v>87</v>
      </c>
      <c r="O103" s="154" t="n">
        <v>0.17241379310345</v>
      </c>
      <c r="P103" s="99" t="n">
        <v>5</v>
      </c>
      <c r="Q103" s="99" t="n">
        <v>0</v>
      </c>
      <c r="R103" s="100" t="n">
        <v>5</v>
      </c>
      <c r="S103" s="98" t="n">
        <v>10</v>
      </c>
      <c r="T103" s="279" t="n">
        <f aca="false">+S103/N103</f>
        <v>0.114942528735632</v>
      </c>
      <c r="U103" s="280" t="n">
        <f aca="false">S103/56276</f>
        <v>0.000177695642902836</v>
      </c>
      <c r="V103" s="281"/>
      <c r="W103" s="281"/>
      <c r="X103" s="74"/>
      <c r="Y103" s="74"/>
      <c r="Z103" s="74"/>
      <c r="AA103" s="74"/>
      <c r="AB103" s="74"/>
      <c r="AC103" s="74"/>
      <c r="AMJ103" s="0"/>
    </row>
    <row r="104" customFormat="false" ht="12.8" hidden="false" customHeight="false" outlineLevel="0" collapsed="false">
      <c r="A104" s="282"/>
      <c r="B104" s="54" t="s">
        <v>21</v>
      </c>
      <c r="C104" s="308" t="n">
        <v>115091</v>
      </c>
      <c r="D104" s="308" t="n">
        <v>16090</v>
      </c>
      <c r="E104" s="308" t="n">
        <v>73</v>
      </c>
      <c r="F104" s="308" t="n">
        <v>131254</v>
      </c>
      <c r="G104" s="308" t="n">
        <v>38885</v>
      </c>
      <c r="H104" s="309" t="n">
        <v>31136</v>
      </c>
      <c r="I104" s="309" t="n">
        <v>7749</v>
      </c>
      <c r="J104" s="308" t="n">
        <v>94133</v>
      </c>
      <c r="K104" s="308" t="n">
        <v>1495</v>
      </c>
      <c r="L104" s="309" t="n">
        <v>12381</v>
      </c>
      <c r="M104" s="309" t="n">
        <v>5010</v>
      </c>
      <c r="N104" s="308" t="n">
        <v>134513</v>
      </c>
      <c r="O104" s="285" t="n">
        <v>0.29232885774858</v>
      </c>
      <c r="P104" s="309" t="n">
        <v>12381</v>
      </c>
      <c r="Q104" s="309" t="n">
        <v>5010</v>
      </c>
      <c r="R104" s="308" t="n">
        <v>17391</v>
      </c>
      <c r="S104" s="308" t="n">
        <v>56276</v>
      </c>
      <c r="T104" s="279" t="n">
        <f aca="false">+S104/N104</f>
        <v>0.418368484830462</v>
      </c>
      <c r="U104" s="280" t="n">
        <f aca="false">S104/56276</f>
        <v>1</v>
      </c>
      <c r="V104" s="281" t="e">
        <f aca="false">SUM(#REF!)</f>
        <v>#REF!</v>
      </c>
      <c r="W104" s="302" t="e">
        <f aca="false">V104/S104</f>
        <v>#REF!</v>
      </c>
    </row>
    <row r="105" customFormat="false" ht="12.8" hidden="false" customHeight="false" outlineLevel="0" collapsed="false">
      <c r="V105" s="281"/>
    </row>
  </sheetData>
  <autoFilter ref="A1:W10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9" activeCellId="0" sqref="C9"/>
    </sheetView>
  </sheetViews>
  <sheetFormatPr defaultColWidth="11.60546875" defaultRowHeight="12.8" zeroHeight="false" outlineLevelRow="0" outlineLevelCol="0"/>
  <sheetData>
    <row r="1" customFormat="false" ht="12.8" hidden="false" customHeight="false" outlineLevel="0" collapsed="false">
      <c r="A1" s="310" t="s">
        <v>1</v>
      </c>
      <c r="B1" s="311" t="s">
        <v>2</v>
      </c>
      <c r="C1" s="312" t="s">
        <v>466</v>
      </c>
      <c r="D1" s="313" t="s">
        <v>255</v>
      </c>
      <c r="E1" s="313" t="s">
        <v>467</v>
      </c>
      <c r="F1" s="313" t="s">
        <v>468</v>
      </c>
      <c r="G1" s="313" t="s">
        <v>469</v>
      </c>
      <c r="H1" s="313" t="s">
        <v>21</v>
      </c>
    </row>
    <row r="2" customFormat="false" ht="12.8" hidden="false" customHeight="false" outlineLevel="0" collapsed="false">
      <c r="A2" s="314" t="s">
        <v>156</v>
      </c>
      <c r="B2" s="315" t="s">
        <v>157</v>
      </c>
      <c r="C2" s="316" t="n">
        <v>2291</v>
      </c>
      <c r="D2" s="317" t="n">
        <v>11376</v>
      </c>
      <c r="E2" s="317" t="n">
        <v>1588</v>
      </c>
      <c r="F2" s="317" t="n">
        <v>1848</v>
      </c>
      <c r="G2" s="317" t="n">
        <v>595</v>
      </c>
      <c r="H2" s="317" t="n">
        <v>17103</v>
      </c>
    </row>
    <row r="3" customFormat="false" ht="12.8" hidden="false" customHeight="false" outlineLevel="0" collapsed="false">
      <c r="A3" s="314" t="s">
        <v>208</v>
      </c>
      <c r="B3" s="315" t="s">
        <v>209</v>
      </c>
      <c r="C3" s="317" t="n">
        <v>1678</v>
      </c>
      <c r="D3" s="317" t="n">
        <v>1697</v>
      </c>
      <c r="E3" s="317" t="n">
        <v>942</v>
      </c>
      <c r="F3" s="317" t="n">
        <v>1013</v>
      </c>
      <c r="G3" s="317" t="n">
        <v>9</v>
      </c>
      <c r="H3" s="317" t="n">
        <v>5330</v>
      </c>
    </row>
    <row r="4" customFormat="false" ht="12.8" hidden="false" customHeight="false" outlineLevel="0" collapsed="false">
      <c r="A4" s="314" t="s">
        <v>210</v>
      </c>
      <c r="B4" s="315" t="s">
        <v>211</v>
      </c>
      <c r="C4" s="316" t="n">
        <v>760</v>
      </c>
      <c r="D4" s="317" t="n">
        <v>722</v>
      </c>
      <c r="E4" s="317" t="n">
        <v>277</v>
      </c>
      <c r="F4" s="317" t="n">
        <v>349</v>
      </c>
      <c r="G4" s="318"/>
      <c r="H4" s="317" t="n">
        <v>2108</v>
      </c>
    </row>
    <row r="5" customFormat="false" ht="12.8" hidden="false" customHeight="false" outlineLevel="0" collapsed="false">
      <c r="A5" s="314" t="s">
        <v>28</v>
      </c>
      <c r="B5" s="315" t="s">
        <v>29</v>
      </c>
      <c r="C5" s="317" t="n">
        <v>198</v>
      </c>
      <c r="D5" s="317" t="n">
        <v>189</v>
      </c>
      <c r="E5" s="317" t="n">
        <v>121</v>
      </c>
      <c r="F5" s="317" t="n">
        <v>112</v>
      </c>
      <c r="G5" s="317" t="n">
        <v>7</v>
      </c>
      <c r="H5" s="317" t="n">
        <v>620</v>
      </c>
    </row>
    <row r="6" customFormat="false" ht="12.8" hidden="false" customHeight="false" outlineLevel="0" collapsed="false">
      <c r="A6" s="314" t="s">
        <v>118</v>
      </c>
      <c r="B6" s="315" t="s">
        <v>119</v>
      </c>
      <c r="C6" s="316" t="n">
        <v>5</v>
      </c>
      <c r="D6" s="317" t="n">
        <v>3</v>
      </c>
      <c r="E6" s="317" t="n">
        <v>0</v>
      </c>
      <c r="F6" s="317" t="n">
        <v>0</v>
      </c>
      <c r="G6" s="318"/>
      <c r="H6" s="317" t="n">
        <v>8</v>
      </c>
    </row>
    <row r="7" customFormat="false" ht="12.8" hidden="false" customHeight="false" outlineLevel="0" collapsed="false">
      <c r="A7" s="314" t="s">
        <v>212</v>
      </c>
      <c r="B7" s="315" t="s">
        <v>213</v>
      </c>
      <c r="C7" s="317" t="n">
        <v>140</v>
      </c>
      <c r="D7" s="317" t="n">
        <v>201</v>
      </c>
      <c r="E7" s="317" t="n">
        <v>64</v>
      </c>
      <c r="F7" s="317" t="n">
        <v>100</v>
      </c>
      <c r="G7" s="318"/>
      <c r="H7" s="317" t="n">
        <v>505</v>
      </c>
    </row>
    <row r="8" customFormat="false" ht="12.8" hidden="false" customHeight="false" outlineLevel="0" collapsed="false">
      <c r="A8" s="314" t="s">
        <v>216</v>
      </c>
      <c r="B8" s="315" t="s">
        <v>217</v>
      </c>
      <c r="C8" s="316" t="n">
        <v>85</v>
      </c>
      <c r="D8" s="317" t="n">
        <v>100</v>
      </c>
      <c r="E8" s="317" t="n">
        <v>62</v>
      </c>
      <c r="F8" s="317" t="n">
        <v>61</v>
      </c>
      <c r="G8" s="318"/>
      <c r="H8" s="317" t="n">
        <v>308</v>
      </c>
    </row>
    <row r="9" customFormat="false" ht="12.8" hidden="false" customHeight="false" outlineLevel="0" collapsed="false">
      <c r="A9" s="314" t="s">
        <v>158</v>
      </c>
      <c r="B9" s="315" t="s">
        <v>159</v>
      </c>
      <c r="C9" s="317" t="n">
        <v>473</v>
      </c>
      <c r="D9" s="317" t="n">
        <v>7843</v>
      </c>
      <c r="E9" s="317" t="n">
        <v>140</v>
      </c>
      <c r="F9" s="317" t="n">
        <v>155</v>
      </c>
      <c r="G9" s="317" t="n">
        <v>7</v>
      </c>
      <c r="H9" s="317" t="n">
        <v>8611</v>
      </c>
    </row>
    <row r="10" customFormat="false" ht="12.8" hidden="false" customHeight="false" outlineLevel="0" collapsed="false">
      <c r="A10" s="314" t="s">
        <v>32</v>
      </c>
      <c r="B10" s="315" t="s">
        <v>33</v>
      </c>
      <c r="C10" s="316" t="n">
        <v>103</v>
      </c>
      <c r="D10" s="317" t="n">
        <v>138</v>
      </c>
      <c r="E10" s="317" t="n">
        <v>70</v>
      </c>
      <c r="F10" s="317" t="n">
        <v>28</v>
      </c>
      <c r="G10" s="318"/>
      <c r="H10" s="317" t="n">
        <v>339</v>
      </c>
    </row>
    <row r="11" customFormat="false" ht="12.8" hidden="false" customHeight="false" outlineLevel="0" collapsed="false">
      <c r="A11" s="314" t="s">
        <v>34</v>
      </c>
      <c r="B11" s="315" t="s">
        <v>35</v>
      </c>
      <c r="C11" s="317" t="n">
        <v>85</v>
      </c>
      <c r="D11" s="317" t="n">
        <v>101</v>
      </c>
      <c r="E11" s="317" t="n">
        <v>47</v>
      </c>
      <c r="F11" s="317" t="n">
        <v>62</v>
      </c>
      <c r="G11" s="318"/>
      <c r="H11" s="317" t="n">
        <v>295</v>
      </c>
    </row>
    <row r="12" customFormat="false" ht="12.8" hidden="false" customHeight="false" outlineLevel="0" collapsed="false">
      <c r="A12" s="314" t="s">
        <v>30</v>
      </c>
      <c r="B12" s="315" t="s">
        <v>31</v>
      </c>
      <c r="C12" s="316" t="n">
        <v>49</v>
      </c>
      <c r="D12" s="317" t="n">
        <v>148</v>
      </c>
      <c r="E12" s="317" t="n">
        <v>22</v>
      </c>
      <c r="F12" s="317" t="n">
        <v>19</v>
      </c>
      <c r="G12" s="318"/>
      <c r="H12" s="317" t="n">
        <v>238</v>
      </c>
    </row>
    <row r="13" customFormat="false" ht="12.8" hidden="false" customHeight="false" outlineLevel="0" collapsed="false">
      <c r="A13" s="314" t="s">
        <v>120</v>
      </c>
      <c r="B13" s="315" t="s">
        <v>121</v>
      </c>
      <c r="C13" s="317" t="n">
        <v>5</v>
      </c>
      <c r="D13" s="317" t="n">
        <v>2</v>
      </c>
      <c r="E13" s="317" t="n">
        <v>2</v>
      </c>
      <c r="F13" s="317" t="n">
        <v>0</v>
      </c>
      <c r="G13" s="318"/>
      <c r="H13" s="317" t="n">
        <v>9</v>
      </c>
    </row>
    <row r="14" customFormat="false" ht="12.8" hidden="false" customHeight="false" outlineLevel="0" collapsed="false">
      <c r="A14" s="314" t="s">
        <v>122</v>
      </c>
      <c r="B14" s="315" t="s">
        <v>123</v>
      </c>
      <c r="C14" s="316" t="n">
        <v>82</v>
      </c>
      <c r="D14" s="317" t="n">
        <v>89</v>
      </c>
      <c r="E14" s="317" t="n">
        <v>52</v>
      </c>
      <c r="F14" s="317" t="n">
        <v>50</v>
      </c>
      <c r="G14" s="318"/>
      <c r="H14" s="317" t="n">
        <v>273</v>
      </c>
    </row>
    <row r="15" customFormat="false" ht="12.8" hidden="false" customHeight="false" outlineLevel="0" collapsed="false">
      <c r="A15" s="314" t="s">
        <v>214</v>
      </c>
      <c r="B15" s="315" t="s">
        <v>215</v>
      </c>
      <c r="C15" s="317" t="n">
        <v>74</v>
      </c>
      <c r="D15" s="317" t="n">
        <v>66</v>
      </c>
      <c r="E15" s="317" t="n">
        <v>18</v>
      </c>
      <c r="F15" s="317" t="n">
        <v>24</v>
      </c>
      <c r="G15" s="318"/>
      <c r="H15" s="317" t="n">
        <v>182</v>
      </c>
    </row>
    <row r="16" customFormat="false" ht="12.8" hidden="false" customHeight="false" outlineLevel="0" collapsed="false">
      <c r="A16" s="314" t="s">
        <v>88</v>
      </c>
      <c r="B16" s="315" t="s">
        <v>89</v>
      </c>
      <c r="C16" s="316" t="n">
        <v>1924</v>
      </c>
      <c r="D16" s="317" t="n">
        <v>1934</v>
      </c>
      <c r="E16" s="317" t="n">
        <v>1053</v>
      </c>
      <c r="F16" s="317" t="n">
        <v>1029</v>
      </c>
      <c r="G16" s="317" t="n">
        <v>30</v>
      </c>
      <c r="H16" s="317" t="n">
        <v>5940</v>
      </c>
    </row>
    <row r="17" customFormat="false" ht="12.8" hidden="false" customHeight="false" outlineLevel="0" collapsed="false">
      <c r="A17" s="314" t="s">
        <v>38</v>
      </c>
      <c r="B17" s="315" t="s">
        <v>39</v>
      </c>
      <c r="C17" s="317" t="n">
        <v>129</v>
      </c>
      <c r="D17" s="317" t="n">
        <v>164</v>
      </c>
      <c r="E17" s="317" t="n">
        <v>92</v>
      </c>
      <c r="F17" s="317" t="n">
        <v>94</v>
      </c>
      <c r="G17" s="318"/>
      <c r="H17" s="317" t="n">
        <v>479</v>
      </c>
    </row>
    <row r="18" customFormat="false" ht="12.8" hidden="false" customHeight="false" outlineLevel="0" collapsed="false">
      <c r="A18" s="314" t="s">
        <v>42</v>
      </c>
      <c r="B18" s="315" t="s">
        <v>43</v>
      </c>
      <c r="C18" s="316" t="n">
        <v>408</v>
      </c>
      <c r="D18" s="317" t="n">
        <v>453</v>
      </c>
      <c r="E18" s="317" t="n">
        <v>93</v>
      </c>
      <c r="F18" s="317" t="n">
        <v>65</v>
      </c>
      <c r="G18" s="318"/>
      <c r="H18" s="317" t="n">
        <v>1019</v>
      </c>
    </row>
    <row r="19" customFormat="false" ht="12.8" hidden="false" customHeight="false" outlineLevel="0" collapsed="false">
      <c r="A19" s="314" t="s">
        <v>44</v>
      </c>
      <c r="B19" s="315" t="s">
        <v>45</v>
      </c>
      <c r="C19" s="317" t="n">
        <v>1757</v>
      </c>
      <c r="D19" s="317" t="n">
        <v>1111</v>
      </c>
      <c r="E19" s="317" t="n">
        <v>1856</v>
      </c>
      <c r="F19" s="317" t="n">
        <v>724</v>
      </c>
      <c r="G19" s="317" t="n">
        <v>43</v>
      </c>
      <c r="H19" s="317" t="n">
        <v>5448</v>
      </c>
    </row>
    <row r="20" customFormat="false" ht="12.8" hidden="false" customHeight="false" outlineLevel="0" collapsed="false">
      <c r="A20" s="314" t="s">
        <v>124</v>
      </c>
      <c r="B20" s="315" t="s">
        <v>125</v>
      </c>
      <c r="C20" s="316" t="n">
        <v>5</v>
      </c>
      <c r="D20" s="317" t="n">
        <v>10</v>
      </c>
      <c r="E20" s="317" t="n">
        <v>2</v>
      </c>
      <c r="F20" s="317" t="n">
        <v>2</v>
      </c>
      <c r="G20" s="318"/>
      <c r="H20" s="317" t="n">
        <v>19</v>
      </c>
    </row>
    <row r="21" customFormat="false" ht="12.8" hidden="false" customHeight="false" outlineLevel="0" collapsed="false">
      <c r="A21" s="314" t="s">
        <v>36</v>
      </c>
      <c r="B21" s="315" t="s">
        <v>37</v>
      </c>
      <c r="C21" s="317" t="n">
        <v>355</v>
      </c>
      <c r="D21" s="317" t="n">
        <v>502</v>
      </c>
      <c r="E21" s="317" t="n">
        <v>105</v>
      </c>
      <c r="F21" s="317" t="n">
        <v>77</v>
      </c>
      <c r="G21" s="318"/>
      <c r="H21" s="317" t="n">
        <v>1039</v>
      </c>
    </row>
    <row r="22" customFormat="false" ht="12.8" hidden="false" customHeight="false" outlineLevel="0" collapsed="false">
      <c r="A22" s="314" t="s">
        <v>164</v>
      </c>
      <c r="B22" s="315" t="s">
        <v>165</v>
      </c>
      <c r="C22" s="316" t="n">
        <v>400</v>
      </c>
      <c r="D22" s="317" t="n">
        <v>473</v>
      </c>
      <c r="E22" s="317" t="n">
        <v>163</v>
      </c>
      <c r="F22" s="317" t="n">
        <v>187</v>
      </c>
      <c r="G22" s="318"/>
      <c r="H22" s="317" t="n">
        <v>1223</v>
      </c>
    </row>
    <row r="23" customFormat="false" ht="12.8" hidden="false" customHeight="false" outlineLevel="0" collapsed="false">
      <c r="A23" s="314" t="s">
        <v>126</v>
      </c>
      <c r="B23" s="315" t="s">
        <v>127</v>
      </c>
      <c r="C23" s="317" t="n">
        <v>590</v>
      </c>
      <c r="D23" s="317" t="n">
        <v>709</v>
      </c>
      <c r="E23" s="317" t="n">
        <v>224</v>
      </c>
      <c r="F23" s="317" t="n">
        <v>211</v>
      </c>
      <c r="G23" s="318"/>
      <c r="H23" s="317" t="n">
        <v>1734</v>
      </c>
    </row>
    <row r="24" customFormat="false" ht="12.8" hidden="false" customHeight="false" outlineLevel="0" collapsed="false">
      <c r="A24" s="314" t="s">
        <v>128</v>
      </c>
      <c r="B24" s="315" t="s">
        <v>129</v>
      </c>
      <c r="C24" s="316" t="n">
        <v>99</v>
      </c>
      <c r="D24" s="317" t="n">
        <v>146</v>
      </c>
      <c r="E24" s="317" t="n">
        <v>15</v>
      </c>
      <c r="F24" s="317" t="n">
        <v>13</v>
      </c>
      <c r="G24" s="318"/>
      <c r="H24" s="317" t="n">
        <v>273</v>
      </c>
    </row>
    <row r="25" customFormat="false" ht="12.8" hidden="false" customHeight="false" outlineLevel="0" collapsed="false">
      <c r="A25" s="314" t="s">
        <v>46</v>
      </c>
      <c r="B25" s="315" t="s">
        <v>47</v>
      </c>
      <c r="C25" s="317" t="n">
        <v>132</v>
      </c>
      <c r="D25" s="317" t="n">
        <v>133</v>
      </c>
      <c r="E25" s="317" t="n">
        <v>56</v>
      </c>
      <c r="F25" s="317" t="n">
        <v>44</v>
      </c>
      <c r="G25" s="318"/>
      <c r="H25" s="317" t="n">
        <v>365</v>
      </c>
    </row>
    <row r="26" customFormat="false" ht="12.8" hidden="false" customHeight="false" outlineLevel="0" collapsed="false">
      <c r="A26" s="314" t="s">
        <v>130</v>
      </c>
      <c r="B26" s="315" t="s">
        <v>131</v>
      </c>
      <c r="C26" s="316" t="n">
        <v>201</v>
      </c>
      <c r="D26" s="317" t="n">
        <v>95</v>
      </c>
      <c r="E26" s="317" t="n">
        <v>20</v>
      </c>
      <c r="F26" s="317" t="n">
        <v>29</v>
      </c>
      <c r="G26" s="318"/>
      <c r="H26" s="317" t="n">
        <v>345</v>
      </c>
    </row>
    <row r="27" customFormat="false" ht="12.8" hidden="false" customHeight="false" outlineLevel="0" collapsed="false">
      <c r="A27" s="314" t="s">
        <v>26</v>
      </c>
      <c r="B27" s="315" t="s">
        <v>27</v>
      </c>
      <c r="C27" s="317" t="n">
        <v>224</v>
      </c>
      <c r="D27" s="317" t="n">
        <v>810</v>
      </c>
      <c r="E27" s="317" t="n">
        <v>87</v>
      </c>
      <c r="F27" s="317" t="n">
        <v>101</v>
      </c>
      <c r="G27" s="318"/>
      <c r="H27" s="317" t="n">
        <v>1222</v>
      </c>
    </row>
    <row r="28" customFormat="false" ht="12.8" hidden="false" customHeight="false" outlineLevel="0" collapsed="false">
      <c r="A28" s="314" t="s">
        <v>132</v>
      </c>
      <c r="B28" s="315" t="s">
        <v>133</v>
      </c>
      <c r="C28" s="316" t="n">
        <v>7</v>
      </c>
      <c r="D28" s="317" t="n">
        <v>3</v>
      </c>
      <c r="E28" s="317" t="n">
        <v>2</v>
      </c>
      <c r="F28" s="317" t="n">
        <v>2</v>
      </c>
      <c r="G28" s="318"/>
      <c r="H28" s="317" t="n">
        <v>14</v>
      </c>
    </row>
    <row r="29" customFormat="false" ht="12.8" hidden="false" customHeight="false" outlineLevel="0" collapsed="false">
      <c r="A29" s="314" t="s">
        <v>48</v>
      </c>
      <c r="B29" s="315" t="s">
        <v>49</v>
      </c>
      <c r="C29" s="317" t="n">
        <v>66</v>
      </c>
      <c r="D29" s="317" t="n">
        <v>434</v>
      </c>
      <c r="E29" s="317" t="n">
        <v>38</v>
      </c>
      <c r="F29" s="317" t="n">
        <v>48</v>
      </c>
      <c r="G29" s="318"/>
      <c r="H29" s="317" t="n">
        <v>586</v>
      </c>
    </row>
    <row r="30" customFormat="false" ht="12.8" hidden="false" customHeight="false" outlineLevel="0" collapsed="false">
      <c r="A30" s="314" t="s">
        <v>92</v>
      </c>
      <c r="B30" s="315" t="s">
        <v>93</v>
      </c>
      <c r="C30" s="316" t="n">
        <v>31</v>
      </c>
      <c r="D30" s="317" t="n">
        <v>192</v>
      </c>
      <c r="E30" s="317" t="n">
        <v>4</v>
      </c>
      <c r="F30" s="317" t="n">
        <v>7</v>
      </c>
      <c r="G30" s="318"/>
      <c r="H30" s="317" t="n">
        <v>234</v>
      </c>
    </row>
    <row r="31" customFormat="false" ht="12.8" hidden="false" customHeight="false" outlineLevel="0" collapsed="false">
      <c r="A31" s="314" t="s">
        <v>50</v>
      </c>
      <c r="B31" s="315" t="s">
        <v>51</v>
      </c>
      <c r="C31" s="317" t="n">
        <v>273</v>
      </c>
      <c r="D31" s="317" t="n">
        <v>431</v>
      </c>
      <c r="E31" s="317" t="n">
        <v>209</v>
      </c>
      <c r="F31" s="317" t="n">
        <v>215</v>
      </c>
      <c r="G31" s="317" t="n">
        <v>8</v>
      </c>
      <c r="H31" s="317" t="n">
        <v>1128</v>
      </c>
    </row>
    <row r="32" customFormat="false" ht="12.8" hidden="false" customHeight="false" outlineLevel="0" collapsed="false">
      <c r="A32" s="314" t="s">
        <v>52</v>
      </c>
      <c r="B32" s="315" t="s">
        <v>53</v>
      </c>
      <c r="C32" s="316" t="n">
        <v>175</v>
      </c>
      <c r="D32" s="317" t="n">
        <v>326</v>
      </c>
      <c r="E32" s="317" t="n">
        <v>74</v>
      </c>
      <c r="F32" s="317" t="n">
        <v>66</v>
      </c>
      <c r="G32" s="317" t="n">
        <v>8</v>
      </c>
      <c r="H32" s="317" t="n">
        <v>641</v>
      </c>
    </row>
    <row r="33" customFormat="false" ht="12.8" hidden="false" customHeight="false" outlineLevel="0" collapsed="false">
      <c r="A33" s="314" t="s">
        <v>54</v>
      </c>
      <c r="B33" s="315" t="s">
        <v>55</v>
      </c>
      <c r="C33" s="317" t="n">
        <v>68</v>
      </c>
      <c r="D33" s="317" t="n">
        <v>49</v>
      </c>
      <c r="E33" s="317" t="n">
        <v>27</v>
      </c>
      <c r="F33" s="317" t="n">
        <v>22</v>
      </c>
      <c r="G33" s="318"/>
      <c r="H33" s="317" t="n">
        <v>166</v>
      </c>
    </row>
    <row r="34" customFormat="false" ht="12.8" hidden="false" customHeight="false" outlineLevel="0" collapsed="false">
      <c r="A34" s="314" t="s">
        <v>218</v>
      </c>
      <c r="B34" s="315" t="s">
        <v>219</v>
      </c>
      <c r="C34" s="316" t="n">
        <v>2419</v>
      </c>
      <c r="D34" s="317" t="n">
        <v>3465</v>
      </c>
      <c r="E34" s="317" t="n">
        <v>1007</v>
      </c>
      <c r="F34" s="317" t="n">
        <v>1208</v>
      </c>
      <c r="G34" s="317" t="n">
        <v>5</v>
      </c>
      <c r="H34" s="317" t="n">
        <v>8099</v>
      </c>
    </row>
    <row r="35" customFormat="false" ht="12.8" hidden="false" customHeight="false" outlineLevel="0" collapsed="false">
      <c r="A35" s="314" t="s">
        <v>58</v>
      </c>
      <c r="B35" s="315" t="s">
        <v>59</v>
      </c>
      <c r="C35" s="317" t="n">
        <v>18</v>
      </c>
      <c r="D35" s="317" t="n">
        <v>40</v>
      </c>
      <c r="E35" s="317" t="n">
        <v>9</v>
      </c>
      <c r="F35" s="317" t="n">
        <v>9</v>
      </c>
      <c r="G35" s="318"/>
      <c r="H35" s="317" t="n">
        <v>76</v>
      </c>
    </row>
    <row r="36" customFormat="false" ht="12.8" hidden="false" customHeight="false" outlineLevel="0" collapsed="false">
      <c r="A36" s="314" t="s">
        <v>56</v>
      </c>
      <c r="B36" s="315" t="s">
        <v>57</v>
      </c>
      <c r="C36" s="316" t="n">
        <v>20</v>
      </c>
      <c r="D36" s="317" t="n">
        <v>107</v>
      </c>
      <c r="E36" s="317" t="n">
        <v>33</v>
      </c>
      <c r="F36" s="317" t="n">
        <v>9</v>
      </c>
      <c r="G36" s="318"/>
      <c r="H36" s="317" t="n">
        <v>169</v>
      </c>
    </row>
    <row r="37" customFormat="false" ht="12.8" hidden="false" customHeight="false" outlineLevel="0" collapsed="false">
      <c r="A37" s="314" t="s">
        <v>60</v>
      </c>
      <c r="B37" s="315" t="s">
        <v>61</v>
      </c>
      <c r="C37" s="317" t="n">
        <v>1349</v>
      </c>
      <c r="D37" s="317" t="n">
        <v>1500</v>
      </c>
      <c r="E37" s="317" t="n">
        <v>1361</v>
      </c>
      <c r="F37" s="317" t="n">
        <v>576</v>
      </c>
      <c r="G37" s="317" t="n">
        <v>49</v>
      </c>
      <c r="H37" s="317" t="n">
        <v>4786</v>
      </c>
    </row>
    <row r="38" customFormat="false" ht="12.8" hidden="false" customHeight="false" outlineLevel="0" collapsed="false">
      <c r="A38" s="314" t="s">
        <v>62</v>
      </c>
      <c r="B38" s="315" t="s">
        <v>63</v>
      </c>
      <c r="C38" s="316" t="n">
        <v>5</v>
      </c>
      <c r="D38" s="317" t="n">
        <v>2</v>
      </c>
      <c r="E38" s="317" t="n">
        <v>4</v>
      </c>
      <c r="F38" s="317" t="n">
        <v>4</v>
      </c>
      <c r="G38" s="318"/>
      <c r="H38" s="317" t="n">
        <v>15</v>
      </c>
    </row>
    <row r="39" customFormat="false" ht="12.8" hidden="false" customHeight="false" outlineLevel="0" collapsed="false">
      <c r="A39" s="314" t="s">
        <v>134</v>
      </c>
      <c r="B39" s="315" t="s">
        <v>135</v>
      </c>
      <c r="C39" s="317" t="n">
        <v>7</v>
      </c>
      <c r="D39" s="317" t="n">
        <v>5</v>
      </c>
      <c r="E39" s="317" t="n">
        <v>0</v>
      </c>
      <c r="F39" s="317" t="n">
        <v>0</v>
      </c>
      <c r="G39" s="318"/>
      <c r="H39" s="317" t="n">
        <v>12</v>
      </c>
    </row>
    <row r="40" customFormat="false" ht="12.8" hidden="false" customHeight="false" outlineLevel="0" collapsed="false">
      <c r="A40" s="314" t="s">
        <v>64</v>
      </c>
      <c r="B40" s="315" t="s">
        <v>65</v>
      </c>
      <c r="C40" s="316" t="n">
        <v>36</v>
      </c>
      <c r="D40" s="317" t="n">
        <v>37</v>
      </c>
      <c r="E40" s="317" t="n">
        <v>18</v>
      </c>
      <c r="F40" s="317" t="n">
        <v>14</v>
      </c>
      <c r="G40" s="318"/>
      <c r="H40" s="317" t="n">
        <v>105</v>
      </c>
    </row>
    <row r="41" customFormat="false" ht="12.8" hidden="false" customHeight="false" outlineLevel="0" collapsed="false">
      <c r="A41" s="314" t="s">
        <v>138</v>
      </c>
      <c r="B41" s="315" t="s">
        <v>139</v>
      </c>
      <c r="C41" s="317" t="n">
        <v>5</v>
      </c>
      <c r="D41" s="317" t="n">
        <v>4</v>
      </c>
      <c r="E41" s="317" t="n">
        <v>2</v>
      </c>
      <c r="F41" s="317" t="n">
        <v>1</v>
      </c>
      <c r="G41" s="318"/>
      <c r="H41" s="317" t="n">
        <v>12</v>
      </c>
    </row>
    <row r="42" customFormat="false" ht="12.8" hidden="false" customHeight="false" outlineLevel="0" collapsed="false">
      <c r="A42" s="314" t="s">
        <v>136</v>
      </c>
      <c r="B42" s="315" t="s">
        <v>137</v>
      </c>
      <c r="C42" s="316" t="n">
        <v>584</v>
      </c>
      <c r="D42" s="317" t="n">
        <v>864</v>
      </c>
      <c r="E42" s="317" t="n">
        <v>211</v>
      </c>
      <c r="F42" s="317" t="n">
        <v>212</v>
      </c>
      <c r="G42" s="318"/>
      <c r="H42" s="317" t="n">
        <v>1871</v>
      </c>
    </row>
    <row r="43" customFormat="false" ht="12.8" hidden="false" customHeight="false" outlineLevel="0" collapsed="false">
      <c r="A43" s="314" t="s">
        <v>168</v>
      </c>
      <c r="B43" s="315" t="s">
        <v>169</v>
      </c>
      <c r="C43" s="317" t="n">
        <v>5</v>
      </c>
      <c r="D43" s="317" t="n">
        <v>1</v>
      </c>
      <c r="E43" s="317" t="n">
        <v>1</v>
      </c>
      <c r="F43" s="317" t="n">
        <v>1</v>
      </c>
      <c r="G43" s="318"/>
      <c r="H43" s="317" t="n">
        <v>8</v>
      </c>
    </row>
    <row r="44" customFormat="false" ht="12.8" hidden="false" customHeight="false" outlineLevel="0" collapsed="false">
      <c r="A44" s="314" t="s">
        <v>166</v>
      </c>
      <c r="B44" s="315" t="s">
        <v>167</v>
      </c>
      <c r="C44" s="316" t="n">
        <v>56</v>
      </c>
      <c r="D44" s="317" t="n">
        <v>240</v>
      </c>
      <c r="E44" s="317" t="n">
        <v>10</v>
      </c>
      <c r="F44" s="317" t="n">
        <v>25</v>
      </c>
      <c r="G44" s="318"/>
      <c r="H44" s="317" t="n">
        <v>331</v>
      </c>
    </row>
    <row r="45" customFormat="false" ht="12.8" hidden="false" customHeight="false" outlineLevel="0" collapsed="false">
      <c r="A45" s="314" t="s">
        <v>170</v>
      </c>
      <c r="B45" s="315" t="s">
        <v>171</v>
      </c>
      <c r="C45" s="317" t="n">
        <v>73</v>
      </c>
      <c r="D45" s="317" t="n">
        <v>146</v>
      </c>
      <c r="E45" s="317" t="n">
        <v>43</v>
      </c>
      <c r="F45" s="317" t="n">
        <v>58</v>
      </c>
      <c r="G45" s="318"/>
      <c r="H45" s="317" t="n">
        <v>320</v>
      </c>
    </row>
    <row r="46" customFormat="false" ht="12.8" hidden="false" customHeight="false" outlineLevel="0" collapsed="false">
      <c r="A46" s="314" t="s">
        <v>172</v>
      </c>
      <c r="B46" s="315" t="s">
        <v>173</v>
      </c>
      <c r="C46" s="316" t="n">
        <v>104</v>
      </c>
      <c r="D46" s="317" t="n">
        <v>187</v>
      </c>
      <c r="E46" s="317" t="n">
        <v>28</v>
      </c>
      <c r="F46" s="317" t="n">
        <v>37</v>
      </c>
      <c r="G46" s="318"/>
      <c r="H46" s="317" t="n">
        <v>356</v>
      </c>
    </row>
    <row r="47" customFormat="false" ht="12.8" hidden="false" customHeight="false" outlineLevel="0" collapsed="false">
      <c r="A47" s="314" t="s">
        <v>174</v>
      </c>
      <c r="B47" s="315" t="s">
        <v>175</v>
      </c>
      <c r="C47" s="317" t="n">
        <v>7</v>
      </c>
      <c r="D47" s="317" t="n">
        <v>9</v>
      </c>
      <c r="E47" s="317" t="n">
        <v>1</v>
      </c>
      <c r="F47" s="317" t="n">
        <v>3</v>
      </c>
      <c r="G47" s="318"/>
      <c r="H47" s="317" t="n">
        <v>20</v>
      </c>
    </row>
    <row r="48" customFormat="false" ht="12.8" hidden="false" customHeight="false" outlineLevel="0" collapsed="false">
      <c r="A48" s="314" t="s">
        <v>66</v>
      </c>
      <c r="B48" s="315" t="s">
        <v>67</v>
      </c>
      <c r="C48" s="316" t="n">
        <v>25</v>
      </c>
      <c r="D48" s="317" t="n">
        <v>20</v>
      </c>
      <c r="E48" s="317" t="n">
        <v>9</v>
      </c>
      <c r="F48" s="317" t="n">
        <v>3</v>
      </c>
      <c r="G48" s="318"/>
      <c r="H48" s="317" t="n">
        <v>57</v>
      </c>
    </row>
    <row r="49" customFormat="false" ht="12.8" hidden="false" customHeight="false" outlineLevel="0" collapsed="false">
      <c r="A49" s="314" t="s">
        <v>178</v>
      </c>
      <c r="B49" s="315" t="s">
        <v>179</v>
      </c>
      <c r="C49" s="317" t="n">
        <v>12</v>
      </c>
      <c r="D49" s="317" t="n">
        <v>11</v>
      </c>
      <c r="E49" s="317" t="n">
        <v>7</v>
      </c>
      <c r="F49" s="317" t="n">
        <v>11</v>
      </c>
      <c r="G49" s="318"/>
      <c r="H49" s="317" t="n">
        <v>41</v>
      </c>
    </row>
    <row r="50" customFormat="false" ht="12.8" hidden="false" customHeight="false" outlineLevel="0" collapsed="false">
      <c r="A50" s="314" t="s">
        <v>162</v>
      </c>
      <c r="B50" s="315" t="s">
        <v>163</v>
      </c>
      <c r="C50" s="316" t="n">
        <v>17</v>
      </c>
      <c r="D50" s="317" t="n">
        <v>20</v>
      </c>
      <c r="E50" s="317" t="n">
        <v>0</v>
      </c>
      <c r="F50" s="317" t="n">
        <v>5</v>
      </c>
      <c r="G50" s="318"/>
      <c r="H50" s="317" t="n">
        <v>42</v>
      </c>
    </row>
    <row r="51" customFormat="false" ht="12.8" hidden="false" customHeight="false" outlineLevel="0" collapsed="false">
      <c r="A51" s="314" t="s">
        <v>40</v>
      </c>
      <c r="B51" s="315" t="s">
        <v>41</v>
      </c>
      <c r="C51" s="317" t="n">
        <v>290</v>
      </c>
      <c r="D51" s="317" t="n">
        <v>1014</v>
      </c>
      <c r="E51" s="317" t="n">
        <v>279</v>
      </c>
      <c r="F51" s="317" t="n">
        <v>330</v>
      </c>
      <c r="G51" s="318"/>
      <c r="H51" s="317" t="n">
        <v>1913</v>
      </c>
    </row>
    <row r="52" customFormat="false" ht="12.8" hidden="false" customHeight="false" outlineLevel="0" collapsed="false">
      <c r="A52" s="314" t="s">
        <v>180</v>
      </c>
      <c r="B52" s="315" t="s">
        <v>181</v>
      </c>
      <c r="C52" s="316" t="n">
        <v>21</v>
      </c>
      <c r="D52" s="317" t="n">
        <v>26</v>
      </c>
      <c r="E52" s="317" t="n">
        <v>23</v>
      </c>
      <c r="F52" s="317" t="n">
        <v>34</v>
      </c>
      <c r="G52" s="318"/>
      <c r="H52" s="317" t="n">
        <v>104</v>
      </c>
    </row>
    <row r="53" customFormat="false" ht="12.8" hidden="false" customHeight="false" outlineLevel="0" collapsed="false">
      <c r="A53" s="314" t="s">
        <v>176</v>
      </c>
      <c r="B53" s="315" t="s">
        <v>177</v>
      </c>
      <c r="C53" s="317" t="n">
        <v>52</v>
      </c>
      <c r="D53" s="317" t="n">
        <v>55</v>
      </c>
      <c r="E53" s="317" t="n">
        <v>16</v>
      </c>
      <c r="F53" s="317" t="n">
        <v>19</v>
      </c>
      <c r="G53" s="318"/>
      <c r="H53" s="317" t="n">
        <v>142</v>
      </c>
    </row>
    <row r="54" customFormat="false" ht="12.8" hidden="false" customHeight="false" outlineLevel="0" collapsed="false">
      <c r="A54" s="314" t="s">
        <v>182</v>
      </c>
      <c r="B54" s="315" t="s">
        <v>183</v>
      </c>
      <c r="C54" s="316" t="n">
        <v>62</v>
      </c>
      <c r="D54" s="317" t="n">
        <v>85</v>
      </c>
      <c r="E54" s="317" t="n">
        <v>25</v>
      </c>
      <c r="F54" s="317" t="n">
        <v>30</v>
      </c>
      <c r="G54" s="318"/>
      <c r="H54" s="317" t="n">
        <v>202</v>
      </c>
    </row>
    <row r="55" customFormat="false" ht="12.8" hidden="false" customHeight="false" outlineLevel="0" collapsed="false">
      <c r="A55" s="314" t="s">
        <v>146</v>
      </c>
      <c r="B55" s="315" t="s">
        <v>147</v>
      </c>
      <c r="C55" s="317" t="n">
        <v>11</v>
      </c>
      <c r="D55" s="317" t="n">
        <v>7</v>
      </c>
      <c r="E55" s="317" t="n">
        <v>1</v>
      </c>
      <c r="F55" s="317" t="n">
        <v>6</v>
      </c>
      <c r="G55" s="318"/>
      <c r="H55" s="317" t="n">
        <v>25</v>
      </c>
    </row>
    <row r="56" customFormat="false" ht="12.8" hidden="false" customHeight="false" outlineLevel="0" collapsed="false">
      <c r="A56" s="314" t="s">
        <v>194</v>
      </c>
      <c r="B56" s="315" t="s">
        <v>195</v>
      </c>
      <c r="C56" s="316" t="n">
        <v>319</v>
      </c>
      <c r="D56" s="317" t="n">
        <v>1124</v>
      </c>
      <c r="E56" s="317" t="n">
        <v>95</v>
      </c>
      <c r="F56" s="317" t="n">
        <v>118</v>
      </c>
      <c r="G56" s="318"/>
      <c r="H56" s="317" t="n">
        <v>1656</v>
      </c>
    </row>
    <row r="57" customFormat="false" ht="12.8" hidden="false" customHeight="false" outlineLevel="0" collapsed="false">
      <c r="A57" s="314" t="s">
        <v>68</v>
      </c>
      <c r="B57" s="315" t="s">
        <v>69</v>
      </c>
      <c r="C57" s="317" t="n">
        <v>17</v>
      </c>
      <c r="D57" s="317" t="n">
        <v>28</v>
      </c>
      <c r="E57" s="317" t="n">
        <v>11</v>
      </c>
      <c r="F57" s="317" t="n">
        <v>8</v>
      </c>
      <c r="G57" s="318"/>
      <c r="H57" s="317" t="n">
        <v>64</v>
      </c>
    </row>
    <row r="58" customFormat="false" ht="12.8" hidden="false" customHeight="false" outlineLevel="0" collapsed="false">
      <c r="A58" s="314" t="s">
        <v>70</v>
      </c>
      <c r="B58" s="315" t="s">
        <v>71</v>
      </c>
      <c r="C58" s="316" t="n">
        <v>38</v>
      </c>
      <c r="D58" s="317" t="n">
        <v>104</v>
      </c>
      <c r="E58" s="317" t="n">
        <v>24</v>
      </c>
      <c r="F58" s="317" t="n">
        <v>25</v>
      </c>
      <c r="G58" s="318"/>
      <c r="H58" s="317" t="n">
        <v>191</v>
      </c>
    </row>
    <row r="59" customFormat="false" ht="12.8" hidden="false" customHeight="false" outlineLevel="0" collapsed="false">
      <c r="A59" s="314" t="s">
        <v>76</v>
      </c>
      <c r="B59" s="315" t="s">
        <v>77</v>
      </c>
      <c r="C59" s="317" t="n">
        <v>102</v>
      </c>
      <c r="D59" s="317" t="n">
        <v>294</v>
      </c>
      <c r="E59" s="317" t="n">
        <v>33</v>
      </c>
      <c r="F59" s="317" t="n">
        <v>36</v>
      </c>
      <c r="G59" s="318"/>
      <c r="H59" s="317" t="n">
        <v>465</v>
      </c>
    </row>
    <row r="60" customFormat="false" ht="12.8" hidden="false" customHeight="false" outlineLevel="0" collapsed="false">
      <c r="A60" s="314" t="s">
        <v>224</v>
      </c>
      <c r="B60" s="315" t="s">
        <v>225</v>
      </c>
      <c r="C60" s="316" t="n">
        <v>198</v>
      </c>
      <c r="D60" s="317" t="n">
        <v>243</v>
      </c>
      <c r="E60" s="317" t="n">
        <v>102</v>
      </c>
      <c r="F60" s="317" t="n">
        <v>108</v>
      </c>
      <c r="G60" s="318"/>
      <c r="H60" s="317" t="n">
        <v>651</v>
      </c>
    </row>
    <row r="61" customFormat="false" ht="12.8" hidden="false" customHeight="false" outlineLevel="0" collapsed="false">
      <c r="A61" s="314" t="s">
        <v>226</v>
      </c>
      <c r="B61" s="315" t="s">
        <v>227</v>
      </c>
      <c r="C61" s="317" t="n">
        <v>8</v>
      </c>
      <c r="D61" s="317" t="n">
        <v>3</v>
      </c>
      <c r="E61" s="317" t="n">
        <v>12</v>
      </c>
      <c r="F61" s="317" t="n">
        <v>7</v>
      </c>
      <c r="G61" s="318"/>
      <c r="H61" s="317" t="n">
        <v>30</v>
      </c>
    </row>
    <row r="62" customFormat="false" ht="12.8" hidden="false" customHeight="false" outlineLevel="0" collapsed="false">
      <c r="A62" s="314" t="s">
        <v>72</v>
      </c>
      <c r="B62" s="315" t="s">
        <v>73</v>
      </c>
      <c r="C62" s="316" t="n">
        <v>455</v>
      </c>
      <c r="D62" s="317" t="n">
        <v>260</v>
      </c>
      <c r="E62" s="317" t="n">
        <v>78</v>
      </c>
      <c r="F62" s="317" t="n">
        <v>64</v>
      </c>
      <c r="G62" s="318"/>
      <c r="H62" s="317" t="n">
        <v>857</v>
      </c>
    </row>
    <row r="63" customFormat="false" ht="12.8" hidden="false" customHeight="false" outlineLevel="0" collapsed="false">
      <c r="A63" s="314" t="s">
        <v>222</v>
      </c>
      <c r="B63" s="315" t="s">
        <v>223</v>
      </c>
      <c r="C63" s="317" t="n">
        <v>118</v>
      </c>
      <c r="D63" s="317" t="n">
        <v>132</v>
      </c>
      <c r="E63" s="317" t="n">
        <v>84</v>
      </c>
      <c r="F63" s="317" t="n">
        <v>90</v>
      </c>
      <c r="G63" s="318"/>
      <c r="H63" s="317" t="n">
        <v>424</v>
      </c>
    </row>
    <row r="64" customFormat="false" ht="12.8" hidden="false" customHeight="false" outlineLevel="0" collapsed="false">
      <c r="A64" s="314" t="s">
        <v>74</v>
      </c>
      <c r="B64" s="315" t="s">
        <v>75</v>
      </c>
      <c r="C64" s="316" t="n">
        <v>436</v>
      </c>
      <c r="D64" s="317" t="n">
        <v>694</v>
      </c>
      <c r="E64" s="317" t="n">
        <v>528</v>
      </c>
      <c r="F64" s="317" t="n">
        <v>174</v>
      </c>
      <c r="G64" s="317" t="n">
        <v>20</v>
      </c>
      <c r="H64" s="317" t="n">
        <v>1832</v>
      </c>
    </row>
    <row r="65" customFormat="false" ht="12.8" hidden="false" customHeight="false" outlineLevel="0" collapsed="false">
      <c r="A65" s="314" t="s">
        <v>160</v>
      </c>
      <c r="B65" s="315" t="s">
        <v>161</v>
      </c>
      <c r="C65" s="317" t="n">
        <v>19</v>
      </c>
      <c r="D65" s="317" t="n">
        <v>20</v>
      </c>
      <c r="E65" s="317" t="n">
        <v>3</v>
      </c>
      <c r="F65" s="317" t="n">
        <v>2</v>
      </c>
      <c r="G65" s="318"/>
      <c r="H65" s="317" t="n">
        <v>44</v>
      </c>
    </row>
    <row r="66" customFormat="false" ht="12.8" hidden="false" customHeight="false" outlineLevel="0" collapsed="false">
      <c r="A66" s="314" t="s">
        <v>184</v>
      </c>
      <c r="B66" s="315" t="s">
        <v>185</v>
      </c>
      <c r="C66" s="316" t="n">
        <v>27</v>
      </c>
      <c r="D66" s="317" t="n">
        <v>29</v>
      </c>
      <c r="E66" s="317" t="n">
        <v>18</v>
      </c>
      <c r="F66" s="317" t="n">
        <v>13</v>
      </c>
      <c r="G66" s="318"/>
      <c r="H66" s="317" t="n">
        <v>87</v>
      </c>
    </row>
    <row r="67" customFormat="false" ht="12.8" hidden="false" customHeight="false" outlineLevel="0" collapsed="false">
      <c r="A67" s="314" t="s">
        <v>80</v>
      </c>
      <c r="B67" s="315" t="s">
        <v>81</v>
      </c>
      <c r="C67" s="317" t="n">
        <v>280</v>
      </c>
      <c r="D67" s="317" t="n">
        <v>880</v>
      </c>
      <c r="E67" s="317" t="n">
        <v>157</v>
      </c>
      <c r="F67" s="317" t="n">
        <v>103</v>
      </c>
      <c r="G67" s="318"/>
      <c r="H67" s="317" t="n">
        <v>1420</v>
      </c>
    </row>
    <row r="68" customFormat="false" ht="12.8" hidden="false" customHeight="false" outlineLevel="0" collapsed="false">
      <c r="A68" s="314" t="s">
        <v>78</v>
      </c>
      <c r="B68" s="315" t="s">
        <v>79</v>
      </c>
      <c r="C68" s="316" t="n">
        <v>11</v>
      </c>
      <c r="D68" s="317" t="n">
        <v>13</v>
      </c>
      <c r="E68" s="317" t="n">
        <v>2</v>
      </c>
      <c r="F68" s="317" t="n">
        <v>3</v>
      </c>
      <c r="G68" s="318"/>
      <c r="H68" s="317" t="n">
        <v>29</v>
      </c>
    </row>
    <row r="69" customFormat="false" ht="12.8" hidden="false" customHeight="false" outlineLevel="0" collapsed="false">
      <c r="A69" s="314" t="s">
        <v>140</v>
      </c>
      <c r="B69" s="315" t="s">
        <v>141</v>
      </c>
      <c r="C69" s="317" t="n">
        <v>10</v>
      </c>
      <c r="D69" s="317" t="n">
        <v>10</v>
      </c>
      <c r="E69" s="317" t="n">
        <v>4</v>
      </c>
      <c r="F69" s="317" t="n">
        <v>2</v>
      </c>
      <c r="G69" s="318"/>
      <c r="H69" s="317" t="n">
        <v>26</v>
      </c>
    </row>
    <row r="70" customFormat="false" ht="12.8" hidden="false" customHeight="false" outlineLevel="0" collapsed="false">
      <c r="A70" s="314" t="s">
        <v>82</v>
      </c>
      <c r="B70" s="315" t="s">
        <v>83</v>
      </c>
      <c r="C70" s="316" t="n">
        <v>18</v>
      </c>
      <c r="D70" s="317" t="n">
        <v>55</v>
      </c>
      <c r="E70" s="317" t="n">
        <v>12</v>
      </c>
      <c r="F70" s="317" t="n">
        <v>7</v>
      </c>
      <c r="G70" s="318"/>
      <c r="H70" s="317" t="n">
        <v>92</v>
      </c>
    </row>
    <row r="71" customFormat="false" ht="12.8" hidden="false" customHeight="false" outlineLevel="0" collapsed="false">
      <c r="A71" s="314" t="s">
        <v>84</v>
      </c>
      <c r="B71" s="315" t="s">
        <v>85</v>
      </c>
      <c r="C71" s="317" t="n">
        <v>523</v>
      </c>
      <c r="D71" s="317" t="n">
        <v>937</v>
      </c>
      <c r="E71" s="317" t="n">
        <v>631</v>
      </c>
      <c r="F71" s="317" t="n">
        <v>381</v>
      </c>
      <c r="G71" s="318"/>
      <c r="H71" s="317" t="n">
        <v>2472</v>
      </c>
    </row>
    <row r="72" customFormat="false" ht="12.8" hidden="false" customHeight="false" outlineLevel="0" collapsed="false">
      <c r="A72" s="314" t="s">
        <v>142</v>
      </c>
      <c r="B72" s="315" t="s">
        <v>143</v>
      </c>
      <c r="C72" s="316" t="n">
        <v>25</v>
      </c>
      <c r="D72" s="317" t="n">
        <v>21</v>
      </c>
      <c r="E72" s="317" t="n">
        <v>8</v>
      </c>
      <c r="F72" s="317" t="n">
        <v>7</v>
      </c>
      <c r="G72" s="318"/>
      <c r="H72" s="317" t="n">
        <v>61</v>
      </c>
    </row>
    <row r="73" customFormat="false" ht="12.8" hidden="false" customHeight="false" outlineLevel="0" collapsed="false">
      <c r="A73" s="314" t="s">
        <v>186</v>
      </c>
      <c r="B73" s="315" t="s">
        <v>187</v>
      </c>
      <c r="C73" s="317" t="n">
        <v>46</v>
      </c>
      <c r="D73" s="317" t="n">
        <v>91</v>
      </c>
      <c r="E73" s="317" t="n">
        <v>1</v>
      </c>
      <c r="F73" s="317" t="n">
        <v>0</v>
      </c>
      <c r="G73" s="318"/>
      <c r="H73" s="317" t="n">
        <v>138</v>
      </c>
    </row>
    <row r="74" customFormat="false" ht="12.8" hidden="false" customHeight="false" outlineLevel="0" collapsed="false">
      <c r="A74" s="314" t="s">
        <v>144</v>
      </c>
      <c r="B74" s="315" t="s">
        <v>145</v>
      </c>
      <c r="C74" s="316" t="n">
        <v>99</v>
      </c>
      <c r="D74" s="317" t="n">
        <v>128</v>
      </c>
      <c r="E74" s="317" t="n">
        <v>47</v>
      </c>
      <c r="F74" s="317" t="n">
        <v>42</v>
      </c>
      <c r="G74" s="318"/>
      <c r="H74" s="317" t="n">
        <v>316</v>
      </c>
    </row>
    <row r="75" customFormat="false" ht="12.8" hidden="false" customHeight="false" outlineLevel="0" collapsed="false">
      <c r="A75" s="314" t="s">
        <v>190</v>
      </c>
      <c r="B75" s="315" t="s">
        <v>191</v>
      </c>
      <c r="C75" s="317" t="n">
        <v>127</v>
      </c>
      <c r="D75" s="317" t="n">
        <v>1807</v>
      </c>
      <c r="E75" s="317" t="n">
        <v>58</v>
      </c>
      <c r="F75" s="317" t="n">
        <v>77</v>
      </c>
      <c r="G75" s="317" t="n">
        <v>8</v>
      </c>
      <c r="H75" s="317" t="n">
        <v>2069</v>
      </c>
    </row>
    <row r="76" customFormat="false" ht="12.8" hidden="false" customHeight="false" outlineLevel="0" collapsed="false">
      <c r="A76" s="314" t="s">
        <v>192</v>
      </c>
      <c r="B76" s="315" t="s">
        <v>193</v>
      </c>
      <c r="C76" s="316" t="n">
        <v>46</v>
      </c>
      <c r="D76" s="317" t="n">
        <v>97</v>
      </c>
      <c r="E76" s="317" t="n">
        <v>23</v>
      </c>
      <c r="F76" s="317" t="n">
        <v>35</v>
      </c>
      <c r="G76" s="318"/>
      <c r="H76" s="317" t="n">
        <v>201</v>
      </c>
    </row>
    <row r="77" customFormat="false" ht="12.8" hidden="false" customHeight="false" outlineLevel="0" collapsed="false">
      <c r="A77" s="314" t="s">
        <v>230</v>
      </c>
      <c r="B77" s="315" t="s">
        <v>231</v>
      </c>
      <c r="C77" s="317" t="n">
        <v>132</v>
      </c>
      <c r="D77" s="317" t="n">
        <v>142</v>
      </c>
      <c r="E77" s="317" t="n">
        <v>121</v>
      </c>
      <c r="F77" s="317" t="n">
        <v>127</v>
      </c>
      <c r="G77" s="318"/>
      <c r="H77" s="317" t="n">
        <v>522</v>
      </c>
    </row>
    <row r="78" customFormat="false" ht="12.8" hidden="false" customHeight="false" outlineLevel="0" collapsed="false">
      <c r="A78" s="314" t="s">
        <v>228</v>
      </c>
      <c r="B78" s="315" t="s">
        <v>229</v>
      </c>
      <c r="C78" s="316" t="n">
        <v>555</v>
      </c>
      <c r="D78" s="317" t="n">
        <v>721</v>
      </c>
      <c r="E78" s="317" t="n">
        <v>248</v>
      </c>
      <c r="F78" s="317" t="n">
        <v>280</v>
      </c>
      <c r="G78" s="318"/>
      <c r="H78" s="317" t="n">
        <v>1804</v>
      </c>
    </row>
    <row r="79" customFormat="false" ht="12.8" hidden="false" customHeight="false" outlineLevel="0" collapsed="false">
      <c r="A79" s="314" t="s">
        <v>90</v>
      </c>
      <c r="B79" s="315" t="s">
        <v>91</v>
      </c>
      <c r="C79" s="317" t="n">
        <v>101</v>
      </c>
      <c r="D79" s="317" t="n">
        <v>133</v>
      </c>
      <c r="E79" s="317" t="n">
        <v>53</v>
      </c>
      <c r="F79" s="317" t="n">
        <v>77</v>
      </c>
      <c r="G79" s="318"/>
      <c r="H79" s="317" t="n">
        <v>364</v>
      </c>
    </row>
    <row r="80" customFormat="false" ht="12.8" hidden="false" customHeight="false" outlineLevel="0" collapsed="false">
      <c r="A80" s="314" t="s">
        <v>100</v>
      </c>
      <c r="B80" s="315" t="s">
        <v>101</v>
      </c>
      <c r="C80" s="316" t="n">
        <v>194</v>
      </c>
      <c r="D80" s="317" t="n">
        <v>1257</v>
      </c>
      <c r="E80" s="317" t="n">
        <v>152</v>
      </c>
      <c r="F80" s="317" t="n">
        <v>135</v>
      </c>
      <c r="G80" s="317" t="n">
        <v>38</v>
      </c>
      <c r="H80" s="317" t="n">
        <v>1738</v>
      </c>
    </row>
    <row r="81" customFormat="false" ht="12.8" hidden="false" customHeight="false" outlineLevel="0" collapsed="false">
      <c r="A81" s="314" t="s">
        <v>96</v>
      </c>
      <c r="B81" s="315" t="s">
        <v>97</v>
      </c>
      <c r="C81" s="317" t="n">
        <v>95</v>
      </c>
      <c r="D81" s="317" t="n">
        <v>159</v>
      </c>
      <c r="E81" s="317" t="n">
        <v>59</v>
      </c>
      <c r="F81" s="317" t="n">
        <v>43</v>
      </c>
      <c r="G81" s="318"/>
      <c r="H81" s="317" t="n">
        <v>356</v>
      </c>
    </row>
    <row r="82" customFormat="false" ht="12.8" hidden="false" customHeight="false" outlineLevel="0" collapsed="false">
      <c r="A82" s="314" t="s">
        <v>94</v>
      </c>
      <c r="B82" s="315" t="s">
        <v>95</v>
      </c>
      <c r="C82" s="316" t="n">
        <v>316</v>
      </c>
      <c r="D82" s="317" t="n">
        <v>554</v>
      </c>
      <c r="E82" s="317" t="n">
        <v>240</v>
      </c>
      <c r="F82" s="317" t="n">
        <v>68</v>
      </c>
      <c r="G82" s="317" t="n">
        <v>9</v>
      </c>
      <c r="H82" s="317" t="n">
        <v>1178</v>
      </c>
    </row>
    <row r="83" customFormat="false" ht="12.8" hidden="false" customHeight="false" outlineLevel="0" collapsed="false">
      <c r="A83" s="314" t="s">
        <v>98</v>
      </c>
      <c r="B83" s="315" t="s">
        <v>99</v>
      </c>
      <c r="C83" s="317" t="n">
        <v>373</v>
      </c>
      <c r="D83" s="317" t="n">
        <v>734</v>
      </c>
      <c r="E83" s="317" t="n">
        <v>273</v>
      </c>
      <c r="F83" s="317" t="n">
        <v>273</v>
      </c>
      <c r="G83" s="317" t="n">
        <v>43</v>
      </c>
      <c r="H83" s="317" t="n">
        <v>1653</v>
      </c>
    </row>
    <row r="84" customFormat="false" ht="12.8" hidden="false" customHeight="false" outlineLevel="0" collapsed="false">
      <c r="A84" s="314" t="s">
        <v>102</v>
      </c>
      <c r="B84" s="315" t="s">
        <v>103</v>
      </c>
      <c r="C84" s="316" t="n">
        <v>11</v>
      </c>
      <c r="D84" s="317" t="n">
        <v>55</v>
      </c>
      <c r="E84" s="317" t="n">
        <v>7</v>
      </c>
      <c r="F84" s="317" t="n">
        <v>12</v>
      </c>
      <c r="G84" s="318"/>
      <c r="H84" s="317" t="n">
        <v>85</v>
      </c>
    </row>
    <row r="85" customFormat="false" ht="12.8" hidden="false" customHeight="false" outlineLevel="0" collapsed="false">
      <c r="A85" s="314" t="s">
        <v>242</v>
      </c>
      <c r="B85" s="315" t="s">
        <v>243</v>
      </c>
      <c r="C85" s="317" t="n">
        <v>112</v>
      </c>
      <c r="D85" s="317" t="n">
        <v>363</v>
      </c>
      <c r="E85" s="317" t="n">
        <v>9</v>
      </c>
      <c r="F85" s="317" t="n">
        <v>19</v>
      </c>
      <c r="G85" s="318"/>
      <c r="H85" s="317" t="n">
        <v>503</v>
      </c>
    </row>
    <row r="86" customFormat="false" ht="12.8" hidden="false" customHeight="false" outlineLevel="0" collapsed="false">
      <c r="A86" s="314" t="s">
        <v>148</v>
      </c>
      <c r="B86" s="315" t="s">
        <v>149</v>
      </c>
      <c r="C86" s="316" t="n">
        <v>14</v>
      </c>
      <c r="D86" s="317" t="n">
        <v>17</v>
      </c>
      <c r="E86" s="317" t="n">
        <v>5</v>
      </c>
      <c r="F86" s="317" t="n">
        <v>4</v>
      </c>
      <c r="G86" s="318"/>
      <c r="H86" s="317" t="n">
        <v>40</v>
      </c>
    </row>
    <row r="87" customFormat="false" ht="12.8" hidden="false" customHeight="false" outlineLevel="0" collapsed="false">
      <c r="A87" s="314" t="s">
        <v>196</v>
      </c>
      <c r="B87" s="315" t="s">
        <v>197</v>
      </c>
      <c r="C87" s="317" t="n">
        <v>734</v>
      </c>
      <c r="D87" s="317" t="n">
        <v>1078</v>
      </c>
      <c r="E87" s="317" t="n">
        <v>637</v>
      </c>
      <c r="F87" s="317" t="n">
        <v>673</v>
      </c>
      <c r="G87" s="317" t="n">
        <v>9</v>
      </c>
      <c r="H87" s="317" t="n">
        <v>3122</v>
      </c>
    </row>
    <row r="88" customFormat="false" ht="12.8" hidden="false" customHeight="false" outlineLevel="0" collapsed="false">
      <c r="A88" s="314" t="s">
        <v>106</v>
      </c>
      <c r="B88" s="315" t="s">
        <v>107</v>
      </c>
      <c r="C88" s="316" t="n">
        <v>260</v>
      </c>
      <c r="D88" s="317" t="n">
        <v>502</v>
      </c>
      <c r="E88" s="317" t="n">
        <v>195</v>
      </c>
      <c r="F88" s="317" t="n">
        <v>148</v>
      </c>
      <c r="G88" s="317" t="n">
        <v>10</v>
      </c>
      <c r="H88" s="317" t="n">
        <v>1105</v>
      </c>
    </row>
    <row r="89" customFormat="false" ht="12.8" hidden="false" customHeight="false" outlineLevel="0" collapsed="false">
      <c r="A89" s="314" t="s">
        <v>108</v>
      </c>
      <c r="B89" s="315" t="s">
        <v>109</v>
      </c>
      <c r="C89" s="317" t="n">
        <v>50</v>
      </c>
      <c r="D89" s="317" t="n">
        <v>111</v>
      </c>
      <c r="E89" s="317" t="n">
        <v>12</v>
      </c>
      <c r="F89" s="317" t="n">
        <v>6</v>
      </c>
      <c r="G89" s="318"/>
      <c r="H89" s="317" t="n">
        <v>179</v>
      </c>
    </row>
    <row r="90" customFormat="false" ht="12.8" hidden="false" customHeight="false" outlineLevel="0" collapsed="false">
      <c r="A90" s="314" t="s">
        <v>198</v>
      </c>
      <c r="B90" s="315" t="s">
        <v>199</v>
      </c>
      <c r="C90" s="316" t="n">
        <v>8</v>
      </c>
      <c r="D90" s="317" t="n">
        <v>13</v>
      </c>
      <c r="E90" s="317" t="n">
        <v>10</v>
      </c>
      <c r="F90" s="317" t="n">
        <v>9</v>
      </c>
      <c r="G90" s="318"/>
      <c r="H90" s="317" t="n">
        <v>40</v>
      </c>
    </row>
    <row r="91" customFormat="false" ht="12.8" hidden="false" customHeight="false" outlineLevel="0" collapsed="false">
      <c r="A91" s="314" t="s">
        <v>110</v>
      </c>
      <c r="B91" s="315" t="s">
        <v>111</v>
      </c>
      <c r="C91" s="317" t="n">
        <v>71</v>
      </c>
      <c r="D91" s="317" t="n">
        <v>277</v>
      </c>
      <c r="E91" s="317" t="n">
        <v>31</v>
      </c>
      <c r="F91" s="317" t="n">
        <v>47</v>
      </c>
      <c r="G91" s="318"/>
      <c r="H91" s="317" t="n">
        <v>426</v>
      </c>
    </row>
    <row r="92" customFormat="false" ht="12.8" hidden="false" customHeight="false" outlineLevel="0" collapsed="false">
      <c r="A92" s="314" t="s">
        <v>232</v>
      </c>
      <c r="B92" s="315" t="s">
        <v>233</v>
      </c>
      <c r="C92" s="316" t="n">
        <v>770</v>
      </c>
      <c r="D92" s="317" t="n">
        <v>7098</v>
      </c>
      <c r="E92" s="317" t="n">
        <v>266</v>
      </c>
      <c r="F92" s="317" t="n">
        <v>329</v>
      </c>
      <c r="G92" s="317" t="n">
        <v>6</v>
      </c>
      <c r="H92" s="317" t="n">
        <v>8463</v>
      </c>
    </row>
    <row r="93" customFormat="false" ht="12.8" hidden="false" customHeight="false" outlineLevel="0" collapsed="false">
      <c r="A93" s="314" t="s">
        <v>104</v>
      </c>
      <c r="B93" s="315" t="s">
        <v>105</v>
      </c>
      <c r="C93" s="317" t="n">
        <v>6</v>
      </c>
      <c r="D93" s="317" t="n">
        <v>10</v>
      </c>
      <c r="E93" s="317" t="n">
        <v>3</v>
      </c>
      <c r="F93" s="317" t="n">
        <v>3</v>
      </c>
      <c r="G93" s="318"/>
      <c r="H93" s="317" t="n">
        <v>22</v>
      </c>
    </row>
    <row r="94" customFormat="false" ht="12.8" hidden="false" customHeight="false" outlineLevel="0" collapsed="false">
      <c r="A94" s="314" t="s">
        <v>234</v>
      </c>
      <c r="B94" s="315" t="s">
        <v>235</v>
      </c>
      <c r="C94" s="316" t="n">
        <v>607</v>
      </c>
      <c r="D94" s="317" t="n">
        <v>429</v>
      </c>
      <c r="E94" s="317" t="n">
        <v>171</v>
      </c>
      <c r="F94" s="317" t="n">
        <v>190</v>
      </c>
      <c r="G94" s="318"/>
      <c r="H94" s="317" t="n">
        <v>1397</v>
      </c>
    </row>
    <row r="95" customFormat="false" ht="12.8" hidden="false" customHeight="false" outlineLevel="0" collapsed="false">
      <c r="A95" s="314" t="s">
        <v>86</v>
      </c>
      <c r="B95" s="315" t="s">
        <v>87</v>
      </c>
      <c r="C95" s="317" t="n">
        <v>21</v>
      </c>
      <c r="D95" s="317" t="n">
        <v>16</v>
      </c>
      <c r="E95" s="317" t="n">
        <v>8</v>
      </c>
      <c r="F95" s="317" t="n">
        <v>7</v>
      </c>
      <c r="G95" s="318"/>
      <c r="H95" s="317" t="n">
        <v>52</v>
      </c>
    </row>
    <row r="96" customFormat="false" ht="12.8" hidden="false" customHeight="false" outlineLevel="0" collapsed="false">
      <c r="A96" s="314" t="s">
        <v>244</v>
      </c>
      <c r="B96" s="315" t="s">
        <v>245</v>
      </c>
      <c r="C96" s="316" t="n">
        <v>0</v>
      </c>
      <c r="D96" s="317" t="n">
        <v>0</v>
      </c>
      <c r="E96" s="317" t="n">
        <v>0</v>
      </c>
      <c r="F96" s="317" t="n">
        <v>1</v>
      </c>
      <c r="G96" s="318"/>
      <c r="H96" s="317" t="n">
        <v>1</v>
      </c>
    </row>
    <row r="97" customFormat="false" ht="12.8" hidden="false" customHeight="false" outlineLevel="0" collapsed="false">
      <c r="A97" s="314" t="s">
        <v>188</v>
      </c>
      <c r="B97" s="315" t="s">
        <v>189</v>
      </c>
      <c r="C97" s="317" t="n">
        <v>10</v>
      </c>
      <c r="D97" s="317" t="n">
        <v>17</v>
      </c>
      <c r="E97" s="317" t="n">
        <v>2</v>
      </c>
      <c r="F97" s="317" t="n">
        <v>3</v>
      </c>
      <c r="G97" s="318"/>
      <c r="H97" s="317" t="n">
        <v>32</v>
      </c>
    </row>
    <row r="98" customFormat="false" ht="12.8" hidden="false" customHeight="false" outlineLevel="0" collapsed="false">
      <c r="A98" s="314" t="s">
        <v>150</v>
      </c>
      <c r="B98" s="315" t="s">
        <v>151</v>
      </c>
      <c r="C98" s="316" t="n">
        <v>351</v>
      </c>
      <c r="D98" s="317" t="n">
        <v>321</v>
      </c>
      <c r="E98" s="317" t="n">
        <v>100</v>
      </c>
      <c r="F98" s="317" t="n">
        <v>98</v>
      </c>
      <c r="G98" s="318"/>
      <c r="H98" s="317" t="n">
        <v>870</v>
      </c>
    </row>
    <row r="99" customFormat="false" ht="12.8" hidden="false" customHeight="false" outlineLevel="0" collapsed="false">
      <c r="A99" s="314" t="s">
        <v>200</v>
      </c>
      <c r="B99" s="315" t="s">
        <v>201</v>
      </c>
      <c r="C99" s="317" t="n">
        <v>9</v>
      </c>
      <c r="D99" s="317" t="n">
        <v>14</v>
      </c>
      <c r="E99" s="317" t="n">
        <v>0</v>
      </c>
      <c r="F99" s="317" t="n">
        <v>3</v>
      </c>
      <c r="G99" s="318"/>
      <c r="H99" s="317" t="n">
        <v>26</v>
      </c>
    </row>
    <row r="100" customFormat="false" ht="12.8" hidden="false" customHeight="false" outlineLevel="0" collapsed="false">
      <c r="A100" s="314" t="s">
        <v>220</v>
      </c>
      <c r="B100" s="315" t="s">
        <v>221</v>
      </c>
      <c r="C100" s="316" t="n">
        <v>302</v>
      </c>
      <c r="D100" s="317" t="n">
        <v>415</v>
      </c>
      <c r="E100" s="317" t="n">
        <v>153</v>
      </c>
      <c r="F100" s="317" t="n">
        <v>192</v>
      </c>
      <c r="G100" s="318"/>
      <c r="H100" s="317" t="n">
        <v>1062</v>
      </c>
    </row>
    <row r="101" customFormat="false" ht="12.8" hidden="false" customHeight="false" outlineLevel="0" collapsed="false">
      <c r="A101" s="314" t="s">
        <v>202</v>
      </c>
      <c r="B101" s="315" t="s">
        <v>203</v>
      </c>
      <c r="C101" s="317" t="n">
        <v>32</v>
      </c>
      <c r="D101" s="317" t="n">
        <v>90</v>
      </c>
      <c r="E101" s="317" t="n">
        <v>28</v>
      </c>
      <c r="F101" s="317" t="n">
        <v>29</v>
      </c>
      <c r="G101" s="318"/>
      <c r="H101" s="317" t="n">
        <v>179</v>
      </c>
    </row>
    <row r="102" customFormat="false" ht="12.8" hidden="false" customHeight="false" outlineLevel="0" collapsed="false">
      <c r="A102" s="314" t="s">
        <v>24</v>
      </c>
      <c r="B102" s="315" t="s">
        <v>25</v>
      </c>
      <c r="C102" s="316" t="n">
        <v>9</v>
      </c>
      <c r="D102" s="317" t="n">
        <v>9</v>
      </c>
      <c r="E102" s="317" t="n">
        <v>5</v>
      </c>
      <c r="F102" s="317" t="n">
        <v>7</v>
      </c>
      <c r="G102" s="318"/>
      <c r="H102" s="317" t="n">
        <v>30</v>
      </c>
    </row>
    <row r="103" customFormat="false" ht="12.8" hidden="false" customHeight="false" outlineLevel="0" collapsed="false">
      <c r="A103" s="314" t="s">
        <v>112</v>
      </c>
      <c r="B103" s="315" t="s">
        <v>113</v>
      </c>
      <c r="C103" s="317" t="n">
        <v>6</v>
      </c>
      <c r="D103" s="317" t="n">
        <v>1</v>
      </c>
      <c r="E103" s="317" t="n">
        <v>1</v>
      </c>
      <c r="F103" s="317" t="n">
        <v>1</v>
      </c>
      <c r="G103" s="318"/>
      <c r="H103" s="317" t="n">
        <v>9</v>
      </c>
    </row>
    <row r="104" customFormat="false" ht="12.8" hidden="false" customHeight="false" outlineLevel="0" collapsed="false">
      <c r="B104" s="2" t="s">
        <v>21</v>
      </c>
      <c r="C104" s="316" t="n">
        <v>26184</v>
      </c>
      <c r="D104" s="317" t="n">
        <v>60097</v>
      </c>
      <c r="E104" s="317" t="n">
        <v>15356</v>
      </c>
      <c r="F104" s="317" t="n">
        <v>13454</v>
      </c>
      <c r="G104" s="317" t="n">
        <v>980</v>
      </c>
      <c r="H104" s="2" t="n">
        <v>115091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sheetData>
    <row r="1" customFormat="false" ht="12.8" hidden="false" customHeight="false" outlineLevel="0" collapsed="false">
      <c r="A1" s="310" t="s">
        <v>1</v>
      </c>
      <c r="B1" s="311" t="s">
        <v>2</v>
      </c>
      <c r="C1" s="312" t="s">
        <v>248</v>
      </c>
      <c r="D1" s="313" t="s">
        <v>255</v>
      </c>
      <c r="E1" s="313" t="s">
        <v>253</v>
      </c>
      <c r="F1" s="313" t="s">
        <v>251</v>
      </c>
      <c r="G1" s="313" t="s">
        <v>249</v>
      </c>
      <c r="H1" s="313" t="s">
        <v>21</v>
      </c>
    </row>
    <row r="2" customFormat="false" ht="12.8" hidden="false" customHeight="false" outlineLevel="0" collapsed="false">
      <c r="A2" s="314" t="s">
        <v>156</v>
      </c>
      <c r="B2" s="315" t="s">
        <v>157</v>
      </c>
      <c r="C2" s="316" t="n">
        <v>8</v>
      </c>
      <c r="D2" s="317" t="n">
        <v>784</v>
      </c>
      <c r="E2" s="317" t="n">
        <v>18</v>
      </c>
      <c r="F2" s="317" t="n">
        <v>26</v>
      </c>
      <c r="G2" s="317" t="n">
        <v>3</v>
      </c>
      <c r="H2" s="317" t="n">
        <v>836</v>
      </c>
    </row>
    <row r="3" customFormat="false" ht="12.8" hidden="false" customHeight="false" outlineLevel="0" collapsed="false">
      <c r="A3" s="314" t="s">
        <v>208</v>
      </c>
      <c r="B3" s="315" t="s">
        <v>209</v>
      </c>
      <c r="C3" s="317" t="n">
        <v>289</v>
      </c>
      <c r="D3" s="317" t="n">
        <v>360</v>
      </c>
      <c r="E3" s="317" t="n">
        <v>159</v>
      </c>
      <c r="F3" s="317" t="n">
        <v>203</v>
      </c>
      <c r="G3" s="317" t="n">
        <v>4</v>
      </c>
      <c r="H3" s="317" t="n">
        <v>1011</v>
      </c>
    </row>
    <row r="4" customFormat="false" ht="12.8" hidden="false" customHeight="false" outlineLevel="0" collapsed="false">
      <c r="A4" s="314" t="s">
        <v>210</v>
      </c>
      <c r="B4" s="315" t="s">
        <v>211</v>
      </c>
      <c r="C4" s="316" t="n">
        <v>76</v>
      </c>
      <c r="D4" s="317" t="n">
        <v>103</v>
      </c>
      <c r="E4" s="317" t="n">
        <v>39</v>
      </c>
      <c r="F4" s="317" t="n">
        <v>51</v>
      </c>
      <c r="G4" s="318"/>
      <c r="H4" s="317" t="n">
        <v>269</v>
      </c>
    </row>
    <row r="5" customFormat="false" ht="12.8" hidden="false" customHeight="false" outlineLevel="0" collapsed="false">
      <c r="A5" s="314" t="s">
        <v>28</v>
      </c>
      <c r="B5" s="315" t="s">
        <v>29</v>
      </c>
      <c r="C5" s="317" t="n">
        <v>34</v>
      </c>
      <c r="D5" s="317" t="n">
        <v>40</v>
      </c>
      <c r="E5" s="317" t="n">
        <v>35</v>
      </c>
      <c r="F5" s="317" t="n">
        <v>34</v>
      </c>
      <c r="G5" s="317" t="n">
        <v>0</v>
      </c>
      <c r="H5" s="317" t="n">
        <v>143</v>
      </c>
    </row>
    <row r="6" customFormat="false" ht="12.8" hidden="false" customHeight="false" outlineLevel="0" collapsed="false">
      <c r="A6" s="314" t="s">
        <v>118</v>
      </c>
      <c r="B6" s="315" t="s">
        <v>119</v>
      </c>
      <c r="C6" s="316" t="n">
        <v>0</v>
      </c>
      <c r="D6" s="317" t="n">
        <v>0</v>
      </c>
      <c r="E6" s="317" t="n">
        <v>0</v>
      </c>
      <c r="F6" s="317" t="n">
        <v>0</v>
      </c>
      <c r="G6" s="318"/>
      <c r="H6" s="317" t="n">
        <v>0</v>
      </c>
    </row>
    <row r="7" customFormat="false" ht="12.8" hidden="false" customHeight="false" outlineLevel="0" collapsed="false">
      <c r="A7" s="314" t="s">
        <v>212</v>
      </c>
      <c r="B7" s="315" t="s">
        <v>213</v>
      </c>
      <c r="C7" s="317" t="n">
        <v>31</v>
      </c>
      <c r="D7" s="317" t="n">
        <v>49</v>
      </c>
      <c r="E7" s="317" t="n">
        <v>18</v>
      </c>
      <c r="F7" s="317" t="n">
        <v>26</v>
      </c>
      <c r="G7" s="318"/>
      <c r="H7" s="317" t="n">
        <v>124</v>
      </c>
    </row>
    <row r="8" customFormat="false" ht="12.8" hidden="false" customHeight="false" outlineLevel="0" collapsed="false">
      <c r="A8" s="314" t="s">
        <v>216</v>
      </c>
      <c r="B8" s="315" t="s">
        <v>217</v>
      </c>
      <c r="C8" s="316" t="n">
        <v>27</v>
      </c>
      <c r="D8" s="317" t="n">
        <v>45</v>
      </c>
      <c r="E8" s="317" t="n">
        <v>18</v>
      </c>
      <c r="F8" s="317" t="n">
        <v>29</v>
      </c>
      <c r="G8" s="318"/>
      <c r="H8" s="317" t="n">
        <v>119</v>
      </c>
    </row>
    <row r="9" customFormat="false" ht="12.8" hidden="false" customHeight="false" outlineLevel="0" collapsed="false">
      <c r="A9" s="314" t="s">
        <v>158</v>
      </c>
      <c r="B9" s="315" t="s">
        <v>159</v>
      </c>
      <c r="C9" s="317" t="n">
        <v>24</v>
      </c>
      <c r="D9" s="317" t="n">
        <v>600</v>
      </c>
      <c r="E9" s="317" t="n">
        <v>22</v>
      </c>
      <c r="F9" s="317" t="n">
        <v>10</v>
      </c>
      <c r="G9" s="317" t="n">
        <v>0</v>
      </c>
      <c r="H9" s="317" t="n">
        <v>656</v>
      </c>
    </row>
    <row r="10" customFormat="false" ht="12.8" hidden="false" customHeight="false" outlineLevel="0" collapsed="false">
      <c r="A10" s="314" t="s">
        <v>32</v>
      </c>
      <c r="B10" s="315" t="s">
        <v>33</v>
      </c>
      <c r="C10" s="316" t="n">
        <v>7</v>
      </c>
      <c r="D10" s="317" t="n">
        <v>12</v>
      </c>
      <c r="E10" s="317" t="n">
        <v>2</v>
      </c>
      <c r="F10" s="317" t="n">
        <v>5</v>
      </c>
      <c r="G10" s="318"/>
      <c r="H10" s="317" t="n">
        <v>26</v>
      </c>
    </row>
    <row r="11" customFormat="false" ht="12.8" hidden="false" customHeight="false" outlineLevel="0" collapsed="false">
      <c r="A11" s="314" t="s">
        <v>34</v>
      </c>
      <c r="B11" s="315" t="s">
        <v>35</v>
      </c>
      <c r="C11" s="317" t="n">
        <v>7</v>
      </c>
      <c r="D11" s="317" t="n">
        <v>14</v>
      </c>
      <c r="E11" s="317" t="n">
        <v>7</v>
      </c>
      <c r="F11" s="317" t="n">
        <v>4</v>
      </c>
      <c r="G11" s="318"/>
      <c r="H11" s="317" t="n">
        <v>32</v>
      </c>
    </row>
    <row r="12" customFormat="false" ht="12.8" hidden="false" customHeight="false" outlineLevel="0" collapsed="false">
      <c r="A12" s="314" t="s">
        <v>30</v>
      </c>
      <c r="B12" s="315" t="s">
        <v>31</v>
      </c>
      <c r="C12" s="316" t="n">
        <v>3</v>
      </c>
      <c r="D12" s="317" t="n">
        <v>4</v>
      </c>
      <c r="E12" s="317" t="n">
        <v>0</v>
      </c>
      <c r="F12" s="317" t="n">
        <v>2</v>
      </c>
      <c r="G12" s="318"/>
      <c r="H12" s="317" t="n">
        <v>9</v>
      </c>
    </row>
    <row r="13" customFormat="false" ht="12.8" hidden="false" customHeight="false" outlineLevel="0" collapsed="false">
      <c r="A13" s="314" t="s">
        <v>120</v>
      </c>
      <c r="B13" s="315" t="s">
        <v>121</v>
      </c>
      <c r="C13" s="317" t="n">
        <v>1</v>
      </c>
      <c r="D13" s="317" t="n">
        <v>0</v>
      </c>
      <c r="E13" s="317" t="n">
        <v>1</v>
      </c>
      <c r="F13" s="317" t="n">
        <v>0</v>
      </c>
      <c r="G13" s="318"/>
      <c r="H13" s="317" t="n">
        <v>2</v>
      </c>
    </row>
    <row r="14" customFormat="false" ht="12.8" hidden="false" customHeight="false" outlineLevel="0" collapsed="false">
      <c r="A14" s="314" t="s">
        <v>122</v>
      </c>
      <c r="B14" s="315" t="s">
        <v>123</v>
      </c>
      <c r="C14" s="316" t="n">
        <v>5</v>
      </c>
      <c r="D14" s="317" t="n">
        <v>1</v>
      </c>
      <c r="E14" s="317" t="n">
        <v>2</v>
      </c>
      <c r="F14" s="317" t="n">
        <v>2</v>
      </c>
      <c r="G14" s="318"/>
      <c r="H14" s="317" t="n">
        <v>10</v>
      </c>
    </row>
    <row r="15" customFormat="false" ht="12.8" hidden="false" customHeight="false" outlineLevel="0" collapsed="false">
      <c r="A15" s="314" t="s">
        <v>214</v>
      </c>
      <c r="B15" s="315" t="s">
        <v>215</v>
      </c>
      <c r="C15" s="317" t="n">
        <v>9</v>
      </c>
      <c r="D15" s="317" t="n">
        <v>12</v>
      </c>
      <c r="E15" s="317" t="n">
        <v>8</v>
      </c>
      <c r="F15" s="317" t="n">
        <v>3</v>
      </c>
      <c r="G15" s="318"/>
      <c r="H15" s="317" t="n">
        <v>32</v>
      </c>
    </row>
    <row r="16" customFormat="false" ht="12.8" hidden="false" customHeight="false" outlineLevel="0" collapsed="false">
      <c r="A16" s="314" t="s">
        <v>88</v>
      </c>
      <c r="B16" s="315" t="s">
        <v>89</v>
      </c>
      <c r="C16" s="316" t="n">
        <v>132</v>
      </c>
      <c r="D16" s="317" t="n">
        <v>201</v>
      </c>
      <c r="E16" s="317" t="n">
        <v>84</v>
      </c>
      <c r="F16" s="317" t="n">
        <v>80</v>
      </c>
      <c r="G16" s="317" t="n">
        <v>0</v>
      </c>
      <c r="H16" s="317" t="n">
        <v>497</v>
      </c>
    </row>
    <row r="17" customFormat="false" ht="12.8" hidden="false" customHeight="false" outlineLevel="0" collapsed="false">
      <c r="A17" s="314" t="s">
        <v>38</v>
      </c>
      <c r="B17" s="315" t="s">
        <v>39</v>
      </c>
      <c r="C17" s="317" t="n">
        <v>6</v>
      </c>
      <c r="D17" s="317" t="n">
        <v>24</v>
      </c>
      <c r="E17" s="317" t="n">
        <v>1</v>
      </c>
      <c r="F17" s="317" t="n">
        <v>2</v>
      </c>
      <c r="G17" s="318"/>
      <c r="H17" s="317" t="n">
        <v>33</v>
      </c>
    </row>
    <row r="18" customFormat="false" ht="12.8" hidden="false" customHeight="false" outlineLevel="0" collapsed="false">
      <c r="A18" s="314" t="s">
        <v>42</v>
      </c>
      <c r="B18" s="315" t="s">
        <v>43</v>
      </c>
      <c r="C18" s="316" t="n">
        <v>17</v>
      </c>
      <c r="D18" s="317" t="n">
        <v>36</v>
      </c>
      <c r="E18" s="317" t="n">
        <v>8</v>
      </c>
      <c r="F18" s="317" t="n">
        <v>5</v>
      </c>
      <c r="G18" s="318"/>
      <c r="H18" s="317" t="n">
        <v>66</v>
      </c>
    </row>
    <row r="19" customFormat="false" ht="12.8" hidden="false" customHeight="false" outlineLevel="0" collapsed="false">
      <c r="A19" s="314" t="s">
        <v>44</v>
      </c>
      <c r="B19" s="315" t="s">
        <v>45</v>
      </c>
      <c r="C19" s="317" t="n">
        <v>132</v>
      </c>
      <c r="D19" s="317" t="n">
        <v>182</v>
      </c>
      <c r="E19" s="317" t="n">
        <v>158</v>
      </c>
      <c r="F19" s="317" t="n">
        <v>145</v>
      </c>
      <c r="G19" s="317" t="n">
        <v>0</v>
      </c>
      <c r="H19" s="317" t="n">
        <v>617</v>
      </c>
    </row>
    <row r="20" customFormat="false" ht="12.8" hidden="false" customHeight="false" outlineLevel="0" collapsed="false">
      <c r="A20" s="314" t="s">
        <v>124</v>
      </c>
      <c r="B20" s="315" t="s">
        <v>125</v>
      </c>
      <c r="C20" s="316" t="n">
        <v>0</v>
      </c>
      <c r="D20" s="317" t="n">
        <v>2</v>
      </c>
      <c r="E20" s="317" t="n">
        <v>0</v>
      </c>
      <c r="F20" s="317" t="n">
        <v>0</v>
      </c>
      <c r="G20" s="318"/>
      <c r="H20" s="317" t="n">
        <v>2</v>
      </c>
    </row>
    <row r="21" customFormat="false" ht="12.8" hidden="false" customHeight="false" outlineLevel="0" collapsed="false">
      <c r="A21" s="314" t="s">
        <v>36</v>
      </c>
      <c r="B21" s="315" t="s">
        <v>37</v>
      </c>
      <c r="C21" s="317" t="n">
        <v>15</v>
      </c>
      <c r="D21" s="317" t="n">
        <v>37</v>
      </c>
      <c r="E21" s="317" t="n">
        <v>4</v>
      </c>
      <c r="F21" s="317" t="n">
        <v>4</v>
      </c>
      <c r="G21" s="318"/>
      <c r="H21" s="317" t="n">
        <v>60</v>
      </c>
    </row>
    <row r="22" customFormat="false" ht="12.8" hidden="false" customHeight="false" outlineLevel="0" collapsed="false">
      <c r="A22" s="314" t="s">
        <v>164</v>
      </c>
      <c r="B22" s="315" t="s">
        <v>165</v>
      </c>
      <c r="C22" s="316" t="n">
        <v>6</v>
      </c>
      <c r="D22" s="317" t="n">
        <v>9</v>
      </c>
      <c r="E22" s="317" t="n">
        <v>4</v>
      </c>
      <c r="F22" s="317" t="n">
        <v>2</v>
      </c>
      <c r="G22" s="318"/>
      <c r="H22" s="317" t="n">
        <v>21</v>
      </c>
    </row>
    <row r="23" customFormat="false" ht="12.8" hidden="false" customHeight="false" outlineLevel="0" collapsed="false">
      <c r="A23" s="314" t="s">
        <v>126</v>
      </c>
      <c r="B23" s="315" t="s">
        <v>127</v>
      </c>
      <c r="C23" s="317" t="n">
        <v>23</v>
      </c>
      <c r="D23" s="317" t="n">
        <v>32</v>
      </c>
      <c r="E23" s="317" t="n">
        <v>13</v>
      </c>
      <c r="F23" s="317" t="n">
        <v>14</v>
      </c>
      <c r="G23" s="318"/>
      <c r="H23" s="317" t="n">
        <v>82</v>
      </c>
    </row>
    <row r="24" customFormat="false" ht="12.8" hidden="false" customHeight="false" outlineLevel="0" collapsed="false">
      <c r="A24" s="314" t="s">
        <v>128</v>
      </c>
      <c r="B24" s="315" t="s">
        <v>129</v>
      </c>
      <c r="C24" s="316" t="n">
        <v>16</v>
      </c>
      <c r="D24" s="317" t="n">
        <v>21</v>
      </c>
      <c r="E24" s="317" t="n">
        <v>6</v>
      </c>
      <c r="F24" s="317" t="n">
        <v>4</v>
      </c>
      <c r="G24" s="318"/>
      <c r="H24" s="317" t="n">
        <v>47</v>
      </c>
    </row>
    <row r="25" customFormat="false" ht="12.8" hidden="false" customHeight="false" outlineLevel="0" collapsed="false">
      <c r="A25" s="314" t="s">
        <v>46</v>
      </c>
      <c r="B25" s="315" t="s">
        <v>47</v>
      </c>
      <c r="C25" s="317" t="n">
        <v>5</v>
      </c>
      <c r="D25" s="317" t="n">
        <v>6</v>
      </c>
      <c r="E25" s="317" t="n">
        <v>6</v>
      </c>
      <c r="F25" s="317" t="n">
        <v>4</v>
      </c>
      <c r="G25" s="318"/>
      <c r="H25" s="317" t="n">
        <v>21</v>
      </c>
    </row>
    <row r="26" customFormat="false" ht="12.8" hidden="false" customHeight="false" outlineLevel="0" collapsed="false">
      <c r="A26" s="314" t="s">
        <v>130</v>
      </c>
      <c r="B26" s="315" t="s">
        <v>131</v>
      </c>
      <c r="C26" s="316" t="n">
        <v>18</v>
      </c>
      <c r="D26" s="317" t="n">
        <v>9</v>
      </c>
      <c r="E26" s="317" t="n">
        <v>1</v>
      </c>
      <c r="F26" s="317" t="n">
        <v>2</v>
      </c>
      <c r="G26" s="318"/>
      <c r="H26" s="317" t="n">
        <v>30</v>
      </c>
    </row>
    <row r="27" customFormat="false" ht="12.8" hidden="false" customHeight="false" outlineLevel="0" collapsed="false">
      <c r="A27" s="314" t="s">
        <v>26</v>
      </c>
      <c r="B27" s="315" t="s">
        <v>27</v>
      </c>
      <c r="C27" s="317" t="n">
        <v>12</v>
      </c>
      <c r="D27" s="317" t="n">
        <v>141</v>
      </c>
      <c r="E27" s="317" t="n">
        <v>3</v>
      </c>
      <c r="F27" s="317" t="n">
        <v>6</v>
      </c>
      <c r="G27" s="318"/>
      <c r="H27" s="317" t="n">
        <v>162</v>
      </c>
    </row>
    <row r="28" customFormat="false" ht="12.8" hidden="false" customHeight="false" outlineLevel="0" collapsed="false">
      <c r="A28" s="314" t="s">
        <v>132</v>
      </c>
      <c r="B28" s="315" t="s">
        <v>133</v>
      </c>
      <c r="C28" s="316" t="n">
        <v>0</v>
      </c>
      <c r="D28" s="317" t="n">
        <v>0</v>
      </c>
      <c r="E28" s="317" t="n">
        <v>0</v>
      </c>
      <c r="F28" s="317" t="n">
        <v>0</v>
      </c>
      <c r="G28" s="318"/>
      <c r="H28" s="317" t="n">
        <v>0</v>
      </c>
    </row>
    <row r="29" customFormat="false" ht="12.8" hidden="false" customHeight="false" outlineLevel="0" collapsed="false">
      <c r="A29" s="314" t="s">
        <v>48</v>
      </c>
      <c r="B29" s="315" t="s">
        <v>49</v>
      </c>
      <c r="C29" s="317" t="n">
        <v>7</v>
      </c>
      <c r="D29" s="317" t="n">
        <v>95</v>
      </c>
      <c r="E29" s="317" t="n">
        <v>14</v>
      </c>
      <c r="F29" s="317" t="n">
        <v>5</v>
      </c>
      <c r="G29" s="318"/>
      <c r="H29" s="317" t="n">
        <v>121</v>
      </c>
    </row>
    <row r="30" customFormat="false" ht="12.8" hidden="false" customHeight="false" outlineLevel="0" collapsed="false">
      <c r="A30" s="314" t="s">
        <v>92</v>
      </c>
      <c r="B30" s="315" t="s">
        <v>93</v>
      </c>
      <c r="C30" s="316" t="n">
        <v>7</v>
      </c>
      <c r="D30" s="317" t="n">
        <v>20</v>
      </c>
      <c r="E30" s="317" t="n">
        <v>2</v>
      </c>
      <c r="F30" s="317" t="n">
        <v>2</v>
      </c>
      <c r="G30" s="318"/>
      <c r="H30" s="317" t="n">
        <v>31</v>
      </c>
    </row>
    <row r="31" customFormat="false" ht="12.8" hidden="false" customHeight="false" outlineLevel="0" collapsed="false">
      <c r="A31" s="314" t="s">
        <v>50</v>
      </c>
      <c r="B31" s="315" t="s">
        <v>51</v>
      </c>
      <c r="C31" s="317" t="n">
        <v>17</v>
      </c>
      <c r="D31" s="317" t="n">
        <v>32</v>
      </c>
      <c r="E31" s="317" t="n">
        <v>20</v>
      </c>
      <c r="F31" s="317" t="n">
        <v>17</v>
      </c>
      <c r="G31" s="317" t="n">
        <v>2</v>
      </c>
      <c r="H31" s="317" t="n">
        <v>86</v>
      </c>
    </row>
    <row r="32" customFormat="false" ht="12.8" hidden="false" customHeight="false" outlineLevel="0" collapsed="false">
      <c r="A32" s="314" t="s">
        <v>52</v>
      </c>
      <c r="B32" s="315" t="s">
        <v>53</v>
      </c>
      <c r="C32" s="316" t="n">
        <v>18</v>
      </c>
      <c r="D32" s="317" t="n">
        <v>30</v>
      </c>
      <c r="E32" s="317" t="n">
        <v>3</v>
      </c>
      <c r="F32" s="317" t="n">
        <v>8</v>
      </c>
      <c r="G32" s="317" t="n">
        <v>0</v>
      </c>
      <c r="H32" s="317" t="n">
        <v>59</v>
      </c>
    </row>
    <row r="33" customFormat="false" ht="12.8" hidden="false" customHeight="false" outlineLevel="0" collapsed="false">
      <c r="A33" s="314" t="s">
        <v>54</v>
      </c>
      <c r="B33" s="315" t="s">
        <v>55</v>
      </c>
      <c r="C33" s="317" t="n">
        <v>5</v>
      </c>
      <c r="D33" s="317" t="n">
        <v>5</v>
      </c>
      <c r="E33" s="317" t="n">
        <v>3</v>
      </c>
      <c r="F33" s="317" t="n">
        <v>4</v>
      </c>
      <c r="G33" s="318"/>
      <c r="H33" s="317" t="n">
        <v>17</v>
      </c>
    </row>
    <row r="34" customFormat="false" ht="12.8" hidden="false" customHeight="false" outlineLevel="0" collapsed="false">
      <c r="A34" s="314" t="s">
        <v>218</v>
      </c>
      <c r="B34" s="315" t="s">
        <v>219</v>
      </c>
      <c r="C34" s="316" t="n">
        <v>166</v>
      </c>
      <c r="D34" s="317" t="n">
        <v>366</v>
      </c>
      <c r="E34" s="317" t="n">
        <v>97</v>
      </c>
      <c r="F34" s="317" t="n">
        <v>94</v>
      </c>
      <c r="G34" s="317" t="n">
        <v>1</v>
      </c>
      <c r="H34" s="317" t="n">
        <v>723</v>
      </c>
    </row>
    <row r="35" customFormat="false" ht="12.8" hidden="false" customHeight="false" outlineLevel="0" collapsed="false">
      <c r="A35" s="314" t="s">
        <v>58</v>
      </c>
      <c r="B35" s="315" t="s">
        <v>59</v>
      </c>
      <c r="C35" s="317" t="n">
        <v>2</v>
      </c>
      <c r="D35" s="317" t="n">
        <v>11</v>
      </c>
      <c r="E35" s="317" t="n">
        <v>3</v>
      </c>
      <c r="F35" s="317" t="n">
        <v>1</v>
      </c>
      <c r="G35" s="318"/>
      <c r="H35" s="317" t="n">
        <v>17</v>
      </c>
    </row>
    <row r="36" customFormat="false" ht="12.8" hidden="false" customHeight="false" outlineLevel="0" collapsed="false">
      <c r="A36" s="314" t="s">
        <v>56</v>
      </c>
      <c r="B36" s="315" t="s">
        <v>57</v>
      </c>
      <c r="C36" s="316" t="n">
        <v>5</v>
      </c>
      <c r="D36" s="317" t="n">
        <v>33</v>
      </c>
      <c r="E36" s="317" t="n">
        <v>3</v>
      </c>
      <c r="F36" s="317" t="n">
        <v>3</v>
      </c>
      <c r="G36" s="318"/>
      <c r="H36" s="317" t="n">
        <v>44</v>
      </c>
    </row>
    <row r="37" customFormat="false" ht="12.8" hidden="false" customHeight="false" outlineLevel="0" collapsed="false">
      <c r="A37" s="314" t="s">
        <v>60</v>
      </c>
      <c r="B37" s="315" t="s">
        <v>61</v>
      </c>
      <c r="C37" s="317" t="n">
        <v>135</v>
      </c>
      <c r="D37" s="317" t="n">
        <v>393</v>
      </c>
      <c r="E37" s="317" t="n">
        <v>110</v>
      </c>
      <c r="F37" s="317" t="n">
        <v>107</v>
      </c>
      <c r="G37" s="317" t="n">
        <v>0</v>
      </c>
      <c r="H37" s="317" t="n">
        <v>745</v>
      </c>
    </row>
    <row r="38" customFormat="false" ht="12.8" hidden="false" customHeight="false" outlineLevel="0" collapsed="false">
      <c r="A38" s="314" t="s">
        <v>62</v>
      </c>
      <c r="B38" s="315" t="s">
        <v>63</v>
      </c>
      <c r="C38" s="316" t="n">
        <v>0</v>
      </c>
      <c r="D38" s="317" t="n">
        <v>0</v>
      </c>
      <c r="E38" s="317" t="n">
        <v>0</v>
      </c>
      <c r="F38" s="317" t="n">
        <v>0</v>
      </c>
      <c r="G38" s="318"/>
      <c r="H38" s="317" t="n">
        <v>0</v>
      </c>
    </row>
    <row r="39" customFormat="false" ht="12.8" hidden="false" customHeight="false" outlineLevel="0" collapsed="false">
      <c r="A39" s="314" t="s">
        <v>134</v>
      </c>
      <c r="B39" s="315" t="s">
        <v>135</v>
      </c>
      <c r="C39" s="317" t="n">
        <v>0</v>
      </c>
      <c r="D39" s="317" t="n">
        <v>0</v>
      </c>
      <c r="E39" s="317" t="n">
        <v>0</v>
      </c>
      <c r="F39" s="317" t="n">
        <v>0</v>
      </c>
      <c r="G39" s="318"/>
      <c r="H39" s="317" t="n">
        <v>0</v>
      </c>
    </row>
    <row r="40" customFormat="false" ht="12.8" hidden="false" customHeight="false" outlineLevel="0" collapsed="false">
      <c r="A40" s="314" t="s">
        <v>64</v>
      </c>
      <c r="B40" s="315" t="s">
        <v>65</v>
      </c>
      <c r="C40" s="316" t="n">
        <v>2</v>
      </c>
      <c r="D40" s="317" t="n">
        <v>3</v>
      </c>
      <c r="E40" s="317" t="n">
        <v>3</v>
      </c>
      <c r="F40" s="317" t="n">
        <v>1</v>
      </c>
      <c r="G40" s="318"/>
      <c r="H40" s="317" t="n">
        <v>9</v>
      </c>
    </row>
    <row r="41" customFormat="false" ht="12.8" hidden="false" customHeight="false" outlineLevel="0" collapsed="false">
      <c r="A41" s="314" t="s">
        <v>138</v>
      </c>
      <c r="B41" s="315" t="s">
        <v>139</v>
      </c>
      <c r="C41" s="317" t="n">
        <v>1</v>
      </c>
      <c r="D41" s="317" t="n">
        <v>1</v>
      </c>
      <c r="E41" s="317" t="n">
        <v>0</v>
      </c>
      <c r="F41" s="317" t="n">
        <v>0</v>
      </c>
      <c r="G41" s="318"/>
      <c r="H41" s="317" t="n">
        <v>2</v>
      </c>
    </row>
    <row r="42" customFormat="false" ht="12.8" hidden="false" customHeight="false" outlineLevel="0" collapsed="false">
      <c r="A42" s="314" t="s">
        <v>136</v>
      </c>
      <c r="B42" s="315" t="s">
        <v>137</v>
      </c>
      <c r="C42" s="316" t="n">
        <v>341</v>
      </c>
      <c r="D42" s="317" t="n">
        <v>540</v>
      </c>
      <c r="E42" s="317" t="n">
        <v>58</v>
      </c>
      <c r="F42" s="317" t="n">
        <v>70</v>
      </c>
      <c r="G42" s="318"/>
      <c r="H42" s="317" t="n">
        <v>1009</v>
      </c>
    </row>
    <row r="43" customFormat="false" ht="12.8" hidden="false" customHeight="false" outlineLevel="0" collapsed="false">
      <c r="A43" s="314" t="s">
        <v>168</v>
      </c>
      <c r="B43" s="315" t="s">
        <v>169</v>
      </c>
      <c r="C43" s="317" t="n">
        <v>0</v>
      </c>
      <c r="D43" s="317" t="n">
        <v>0</v>
      </c>
      <c r="E43" s="317" t="n">
        <v>0</v>
      </c>
      <c r="F43" s="317" t="n">
        <v>0</v>
      </c>
      <c r="G43" s="318"/>
      <c r="H43" s="317" t="n">
        <v>0</v>
      </c>
    </row>
    <row r="44" customFormat="false" ht="12.8" hidden="false" customHeight="false" outlineLevel="0" collapsed="false">
      <c r="A44" s="314" t="s">
        <v>166</v>
      </c>
      <c r="B44" s="315" t="s">
        <v>167</v>
      </c>
      <c r="C44" s="316" t="n">
        <v>2</v>
      </c>
      <c r="D44" s="317" t="n">
        <v>41</v>
      </c>
      <c r="E44" s="317" t="n">
        <v>1</v>
      </c>
      <c r="F44" s="317" t="n">
        <v>2</v>
      </c>
      <c r="G44" s="318"/>
      <c r="H44" s="317" t="n">
        <v>46</v>
      </c>
    </row>
    <row r="45" customFormat="false" ht="12.8" hidden="false" customHeight="false" outlineLevel="0" collapsed="false">
      <c r="A45" s="314" t="s">
        <v>170</v>
      </c>
      <c r="B45" s="315" t="s">
        <v>171</v>
      </c>
      <c r="C45" s="317" t="n">
        <v>7</v>
      </c>
      <c r="D45" s="317" t="n">
        <v>47</v>
      </c>
      <c r="E45" s="317" t="n">
        <v>10</v>
      </c>
      <c r="F45" s="317" t="n">
        <v>17</v>
      </c>
      <c r="G45" s="318"/>
      <c r="H45" s="317" t="n">
        <v>81</v>
      </c>
    </row>
    <row r="46" customFormat="false" ht="12.8" hidden="false" customHeight="false" outlineLevel="0" collapsed="false">
      <c r="A46" s="314" t="s">
        <v>172</v>
      </c>
      <c r="B46" s="315" t="s">
        <v>173</v>
      </c>
      <c r="C46" s="316" t="n">
        <v>18</v>
      </c>
      <c r="D46" s="317" t="n">
        <v>41</v>
      </c>
      <c r="E46" s="317" t="n">
        <v>10</v>
      </c>
      <c r="F46" s="317" t="n">
        <v>3</v>
      </c>
      <c r="G46" s="318"/>
      <c r="H46" s="317" t="n">
        <v>72</v>
      </c>
    </row>
    <row r="47" customFormat="false" ht="12.8" hidden="false" customHeight="false" outlineLevel="0" collapsed="false">
      <c r="A47" s="314" t="s">
        <v>174</v>
      </c>
      <c r="B47" s="315" t="s">
        <v>175</v>
      </c>
      <c r="C47" s="317" t="n">
        <v>2</v>
      </c>
      <c r="D47" s="317" t="n">
        <v>2</v>
      </c>
      <c r="E47" s="317" t="n">
        <v>0</v>
      </c>
      <c r="F47" s="317" t="n">
        <v>0</v>
      </c>
      <c r="G47" s="318"/>
      <c r="H47" s="317" t="n">
        <v>4</v>
      </c>
    </row>
    <row r="48" customFormat="false" ht="12.8" hidden="false" customHeight="false" outlineLevel="0" collapsed="false">
      <c r="A48" s="314" t="s">
        <v>66</v>
      </c>
      <c r="B48" s="315" t="s">
        <v>67</v>
      </c>
      <c r="C48" s="316" t="n">
        <v>1</v>
      </c>
      <c r="D48" s="317" t="n">
        <v>1</v>
      </c>
      <c r="E48" s="317" t="n">
        <v>0</v>
      </c>
      <c r="F48" s="317" t="n">
        <v>0</v>
      </c>
      <c r="G48" s="318"/>
      <c r="H48" s="317" t="n">
        <v>2</v>
      </c>
    </row>
    <row r="49" customFormat="false" ht="12.8" hidden="false" customHeight="false" outlineLevel="0" collapsed="false">
      <c r="A49" s="314" t="s">
        <v>178</v>
      </c>
      <c r="B49" s="315" t="s">
        <v>179</v>
      </c>
      <c r="C49" s="317" t="n">
        <v>1</v>
      </c>
      <c r="D49" s="317" t="n">
        <v>2</v>
      </c>
      <c r="E49" s="317" t="n">
        <v>2</v>
      </c>
      <c r="F49" s="317" t="n">
        <v>3</v>
      </c>
      <c r="G49" s="318"/>
      <c r="H49" s="317" t="n">
        <v>8</v>
      </c>
    </row>
    <row r="50" customFormat="false" ht="12.8" hidden="false" customHeight="false" outlineLevel="0" collapsed="false">
      <c r="A50" s="314" t="s">
        <v>162</v>
      </c>
      <c r="B50" s="315" t="s">
        <v>163</v>
      </c>
      <c r="C50" s="316" t="n">
        <v>2</v>
      </c>
      <c r="D50" s="317" t="n">
        <v>5</v>
      </c>
      <c r="E50" s="317" t="n">
        <v>0</v>
      </c>
      <c r="F50" s="317" t="n">
        <v>0</v>
      </c>
      <c r="G50" s="318"/>
      <c r="H50" s="317" t="n">
        <v>7</v>
      </c>
    </row>
    <row r="51" customFormat="false" ht="12.8" hidden="false" customHeight="false" outlineLevel="0" collapsed="false">
      <c r="A51" s="314" t="s">
        <v>40</v>
      </c>
      <c r="B51" s="315" t="s">
        <v>41</v>
      </c>
      <c r="C51" s="317" t="n">
        <v>47</v>
      </c>
      <c r="D51" s="317" t="n">
        <v>152</v>
      </c>
      <c r="E51" s="317" t="n">
        <v>91</v>
      </c>
      <c r="F51" s="317" t="n">
        <v>69</v>
      </c>
      <c r="G51" s="318"/>
      <c r="H51" s="317" t="n">
        <v>359</v>
      </c>
    </row>
    <row r="52" customFormat="false" ht="12.8" hidden="false" customHeight="false" outlineLevel="0" collapsed="false">
      <c r="A52" s="314" t="s">
        <v>180</v>
      </c>
      <c r="B52" s="315" t="s">
        <v>181</v>
      </c>
      <c r="C52" s="316" t="n">
        <v>0</v>
      </c>
      <c r="D52" s="317" t="n">
        <v>3</v>
      </c>
      <c r="E52" s="317" t="n">
        <v>1</v>
      </c>
      <c r="F52" s="317" t="n">
        <v>1</v>
      </c>
      <c r="G52" s="318"/>
      <c r="H52" s="317" t="n">
        <v>5</v>
      </c>
    </row>
    <row r="53" customFormat="false" ht="12.8" hidden="false" customHeight="false" outlineLevel="0" collapsed="false">
      <c r="A53" s="314" t="s">
        <v>176</v>
      </c>
      <c r="B53" s="315" t="s">
        <v>177</v>
      </c>
      <c r="C53" s="317" t="n">
        <v>11</v>
      </c>
      <c r="D53" s="317" t="n">
        <v>21</v>
      </c>
      <c r="E53" s="317" t="n">
        <v>11</v>
      </c>
      <c r="F53" s="317" t="n">
        <v>12</v>
      </c>
      <c r="G53" s="318"/>
      <c r="H53" s="317" t="n">
        <v>55</v>
      </c>
    </row>
    <row r="54" customFormat="false" ht="12.8" hidden="false" customHeight="false" outlineLevel="0" collapsed="false">
      <c r="A54" s="314" t="s">
        <v>182</v>
      </c>
      <c r="B54" s="315" t="s">
        <v>183</v>
      </c>
      <c r="C54" s="316" t="n">
        <v>10</v>
      </c>
      <c r="D54" s="317" t="n">
        <v>9</v>
      </c>
      <c r="E54" s="317" t="n">
        <v>2</v>
      </c>
      <c r="F54" s="317" t="n">
        <v>8</v>
      </c>
      <c r="G54" s="318"/>
      <c r="H54" s="317" t="n">
        <v>29</v>
      </c>
    </row>
    <row r="55" customFormat="false" ht="12.8" hidden="false" customHeight="false" outlineLevel="0" collapsed="false">
      <c r="A55" s="314" t="s">
        <v>146</v>
      </c>
      <c r="B55" s="315" t="s">
        <v>147</v>
      </c>
      <c r="C55" s="317" t="n">
        <v>0</v>
      </c>
      <c r="D55" s="317" t="n">
        <v>1</v>
      </c>
      <c r="E55" s="317" t="n">
        <v>0</v>
      </c>
      <c r="F55" s="317" t="n">
        <v>0</v>
      </c>
      <c r="G55" s="318"/>
      <c r="H55" s="317" t="n">
        <v>1</v>
      </c>
    </row>
    <row r="56" customFormat="false" ht="12.8" hidden="false" customHeight="false" outlineLevel="0" collapsed="false">
      <c r="A56" s="314" t="s">
        <v>194</v>
      </c>
      <c r="B56" s="315" t="s">
        <v>195</v>
      </c>
      <c r="C56" s="316" t="n">
        <v>96</v>
      </c>
      <c r="D56" s="317" t="n">
        <v>444</v>
      </c>
      <c r="E56" s="317" t="n">
        <v>31</v>
      </c>
      <c r="F56" s="317" t="n">
        <v>28</v>
      </c>
      <c r="G56" s="318"/>
      <c r="H56" s="317" t="n">
        <v>599</v>
      </c>
    </row>
    <row r="57" customFormat="false" ht="12.8" hidden="false" customHeight="false" outlineLevel="0" collapsed="false">
      <c r="A57" s="314" t="s">
        <v>68</v>
      </c>
      <c r="B57" s="315" t="s">
        <v>69</v>
      </c>
      <c r="C57" s="317" t="n">
        <v>1</v>
      </c>
      <c r="D57" s="317" t="n">
        <v>4</v>
      </c>
      <c r="E57" s="317" t="n">
        <v>0</v>
      </c>
      <c r="F57" s="317" t="n">
        <v>0</v>
      </c>
      <c r="G57" s="318"/>
      <c r="H57" s="317" t="n">
        <v>5</v>
      </c>
    </row>
    <row r="58" customFormat="false" ht="12.8" hidden="false" customHeight="false" outlineLevel="0" collapsed="false">
      <c r="A58" s="314" t="s">
        <v>70</v>
      </c>
      <c r="B58" s="315" t="s">
        <v>71</v>
      </c>
      <c r="C58" s="316" t="n">
        <v>7</v>
      </c>
      <c r="D58" s="317" t="n">
        <v>35</v>
      </c>
      <c r="E58" s="317" t="n">
        <v>8</v>
      </c>
      <c r="F58" s="317" t="n">
        <v>13</v>
      </c>
      <c r="G58" s="318"/>
      <c r="H58" s="317" t="n">
        <v>63</v>
      </c>
    </row>
    <row r="59" customFormat="false" ht="12.8" hidden="false" customHeight="false" outlineLevel="0" collapsed="false">
      <c r="A59" s="314" t="s">
        <v>76</v>
      </c>
      <c r="B59" s="315" t="s">
        <v>77</v>
      </c>
      <c r="C59" s="317" t="n">
        <v>6</v>
      </c>
      <c r="D59" s="317" t="n">
        <v>32</v>
      </c>
      <c r="E59" s="317" t="n">
        <v>1</v>
      </c>
      <c r="F59" s="317" t="n">
        <v>3</v>
      </c>
      <c r="G59" s="318"/>
      <c r="H59" s="317" t="n">
        <v>42</v>
      </c>
    </row>
    <row r="60" customFormat="false" ht="12.8" hidden="false" customHeight="false" outlineLevel="0" collapsed="false">
      <c r="A60" s="314" t="s">
        <v>224</v>
      </c>
      <c r="B60" s="315" t="s">
        <v>225</v>
      </c>
      <c r="C60" s="316" t="n">
        <v>31</v>
      </c>
      <c r="D60" s="317" t="n">
        <v>46</v>
      </c>
      <c r="E60" s="317" t="n">
        <v>18</v>
      </c>
      <c r="F60" s="317" t="n">
        <v>15</v>
      </c>
      <c r="G60" s="318"/>
      <c r="H60" s="317" t="n">
        <v>110</v>
      </c>
    </row>
    <row r="61" customFormat="false" ht="12.8" hidden="false" customHeight="false" outlineLevel="0" collapsed="false">
      <c r="A61" s="314" t="s">
        <v>226</v>
      </c>
      <c r="B61" s="315" t="s">
        <v>227</v>
      </c>
      <c r="C61" s="317" t="n">
        <v>5</v>
      </c>
      <c r="D61" s="317" t="n">
        <v>3</v>
      </c>
      <c r="E61" s="317" t="n">
        <v>2</v>
      </c>
      <c r="F61" s="317" t="n">
        <v>4</v>
      </c>
      <c r="G61" s="318"/>
      <c r="H61" s="317" t="n">
        <v>14</v>
      </c>
    </row>
    <row r="62" customFormat="false" ht="12.8" hidden="false" customHeight="false" outlineLevel="0" collapsed="false">
      <c r="A62" s="314" t="s">
        <v>72</v>
      </c>
      <c r="B62" s="315" t="s">
        <v>73</v>
      </c>
      <c r="C62" s="316" t="n">
        <v>3</v>
      </c>
      <c r="D62" s="317" t="n">
        <v>9</v>
      </c>
      <c r="E62" s="317" t="n">
        <v>2</v>
      </c>
      <c r="F62" s="317" t="n">
        <v>2</v>
      </c>
      <c r="G62" s="318"/>
      <c r="H62" s="317" t="n">
        <v>16</v>
      </c>
    </row>
    <row r="63" customFormat="false" ht="12.8" hidden="false" customHeight="false" outlineLevel="0" collapsed="false">
      <c r="A63" s="314" t="s">
        <v>222</v>
      </c>
      <c r="B63" s="315" t="s">
        <v>223</v>
      </c>
      <c r="C63" s="317" t="n">
        <v>23</v>
      </c>
      <c r="D63" s="317" t="n">
        <v>32</v>
      </c>
      <c r="E63" s="317" t="n">
        <v>18</v>
      </c>
      <c r="F63" s="317" t="n">
        <v>21</v>
      </c>
      <c r="G63" s="318"/>
      <c r="H63" s="317" t="n">
        <v>94</v>
      </c>
    </row>
    <row r="64" customFormat="false" ht="12.8" hidden="false" customHeight="false" outlineLevel="0" collapsed="false">
      <c r="A64" s="314" t="s">
        <v>74</v>
      </c>
      <c r="B64" s="315" t="s">
        <v>75</v>
      </c>
      <c r="C64" s="316" t="n">
        <v>34</v>
      </c>
      <c r="D64" s="317" t="n">
        <v>235</v>
      </c>
      <c r="E64" s="317" t="n">
        <v>18</v>
      </c>
      <c r="F64" s="317" t="n">
        <v>23</v>
      </c>
      <c r="G64" s="317" t="n">
        <v>0</v>
      </c>
      <c r="H64" s="317" t="n">
        <v>310</v>
      </c>
    </row>
    <row r="65" customFormat="false" ht="12.8" hidden="false" customHeight="false" outlineLevel="0" collapsed="false">
      <c r="A65" s="314" t="s">
        <v>160</v>
      </c>
      <c r="B65" s="315" t="s">
        <v>161</v>
      </c>
      <c r="C65" s="317" t="n">
        <v>0</v>
      </c>
      <c r="D65" s="317" t="n">
        <v>3</v>
      </c>
      <c r="E65" s="317" t="n">
        <v>0</v>
      </c>
      <c r="F65" s="317" t="n">
        <v>0</v>
      </c>
      <c r="G65" s="318"/>
      <c r="H65" s="317" t="n">
        <v>3</v>
      </c>
    </row>
    <row r="66" customFormat="false" ht="12.8" hidden="false" customHeight="false" outlineLevel="0" collapsed="false">
      <c r="A66" s="314" t="s">
        <v>184</v>
      </c>
      <c r="B66" s="315" t="s">
        <v>185</v>
      </c>
      <c r="C66" s="316" t="n">
        <v>4</v>
      </c>
      <c r="D66" s="317" t="n">
        <v>8</v>
      </c>
      <c r="E66" s="317" t="n">
        <v>2</v>
      </c>
      <c r="F66" s="317" t="n">
        <v>3</v>
      </c>
      <c r="G66" s="318"/>
      <c r="H66" s="317" t="n">
        <v>17</v>
      </c>
    </row>
    <row r="67" customFormat="false" ht="12.8" hidden="false" customHeight="false" outlineLevel="0" collapsed="false">
      <c r="A67" s="314" t="s">
        <v>80</v>
      </c>
      <c r="B67" s="315" t="s">
        <v>81</v>
      </c>
      <c r="C67" s="317" t="n">
        <v>52</v>
      </c>
      <c r="D67" s="317" t="n">
        <v>298</v>
      </c>
      <c r="E67" s="317" t="n">
        <v>18</v>
      </c>
      <c r="F67" s="317" t="n">
        <v>18</v>
      </c>
      <c r="G67" s="318"/>
      <c r="H67" s="317" t="n">
        <v>386</v>
      </c>
    </row>
    <row r="68" customFormat="false" ht="12.8" hidden="false" customHeight="false" outlineLevel="0" collapsed="false">
      <c r="A68" s="314" t="s">
        <v>78</v>
      </c>
      <c r="B68" s="315" t="s">
        <v>79</v>
      </c>
      <c r="C68" s="316" t="n">
        <v>0</v>
      </c>
      <c r="D68" s="317" t="n">
        <v>0</v>
      </c>
      <c r="E68" s="317" t="n">
        <v>0</v>
      </c>
      <c r="F68" s="317" t="n">
        <v>0</v>
      </c>
      <c r="G68" s="318"/>
      <c r="H68" s="317" t="n">
        <v>0</v>
      </c>
    </row>
    <row r="69" customFormat="false" ht="12.8" hidden="false" customHeight="false" outlineLevel="0" collapsed="false">
      <c r="A69" s="314" t="s">
        <v>140</v>
      </c>
      <c r="B69" s="315" t="s">
        <v>141</v>
      </c>
      <c r="C69" s="317" t="n">
        <v>0</v>
      </c>
      <c r="D69" s="317" t="n">
        <v>0</v>
      </c>
      <c r="E69" s="317" t="n">
        <v>0</v>
      </c>
      <c r="F69" s="317" t="n">
        <v>0</v>
      </c>
      <c r="G69" s="318"/>
      <c r="H69" s="317" t="n">
        <v>0</v>
      </c>
    </row>
    <row r="70" customFormat="false" ht="12.8" hidden="false" customHeight="false" outlineLevel="0" collapsed="false">
      <c r="A70" s="314" t="s">
        <v>82</v>
      </c>
      <c r="B70" s="315" t="s">
        <v>83</v>
      </c>
      <c r="C70" s="316" t="n">
        <v>3</v>
      </c>
      <c r="D70" s="317" t="n">
        <v>10</v>
      </c>
      <c r="E70" s="317" t="n">
        <v>1</v>
      </c>
      <c r="F70" s="317" t="n">
        <v>0</v>
      </c>
      <c r="G70" s="318"/>
      <c r="H70" s="317" t="n">
        <v>14</v>
      </c>
    </row>
    <row r="71" customFormat="false" ht="12.8" hidden="false" customHeight="false" outlineLevel="0" collapsed="false">
      <c r="A71" s="314" t="s">
        <v>84</v>
      </c>
      <c r="B71" s="315" t="s">
        <v>85</v>
      </c>
      <c r="C71" s="317" t="n">
        <v>283</v>
      </c>
      <c r="D71" s="317" t="n">
        <v>367</v>
      </c>
      <c r="E71" s="317" t="n">
        <v>181</v>
      </c>
      <c r="F71" s="317" t="n">
        <v>155</v>
      </c>
      <c r="G71" s="318"/>
      <c r="H71" s="317" t="n">
        <v>986</v>
      </c>
    </row>
    <row r="72" customFormat="false" ht="12.8" hidden="false" customHeight="false" outlineLevel="0" collapsed="false">
      <c r="A72" s="314" t="s">
        <v>142</v>
      </c>
      <c r="B72" s="315" t="s">
        <v>143</v>
      </c>
      <c r="C72" s="316" t="n">
        <v>0</v>
      </c>
      <c r="D72" s="317" t="n">
        <v>1</v>
      </c>
      <c r="E72" s="317" t="n">
        <v>0</v>
      </c>
      <c r="F72" s="317" t="n">
        <v>0</v>
      </c>
      <c r="G72" s="318"/>
      <c r="H72" s="317" t="n">
        <v>1</v>
      </c>
    </row>
    <row r="73" customFormat="false" ht="12.8" hidden="false" customHeight="false" outlineLevel="0" collapsed="false">
      <c r="A73" s="314" t="s">
        <v>186</v>
      </c>
      <c r="B73" s="315" t="s">
        <v>187</v>
      </c>
      <c r="C73" s="317" t="n">
        <v>3</v>
      </c>
      <c r="D73" s="317" t="n">
        <v>3</v>
      </c>
      <c r="E73" s="317" t="n">
        <v>1</v>
      </c>
      <c r="F73" s="317" t="n">
        <v>1</v>
      </c>
      <c r="G73" s="318"/>
      <c r="H73" s="317" t="n">
        <v>8</v>
      </c>
    </row>
    <row r="74" customFormat="false" ht="12.8" hidden="false" customHeight="false" outlineLevel="0" collapsed="false">
      <c r="A74" s="314" t="s">
        <v>144</v>
      </c>
      <c r="B74" s="315" t="s">
        <v>145</v>
      </c>
      <c r="C74" s="316" t="n">
        <v>11</v>
      </c>
      <c r="D74" s="317" t="n">
        <v>14</v>
      </c>
      <c r="E74" s="317" t="n">
        <v>8</v>
      </c>
      <c r="F74" s="317" t="n">
        <v>4</v>
      </c>
      <c r="G74" s="318"/>
      <c r="H74" s="317" t="n">
        <v>37</v>
      </c>
    </row>
    <row r="75" customFormat="false" ht="12.8" hidden="false" customHeight="false" outlineLevel="0" collapsed="false">
      <c r="A75" s="314" t="s">
        <v>190</v>
      </c>
      <c r="B75" s="315" t="s">
        <v>191</v>
      </c>
      <c r="C75" s="317" t="n">
        <v>19</v>
      </c>
      <c r="D75" s="317" t="n">
        <v>805</v>
      </c>
      <c r="E75" s="317" t="n">
        <v>23</v>
      </c>
      <c r="F75" s="317" t="n">
        <v>26</v>
      </c>
      <c r="G75" s="317" t="n">
        <v>0</v>
      </c>
      <c r="H75" s="317" t="n">
        <v>873</v>
      </c>
    </row>
    <row r="76" customFormat="false" ht="12.8" hidden="false" customHeight="false" outlineLevel="0" collapsed="false">
      <c r="A76" s="314" t="s">
        <v>192</v>
      </c>
      <c r="B76" s="315" t="s">
        <v>193</v>
      </c>
      <c r="C76" s="316" t="n">
        <v>2</v>
      </c>
      <c r="D76" s="317" t="n">
        <v>10</v>
      </c>
      <c r="E76" s="317" t="n">
        <v>1</v>
      </c>
      <c r="F76" s="317" t="n">
        <v>2</v>
      </c>
      <c r="G76" s="318"/>
      <c r="H76" s="317" t="n">
        <v>15</v>
      </c>
    </row>
    <row r="77" customFormat="false" ht="12.8" hidden="false" customHeight="false" outlineLevel="0" collapsed="false">
      <c r="A77" s="314" t="s">
        <v>230</v>
      </c>
      <c r="B77" s="315" t="s">
        <v>231</v>
      </c>
      <c r="C77" s="317" t="n">
        <v>51</v>
      </c>
      <c r="D77" s="317" t="n">
        <v>56</v>
      </c>
      <c r="E77" s="317" t="n">
        <v>47</v>
      </c>
      <c r="F77" s="317" t="n">
        <v>56</v>
      </c>
      <c r="G77" s="318"/>
      <c r="H77" s="317" t="n">
        <v>210</v>
      </c>
    </row>
    <row r="78" customFormat="false" ht="12.8" hidden="false" customHeight="false" outlineLevel="0" collapsed="false">
      <c r="A78" s="314" t="s">
        <v>228</v>
      </c>
      <c r="B78" s="315" t="s">
        <v>229</v>
      </c>
      <c r="C78" s="316" t="n">
        <v>199</v>
      </c>
      <c r="D78" s="317" t="n">
        <v>290</v>
      </c>
      <c r="E78" s="317" t="n">
        <v>129</v>
      </c>
      <c r="F78" s="317" t="n">
        <v>194</v>
      </c>
      <c r="G78" s="318"/>
      <c r="H78" s="317" t="n">
        <v>812</v>
      </c>
    </row>
    <row r="79" customFormat="false" ht="12.8" hidden="false" customHeight="false" outlineLevel="0" collapsed="false">
      <c r="A79" s="314" t="s">
        <v>90</v>
      </c>
      <c r="B79" s="315" t="s">
        <v>91</v>
      </c>
      <c r="C79" s="317" t="n">
        <v>7</v>
      </c>
      <c r="D79" s="317" t="n">
        <v>9</v>
      </c>
      <c r="E79" s="317" t="n">
        <v>3</v>
      </c>
      <c r="F79" s="317" t="n">
        <v>2</v>
      </c>
      <c r="G79" s="318"/>
      <c r="H79" s="317" t="n">
        <v>21</v>
      </c>
    </row>
    <row r="80" customFormat="false" ht="12.8" hidden="false" customHeight="false" outlineLevel="0" collapsed="false">
      <c r="A80" s="314" t="s">
        <v>100</v>
      </c>
      <c r="B80" s="315" t="s">
        <v>101</v>
      </c>
      <c r="C80" s="316" t="n">
        <v>28</v>
      </c>
      <c r="D80" s="317" t="n">
        <v>151</v>
      </c>
      <c r="E80" s="317" t="n">
        <v>19</v>
      </c>
      <c r="F80" s="317" t="n">
        <v>11</v>
      </c>
      <c r="G80" s="317" t="n">
        <v>1</v>
      </c>
      <c r="H80" s="317" t="n">
        <v>209</v>
      </c>
    </row>
    <row r="81" customFormat="false" ht="12.8" hidden="false" customHeight="false" outlineLevel="0" collapsed="false">
      <c r="A81" s="314" t="s">
        <v>96</v>
      </c>
      <c r="B81" s="315" t="s">
        <v>97</v>
      </c>
      <c r="C81" s="317" t="n">
        <v>7</v>
      </c>
      <c r="D81" s="317" t="n">
        <v>32</v>
      </c>
      <c r="E81" s="317" t="n">
        <v>4</v>
      </c>
      <c r="F81" s="317" t="n">
        <v>2</v>
      </c>
      <c r="G81" s="318"/>
      <c r="H81" s="317" t="n">
        <v>45</v>
      </c>
    </row>
    <row r="82" customFormat="false" ht="12.8" hidden="false" customHeight="false" outlineLevel="0" collapsed="false">
      <c r="A82" s="314" t="s">
        <v>94</v>
      </c>
      <c r="B82" s="315" t="s">
        <v>95</v>
      </c>
      <c r="C82" s="316" t="n">
        <v>31</v>
      </c>
      <c r="D82" s="317" t="n">
        <v>80</v>
      </c>
      <c r="E82" s="317" t="n">
        <v>9</v>
      </c>
      <c r="F82" s="317" t="n">
        <v>10</v>
      </c>
      <c r="G82" s="317" t="n">
        <v>0</v>
      </c>
      <c r="H82" s="317" t="n">
        <v>130</v>
      </c>
    </row>
    <row r="83" customFormat="false" ht="12.8" hidden="false" customHeight="false" outlineLevel="0" collapsed="false">
      <c r="A83" s="314" t="s">
        <v>98</v>
      </c>
      <c r="B83" s="315" t="s">
        <v>99</v>
      </c>
      <c r="C83" s="317" t="n">
        <v>39</v>
      </c>
      <c r="D83" s="317" t="n">
        <v>120</v>
      </c>
      <c r="E83" s="317" t="n">
        <v>12</v>
      </c>
      <c r="F83" s="317" t="n">
        <v>25</v>
      </c>
      <c r="G83" s="317" t="n">
        <v>0</v>
      </c>
      <c r="H83" s="317" t="n">
        <v>196</v>
      </c>
    </row>
    <row r="84" customFormat="false" ht="12.8" hidden="false" customHeight="false" outlineLevel="0" collapsed="false">
      <c r="A84" s="314" t="s">
        <v>102</v>
      </c>
      <c r="B84" s="315" t="s">
        <v>103</v>
      </c>
      <c r="C84" s="316" t="n">
        <v>0</v>
      </c>
      <c r="D84" s="317" t="n">
        <v>0</v>
      </c>
      <c r="E84" s="317" t="n">
        <v>0</v>
      </c>
      <c r="F84" s="317" t="n">
        <v>0</v>
      </c>
      <c r="G84" s="318"/>
      <c r="H84" s="317" t="n">
        <v>0</v>
      </c>
    </row>
    <row r="85" customFormat="false" ht="12.8" hidden="false" customHeight="false" outlineLevel="0" collapsed="false">
      <c r="A85" s="314" t="s">
        <v>242</v>
      </c>
      <c r="B85" s="315" t="s">
        <v>243</v>
      </c>
      <c r="C85" s="317" t="n">
        <v>0</v>
      </c>
      <c r="D85" s="317" t="n">
        <v>0</v>
      </c>
      <c r="E85" s="317" t="n">
        <v>0</v>
      </c>
      <c r="F85" s="317" t="n">
        <v>0</v>
      </c>
      <c r="G85" s="318"/>
      <c r="H85" s="317" t="n">
        <v>0</v>
      </c>
    </row>
    <row r="86" customFormat="false" ht="12.8" hidden="false" customHeight="false" outlineLevel="0" collapsed="false">
      <c r="A86" s="314" t="s">
        <v>148</v>
      </c>
      <c r="B86" s="315" t="s">
        <v>149</v>
      </c>
      <c r="C86" s="316" t="n">
        <v>2</v>
      </c>
      <c r="D86" s="317" t="n">
        <v>1</v>
      </c>
      <c r="E86" s="317" t="n">
        <v>0</v>
      </c>
      <c r="F86" s="317" t="n">
        <v>0</v>
      </c>
      <c r="G86" s="318"/>
      <c r="H86" s="317" t="n">
        <v>3</v>
      </c>
    </row>
    <row r="87" customFormat="false" ht="12.8" hidden="false" customHeight="false" outlineLevel="0" collapsed="false">
      <c r="A87" s="314" t="s">
        <v>196</v>
      </c>
      <c r="B87" s="315" t="s">
        <v>197</v>
      </c>
      <c r="C87" s="317" t="n">
        <v>37</v>
      </c>
      <c r="D87" s="317" t="n">
        <v>42</v>
      </c>
      <c r="E87" s="317" t="n">
        <v>39</v>
      </c>
      <c r="F87" s="317" t="n">
        <v>45</v>
      </c>
      <c r="G87" s="317" t="n">
        <v>0</v>
      </c>
      <c r="H87" s="317" t="n">
        <v>163</v>
      </c>
    </row>
    <row r="88" customFormat="false" ht="12.8" hidden="false" customHeight="false" outlineLevel="0" collapsed="false">
      <c r="A88" s="314" t="s">
        <v>106</v>
      </c>
      <c r="B88" s="315" t="s">
        <v>107</v>
      </c>
      <c r="C88" s="316" t="n">
        <v>27</v>
      </c>
      <c r="D88" s="317" t="n">
        <v>89</v>
      </c>
      <c r="E88" s="317" t="n">
        <v>22</v>
      </c>
      <c r="F88" s="317" t="n">
        <v>18</v>
      </c>
      <c r="G88" s="317" t="n">
        <v>0</v>
      </c>
      <c r="H88" s="317" t="n">
        <v>156</v>
      </c>
    </row>
    <row r="89" customFormat="false" ht="12.8" hidden="false" customHeight="false" outlineLevel="0" collapsed="false">
      <c r="A89" s="314" t="s">
        <v>108</v>
      </c>
      <c r="B89" s="315" t="s">
        <v>109</v>
      </c>
      <c r="C89" s="317" t="n">
        <v>4</v>
      </c>
      <c r="D89" s="317" t="n">
        <v>17</v>
      </c>
      <c r="E89" s="317" t="n">
        <v>0</v>
      </c>
      <c r="F89" s="317" t="n">
        <v>0</v>
      </c>
      <c r="G89" s="318"/>
      <c r="H89" s="317" t="n">
        <v>21</v>
      </c>
    </row>
    <row r="90" customFormat="false" ht="12.8" hidden="false" customHeight="false" outlineLevel="0" collapsed="false">
      <c r="A90" s="314" t="s">
        <v>198</v>
      </c>
      <c r="B90" s="315" t="s">
        <v>199</v>
      </c>
      <c r="C90" s="316" t="n">
        <v>1</v>
      </c>
      <c r="D90" s="317" t="n">
        <v>3</v>
      </c>
      <c r="E90" s="317" t="n">
        <v>0</v>
      </c>
      <c r="F90" s="317" t="n">
        <v>2</v>
      </c>
      <c r="G90" s="318"/>
      <c r="H90" s="317" t="n">
        <v>6</v>
      </c>
    </row>
    <row r="91" customFormat="false" ht="12.8" hidden="false" customHeight="false" outlineLevel="0" collapsed="false">
      <c r="A91" s="314" t="s">
        <v>110</v>
      </c>
      <c r="B91" s="315" t="s">
        <v>111</v>
      </c>
      <c r="C91" s="317" t="n">
        <v>2</v>
      </c>
      <c r="D91" s="317" t="n">
        <v>10</v>
      </c>
      <c r="E91" s="317" t="n">
        <v>1</v>
      </c>
      <c r="F91" s="317" t="n">
        <v>0</v>
      </c>
      <c r="G91" s="318"/>
      <c r="H91" s="317" t="n">
        <v>13</v>
      </c>
    </row>
    <row r="92" customFormat="false" ht="12.8" hidden="false" customHeight="false" outlineLevel="0" collapsed="false">
      <c r="A92" s="314" t="s">
        <v>232</v>
      </c>
      <c r="B92" s="315" t="s">
        <v>233</v>
      </c>
      <c r="C92" s="316" t="n">
        <v>64</v>
      </c>
      <c r="D92" s="317" t="n">
        <v>1102</v>
      </c>
      <c r="E92" s="317" t="n">
        <v>34</v>
      </c>
      <c r="F92" s="317" t="n">
        <v>37</v>
      </c>
      <c r="G92" s="317" t="n">
        <v>1</v>
      </c>
      <c r="H92" s="317" t="n">
        <v>1237</v>
      </c>
    </row>
    <row r="93" customFormat="false" ht="12.8" hidden="false" customHeight="false" outlineLevel="0" collapsed="false">
      <c r="A93" s="314" t="s">
        <v>104</v>
      </c>
      <c r="B93" s="315" t="s">
        <v>105</v>
      </c>
      <c r="C93" s="317" t="n">
        <v>0</v>
      </c>
      <c r="D93" s="317" t="n">
        <v>1</v>
      </c>
      <c r="E93" s="317" t="n">
        <v>0</v>
      </c>
      <c r="F93" s="317" t="n">
        <v>0</v>
      </c>
      <c r="G93" s="318"/>
      <c r="H93" s="317" t="n">
        <v>1</v>
      </c>
    </row>
    <row r="94" customFormat="false" ht="12.8" hidden="false" customHeight="false" outlineLevel="0" collapsed="false">
      <c r="A94" s="314" t="s">
        <v>234</v>
      </c>
      <c r="B94" s="315" t="s">
        <v>235</v>
      </c>
      <c r="C94" s="316" t="n">
        <v>173</v>
      </c>
      <c r="D94" s="317" t="n">
        <v>187</v>
      </c>
      <c r="E94" s="317" t="n">
        <v>59</v>
      </c>
      <c r="F94" s="317" t="n">
        <v>60</v>
      </c>
      <c r="G94" s="318"/>
      <c r="H94" s="317" t="n">
        <v>479</v>
      </c>
    </row>
    <row r="95" customFormat="false" ht="12.8" hidden="false" customHeight="false" outlineLevel="0" collapsed="false">
      <c r="A95" s="314" t="s">
        <v>86</v>
      </c>
      <c r="B95" s="315" t="s">
        <v>87</v>
      </c>
      <c r="C95" s="317" t="n">
        <v>2</v>
      </c>
      <c r="D95" s="317" t="n">
        <v>1</v>
      </c>
      <c r="E95" s="317" t="n">
        <v>1</v>
      </c>
      <c r="F95" s="317" t="n">
        <v>8</v>
      </c>
      <c r="G95" s="318"/>
      <c r="H95" s="317" t="n">
        <v>12</v>
      </c>
    </row>
    <row r="96" customFormat="false" ht="12.8" hidden="false" customHeight="false" outlineLevel="0" collapsed="false">
      <c r="A96" s="314" t="s">
        <v>244</v>
      </c>
      <c r="B96" s="315" t="s">
        <v>245</v>
      </c>
      <c r="C96" s="316" t="n">
        <v>0</v>
      </c>
      <c r="D96" s="317" t="n">
        <v>0</v>
      </c>
      <c r="E96" s="317" t="n">
        <v>0</v>
      </c>
      <c r="F96" s="317" t="n">
        <v>0</v>
      </c>
      <c r="G96" s="318"/>
      <c r="H96" s="317" t="n">
        <v>0</v>
      </c>
    </row>
    <row r="97" customFormat="false" ht="12.8" hidden="false" customHeight="false" outlineLevel="0" collapsed="false">
      <c r="A97" s="314" t="s">
        <v>188</v>
      </c>
      <c r="B97" s="315" t="s">
        <v>189</v>
      </c>
      <c r="C97" s="317" t="n">
        <v>1</v>
      </c>
      <c r="D97" s="317" t="n">
        <v>4</v>
      </c>
      <c r="E97" s="317" t="n">
        <v>0</v>
      </c>
      <c r="F97" s="317" t="n">
        <v>0</v>
      </c>
      <c r="G97" s="318"/>
      <c r="H97" s="317" t="n">
        <v>5</v>
      </c>
    </row>
    <row r="98" customFormat="false" ht="12.8" hidden="false" customHeight="false" outlineLevel="0" collapsed="false">
      <c r="A98" s="314" t="s">
        <v>150</v>
      </c>
      <c r="B98" s="315" t="s">
        <v>151</v>
      </c>
      <c r="C98" s="316" t="n">
        <v>15</v>
      </c>
      <c r="D98" s="317" t="n">
        <v>13</v>
      </c>
      <c r="E98" s="317" t="n">
        <v>7</v>
      </c>
      <c r="F98" s="317" t="n">
        <v>5</v>
      </c>
      <c r="G98" s="318"/>
      <c r="H98" s="317" t="n">
        <v>40</v>
      </c>
    </row>
    <row r="99" customFormat="false" ht="12.8" hidden="false" customHeight="false" outlineLevel="0" collapsed="false">
      <c r="A99" s="314" t="s">
        <v>200</v>
      </c>
      <c r="B99" s="315" t="s">
        <v>201</v>
      </c>
      <c r="C99" s="317" t="n">
        <v>1</v>
      </c>
      <c r="D99" s="317" t="n">
        <v>3</v>
      </c>
      <c r="E99" s="317" t="n">
        <v>0</v>
      </c>
      <c r="F99" s="317" t="n">
        <v>0</v>
      </c>
      <c r="G99" s="318"/>
      <c r="H99" s="317" t="n">
        <v>4</v>
      </c>
    </row>
    <row r="100" customFormat="false" ht="12.8" hidden="false" customHeight="false" outlineLevel="0" collapsed="false">
      <c r="A100" s="314" t="s">
        <v>220</v>
      </c>
      <c r="B100" s="315" t="s">
        <v>221</v>
      </c>
      <c r="C100" s="316" t="n">
        <v>56</v>
      </c>
      <c r="D100" s="317" t="n">
        <v>127</v>
      </c>
      <c r="E100" s="317" t="n">
        <v>31</v>
      </c>
      <c r="F100" s="317" t="n">
        <v>40</v>
      </c>
      <c r="G100" s="318"/>
      <c r="H100" s="317" t="n">
        <v>254</v>
      </c>
    </row>
    <row r="101" customFormat="false" ht="12.8" hidden="false" customHeight="false" outlineLevel="0" collapsed="false">
      <c r="A101" s="314" t="s">
        <v>202</v>
      </c>
      <c r="B101" s="315" t="s">
        <v>203</v>
      </c>
      <c r="C101" s="317" t="n">
        <v>2</v>
      </c>
      <c r="D101" s="317" t="n">
        <v>10</v>
      </c>
      <c r="E101" s="317" t="n">
        <v>0</v>
      </c>
      <c r="F101" s="317" t="n">
        <v>4</v>
      </c>
      <c r="G101" s="318"/>
      <c r="H101" s="317" t="n">
        <v>16</v>
      </c>
    </row>
    <row r="102" customFormat="false" ht="12.8" hidden="false" customHeight="false" outlineLevel="0" collapsed="false">
      <c r="A102" s="314" t="s">
        <v>24</v>
      </c>
      <c r="B102" s="315" t="s">
        <v>25</v>
      </c>
      <c r="C102" s="316" t="n">
        <v>1</v>
      </c>
      <c r="D102" s="317" t="n">
        <v>0</v>
      </c>
      <c r="E102" s="317" t="n">
        <v>0</v>
      </c>
      <c r="F102" s="317" t="n">
        <v>1</v>
      </c>
      <c r="G102" s="318"/>
      <c r="H102" s="317" t="n">
        <v>2</v>
      </c>
    </row>
    <row r="103" customFormat="false" ht="12.8" hidden="false" customHeight="false" outlineLevel="0" collapsed="false">
      <c r="A103" s="314" t="s">
        <v>114</v>
      </c>
      <c r="B103" s="315" t="s">
        <v>115</v>
      </c>
      <c r="C103" s="317" t="n">
        <v>0</v>
      </c>
      <c r="D103" s="317" t="n">
        <v>1</v>
      </c>
      <c r="E103" s="317" t="n">
        <v>0</v>
      </c>
      <c r="F103" s="317" t="n">
        <v>0</v>
      </c>
      <c r="G103" s="317" t="n">
        <v>4</v>
      </c>
      <c r="H103" s="317" t="n">
        <v>1</v>
      </c>
    </row>
    <row r="104" customFormat="false" ht="12.8" hidden="false" customHeight="false" outlineLevel="0" collapsed="false">
      <c r="A104" s="314" t="s">
        <v>152</v>
      </c>
      <c r="B104" s="315" t="s">
        <v>153</v>
      </c>
      <c r="C104" s="316" t="n">
        <v>1</v>
      </c>
      <c r="D104" s="317" t="n">
        <v>2</v>
      </c>
      <c r="E104" s="317" t="n">
        <v>0</v>
      </c>
      <c r="F104" s="317" t="n">
        <v>2</v>
      </c>
      <c r="G104" s="318"/>
      <c r="H104" s="317" t="n">
        <v>5</v>
      </c>
    </row>
    <row r="105" customFormat="false" ht="12.8" hidden="false" customHeight="false" outlineLevel="0" collapsed="false">
      <c r="A105" s="314" t="s">
        <v>204</v>
      </c>
      <c r="B105" s="315" t="s">
        <v>205</v>
      </c>
      <c r="C105" s="317" t="n">
        <v>4</v>
      </c>
      <c r="D105" s="317" t="n">
        <v>4</v>
      </c>
      <c r="E105" s="317" t="n">
        <v>1</v>
      </c>
      <c r="F105" s="317" t="n">
        <v>0</v>
      </c>
      <c r="G105" s="317" t="n">
        <v>1</v>
      </c>
      <c r="H105" s="317" t="n">
        <v>9</v>
      </c>
    </row>
    <row r="106" customFormat="false" ht="12.8" hidden="false" customHeight="false" outlineLevel="0" collapsed="false">
      <c r="A106" s="314" t="s">
        <v>236</v>
      </c>
      <c r="B106" s="315" t="s">
        <v>237</v>
      </c>
      <c r="C106" s="316" t="n">
        <v>2</v>
      </c>
      <c r="D106" s="317" t="n">
        <v>5</v>
      </c>
      <c r="E106" s="317" t="n">
        <v>1</v>
      </c>
      <c r="F106" s="317" t="n">
        <v>0</v>
      </c>
      <c r="G106" s="317" t="n">
        <v>4</v>
      </c>
      <c r="H106" s="317" t="n">
        <v>8</v>
      </c>
    </row>
    <row r="107" customFormat="false" ht="12.8" hidden="false" customHeight="false" outlineLevel="0" collapsed="false">
      <c r="A107" s="314" t="s">
        <v>112</v>
      </c>
      <c r="B107" s="315" t="s">
        <v>113</v>
      </c>
      <c r="C107" s="317" t="n">
        <v>0</v>
      </c>
      <c r="D107" s="317" t="n">
        <v>0</v>
      </c>
      <c r="E107" s="317" t="n">
        <v>0</v>
      </c>
      <c r="F107" s="317" t="n">
        <v>0</v>
      </c>
      <c r="G107" s="318"/>
      <c r="H107" s="317" t="n">
        <v>0</v>
      </c>
    </row>
    <row r="108" customFormat="false" ht="12.8" hidden="false" customHeight="false" outlineLevel="0" collapsed="false">
      <c r="A108" s="314" t="s">
        <v>22</v>
      </c>
      <c r="B108" s="315" t="s">
        <v>23</v>
      </c>
      <c r="C108" s="316" t="n">
        <v>1153</v>
      </c>
      <c r="D108" s="317" t="n">
        <v>2973</v>
      </c>
      <c r="E108" s="317" t="n">
        <v>860</v>
      </c>
      <c r="F108" s="317" t="n">
        <v>799</v>
      </c>
      <c r="G108" s="317" t="n">
        <v>7</v>
      </c>
      <c r="H108" s="317" t="n">
        <v>5785</v>
      </c>
    </row>
    <row r="109" customFormat="false" ht="12.8" hidden="false" customHeight="false" outlineLevel="0" collapsed="false">
      <c r="A109" s="314" t="s">
        <v>116</v>
      </c>
      <c r="B109" s="315" t="s">
        <v>117</v>
      </c>
      <c r="C109" s="317" t="n">
        <v>434</v>
      </c>
      <c r="D109" s="317" t="n">
        <v>638</v>
      </c>
      <c r="E109" s="317" t="n">
        <v>96</v>
      </c>
      <c r="F109" s="317" t="n">
        <v>103</v>
      </c>
      <c r="G109" s="317" t="n">
        <v>1</v>
      </c>
      <c r="H109" s="317" t="n">
        <v>1271</v>
      </c>
    </row>
    <row r="110" customFormat="false" ht="12.8" hidden="false" customHeight="false" outlineLevel="0" collapsed="false">
      <c r="A110" s="314" t="s">
        <v>154</v>
      </c>
      <c r="B110" s="315" t="s">
        <v>155</v>
      </c>
      <c r="C110" s="316" t="n">
        <v>261</v>
      </c>
      <c r="D110" s="317" t="n">
        <v>2903</v>
      </c>
      <c r="E110" s="317" t="n">
        <v>179</v>
      </c>
      <c r="F110" s="317" t="n">
        <v>195</v>
      </c>
      <c r="G110" s="317" t="n">
        <v>4</v>
      </c>
      <c r="H110" s="317" t="n">
        <v>3538</v>
      </c>
    </row>
    <row r="111" customFormat="false" ht="12.8" hidden="false" customHeight="false" outlineLevel="0" collapsed="false">
      <c r="A111" s="314" t="s">
        <v>206</v>
      </c>
      <c r="B111" s="315" t="s">
        <v>207</v>
      </c>
      <c r="C111" s="317" t="n">
        <v>1202</v>
      </c>
      <c r="D111" s="317" t="n">
        <v>2783</v>
      </c>
      <c r="E111" s="317" t="n">
        <v>678</v>
      </c>
      <c r="F111" s="317" t="n">
        <v>833</v>
      </c>
      <c r="G111" s="317" t="n">
        <v>10</v>
      </c>
      <c r="H111" s="317" t="n">
        <v>5496</v>
      </c>
    </row>
    <row r="112" customFormat="false" ht="12.8" hidden="false" customHeight="false" outlineLevel="0" collapsed="false">
      <c r="A112" s="319" t="s">
        <v>240</v>
      </c>
      <c r="B112" s="320" t="n">
        <v>0</v>
      </c>
      <c r="C112" s="321"/>
      <c r="D112" s="322"/>
      <c r="E112" s="322" t="e">
        <f aca="false">#VALUE!</f>
        <v>#VALUE!</v>
      </c>
      <c r="F112" s="322"/>
      <c r="G112" s="322"/>
      <c r="H112" s="322"/>
    </row>
    <row r="113" customFormat="false" ht="12.8" hidden="false" customHeight="false" outlineLevel="0" collapsed="false">
      <c r="A113" s="323"/>
      <c r="B113" s="324" t="s">
        <v>241</v>
      </c>
      <c r="C113" s="325" t="n">
        <v>0</v>
      </c>
      <c r="D113" s="222" t="n">
        <v>0</v>
      </c>
      <c r="E113" s="222" t="n">
        <v>0</v>
      </c>
      <c r="F113" s="222" t="n">
        <v>0</v>
      </c>
      <c r="G113" s="228"/>
      <c r="H113" s="222" t="n">
        <v>0</v>
      </c>
    </row>
    <row r="114" customFormat="false" ht="12.8" hidden="false" customHeight="false" outlineLevel="0" collapsed="false">
      <c r="A114" s="326"/>
      <c r="B114" s="327" t="s">
        <v>250</v>
      </c>
      <c r="C114" s="328"/>
      <c r="D114" s="329"/>
      <c r="E114" s="329"/>
      <c r="F114" s="329"/>
      <c r="G114" s="330" t="n">
        <v>0</v>
      </c>
      <c r="H114" s="329"/>
    </row>
    <row r="115" customFormat="false" ht="12.8" hidden="false" customHeight="false" outlineLevel="0" collapsed="false">
      <c r="A115" s="319" t="s">
        <v>238</v>
      </c>
      <c r="B115" s="320" t="s">
        <v>247</v>
      </c>
      <c r="C115" s="322"/>
      <c r="D115" s="331" t="n">
        <v>0</v>
      </c>
      <c r="E115" s="331" t="n">
        <v>0</v>
      </c>
      <c r="F115" s="322"/>
      <c r="G115" s="322"/>
      <c r="H115" s="322"/>
    </row>
    <row r="116" customFormat="false" ht="12.8" hidden="false" customHeight="false" outlineLevel="0" collapsed="false">
      <c r="A116" s="326"/>
      <c r="B116" s="327" t="s">
        <v>239</v>
      </c>
      <c r="C116" s="329"/>
      <c r="D116" s="329"/>
      <c r="E116" s="329"/>
      <c r="F116" s="330" t="n">
        <v>0</v>
      </c>
      <c r="G116" s="329"/>
      <c r="H116" s="330" t="n">
        <v>0</v>
      </c>
    </row>
    <row r="117" customFormat="false" ht="12.8" hidden="false" customHeight="false" outlineLevel="0" collapsed="false">
      <c r="A117" s="314" t="s">
        <v>20</v>
      </c>
      <c r="B117" s="315" t="s">
        <v>21</v>
      </c>
      <c r="C117" s="316" t="n">
        <v>3050</v>
      </c>
      <c r="D117" s="317" t="n">
        <v>9297</v>
      </c>
      <c r="E117" s="317" t="n">
        <v>1813</v>
      </c>
      <c r="F117" s="317" t="n">
        <v>1930</v>
      </c>
      <c r="G117" s="317" t="n">
        <v>22</v>
      </c>
      <c r="H117" s="317" t="n">
        <v>16090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5"/>
  <sheetViews>
    <sheetView showFormulas="false" showGridLines="true" showRowColHeaders="true" showZeros="true" rightToLeft="false" tabSelected="false" showOutlineSymbols="true" defaultGridColor="true" view="normal" topLeftCell="B1" colorId="64" zoomScale="143" zoomScaleNormal="143" zoomScalePageLayoutView="100" workbookViewId="0">
      <selection pane="topLeft" activeCell="B6" activeCellId="0" sqref="B6"/>
    </sheetView>
  </sheetViews>
  <sheetFormatPr defaultColWidth="11.58984375" defaultRowHeight="12.8" zeroHeight="false" outlineLevelRow="0" outlineLevelCol="0"/>
  <cols>
    <col collapsed="false" customWidth="true" hidden="false" outlineLevel="0" max="6" min="1" style="0" width="19.7"/>
  </cols>
  <sheetData>
    <row r="1" customFormat="false" ht="24" hidden="false" customHeight="false" outlineLevel="0" collapsed="false">
      <c r="A1" s="332" t="s">
        <v>470</v>
      </c>
      <c r="B1" s="333" t="s">
        <v>2</v>
      </c>
      <c r="C1" s="334" t="s">
        <v>471</v>
      </c>
      <c r="D1" s="334" t="s">
        <v>472</v>
      </c>
      <c r="E1" s="334" t="s">
        <v>473</v>
      </c>
      <c r="F1" s="335" t="s">
        <v>474</v>
      </c>
    </row>
    <row r="2" customFormat="false" ht="12.8" hidden="false" customHeight="false" outlineLevel="0" collapsed="false">
      <c r="A2" s="332" t="s">
        <v>156</v>
      </c>
      <c r="B2" s="336" t="s">
        <v>475</v>
      </c>
      <c r="C2" s="337" t="n">
        <v>4972</v>
      </c>
      <c r="D2" s="337" t="n">
        <v>3178</v>
      </c>
      <c r="E2" s="337" t="n">
        <v>266</v>
      </c>
      <c r="F2" s="338" t="n">
        <v>8416</v>
      </c>
    </row>
    <row r="3" customFormat="false" ht="12.8" hidden="false" customHeight="false" outlineLevel="0" collapsed="false">
      <c r="A3" s="332" t="s">
        <v>208</v>
      </c>
      <c r="B3" s="336" t="s">
        <v>476</v>
      </c>
      <c r="C3" s="337" t="n">
        <v>1000</v>
      </c>
      <c r="D3" s="337" t="n">
        <v>742</v>
      </c>
      <c r="E3" s="337" t="n">
        <v>106</v>
      </c>
      <c r="F3" s="338" t="n">
        <v>1848</v>
      </c>
    </row>
    <row r="4" customFormat="false" ht="12.8" hidden="false" customHeight="false" outlineLevel="0" collapsed="false">
      <c r="A4" s="332" t="s">
        <v>210</v>
      </c>
      <c r="B4" s="336" t="s">
        <v>477</v>
      </c>
      <c r="C4" s="337" t="n">
        <v>471</v>
      </c>
      <c r="D4" s="337" t="n">
        <v>387</v>
      </c>
      <c r="E4" s="337" t="n">
        <v>8</v>
      </c>
      <c r="F4" s="338" t="n">
        <v>866</v>
      </c>
    </row>
    <row r="5" customFormat="false" ht="12.8" hidden="false" customHeight="false" outlineLevel="0" collapsed="false">
      <c r="A5" s="332" t="s">
        <v>28</v>
      </c>
      <c r="B5" s="336" t="s">
        <v>478</v>
      </c>
      <c r="C5" s="337" t="n">
        <v>144</v>
      </c>
      <c r="D5" s="337" t="n">
        <v>79</v>
      </c>
      <c r="E5" s="337" t="n">
        <v>13</v>
      </c>
      <c r="F5" s="338" t="n">
        <v>236</v>
      </c>
    </row>
    <row r="6" customFormat="false" ht="12.8" hidden="false" customHeight="false" outlineLevel="0" collapsed="false">
      <c r="A6" s="332" t="s">
        <v>118</v>
      </c>
      <c r="B6" s="336" t="s">
        <v>479</v>
      </c>
      <c r="C6" s="337"/>
      <c r="D6" s="337"/>
      <c r="E6" s="337"/>
      <c r="F6" s="338" t="n">
        <v>7</v>
      </c>
    </row>
    <row r="7" customFormat="false" ht="12.8" hidden="false" customHeight="false" outlineLevel="0" collapsed="false">
      <c r="A7" s="332" t="s">
        <v>212</v>
      </c>
      <c r="B7" s="336" t="s">
        <v>480</v>
      </c>
      <c r="C7" s="337" t="n">
        <v>149</v>
      </c>
      <c r="D7" s="337" t="n">
        <v>108</v>
      </c>
      <c r="E7" s="337" t="n">
        <v>3</v>
      </c>
      <c r="F7" s="338" t="n">
        <v>260</v>
      </c>
    </row>
    <row r="8" customFormat="false" ht="12.8" hidden="false" customHeight="false" outlineLevel="0" collapsed="false">
      <c r="A8" s="332" t="s">
        <v>216</v>
      </c>
      <c r="B8" s="336" t="s">
        <v>481</v>
      </c>
      <c r="C8" s="337" t="n">
        <v>23</v>
      </c>
      <c r="D8" s="337" t="n">
        <v>75</v>
      </c>
      <c r="E8" s="337" t="n">
        <v>6</v>
      </c>
      <c r="F8" s="338" t="n">
        <v>104</v>
      </c>
    </row>
    <row r="9" customFormat="false" ht="12.8" hidden="false" customHeight="false" outlineLevel="0" collapsed="false">
      <c r="A9" s="332" t="s">
        <v>158</v>
      </c>
      <c r="B9" s="336" t="s">
        <v>482</v>
      </c>
      <c r="C9" s="337" t="n">
        <v>2102</v>
      </c>
      <c r="D9" s="337" t="n">
        <v>1635</v>
      </c>
      <c r="E9" s="337" t="n">
        <v>32</v>
      </c>
      <c r="F9" s="338" t="n">
        <v>3769</v>
      </c>
    </row>
    <row r="10" customFormat="false" ht="12.8" hidden="false" customHeight="false" outlineLevel="0" collapsed="false">
      <c r="A10" s="332" t="s">
        <v>32</v>
      </c>
      <c r="B10" s="336" t="s">
        <v>483</v>
      </c>
      <c r="C10" s="337" t="n">
        <v>65</v>
      </c>
      <c r="D10" s="337" t="n">
        <v>68</v>
      </c>
      <c r="E10" s="337" t="n">
        <v>6</v>
      </c>
      <c r="F10" s="338" t="n">
        <v>139</v>
      </c>
    </row>
    <row r="11" customFormat="false" ht="12.8" hidden="false" customHeight="false" outlineLevel="0" collapsed="false">
      <c r="A11" s="332" t="s">
        <v>34</v>
      </c>
      <c r="B11" s="336" t="s">
        <v>484</v>
      </c>
      <c r="C11" s="337" t="n">
        <v>49</v>
      </c>
      <c r="D11" s="337" t="n">
        <v>50</v>
      </c>
      <c r="E11" s="337" t="n">
        <v>6</v>
      </c>
      <c r="F11" s="338" t="n">
        <v>105</v>
      </c>
    </row>
    <row r="12" customFormat="false" ht="12.8" hidden="false" customHeight="false" outlineLevel="0" collapsed="false">
      <c r="A12" s="332" t="s">
        <v>30</v>
      </c>
      <c r="B12" s="336" t="s">
        <v>485</v>
      </c>
      <c r="C12" s="337" t="n">
        <v>56</v>
      </c>
      <c r="D12" s="337" t="n">
        <v>34</v>
      </c>
      <c r="E12" s="337" t="n">
        <v>9</v>
      </c>
      <c r="F12" s="338" t="n">
        <v>99</v>
      </c>
    </row>
    <row r="13" customFormat="false" ht="12.8" hidden="false" customHeight="false" outlineLevel="0" collapsed="false">
      <c r="A13" s="332" t="s">
        <v>120</v>
      </c>
      <c r="B13" s="336" t="s">
        <v>486</v>
      </c>
      <c r="C13" s="337"/>
      <c r="D13" s="337"/>
      <c r="E13" s="337"/>
      <c r="F13" s="338" t="n">
        <v>8</v>
      </c>
    </row>
    <row r="14" customFormat="false" ht="12.8" hidden="false" customHeight="false" outlineLevel="0" collapsed="false">
      <c r="A14" s="332" t="s">
        <v>122</v>
      </c>
      <c r="B14" s="336" t="s">
        <v>487</v>
      </c>
      <c r="C14" s="337" t="n">
        <v>55</v>
      </c>
      <c r="D14" s="337" t="n">
        <v>32</v>
      </c>
      <c r="E14" s="337" t="n">
        <v>0</v>
      </c>
      <c r="F14" s="338" t="n">
        <v>87</v>
      </c>
    </row>
    <row r="15" customFormat="false" ht="12.8" hidden="false" customHeight="false" outlineLevel="0" collapsed="false">
      <c r="A15" s="332" t="s">
        <v>286</v>
      </c>
      <c r="B15" s="336" t="s">
        <v>488</v>
      </c>
      <c r="C15" s="337" t="n">
        <v>3</v>
      </c>
      <c r="D15" s="337" t="n">
        <v>3</v>
      </c>
      <c r="E15" s="337" t="n">
        <v>0</v>
      </c>
      <c r="F15" s="338" t="n">
        <v>6</v>
      </c>
    </row>
    <row r="16" customFormat="false" ht="12.8" hidden="false" customHeight="false" outlineLevel="0" collapsed="false">
      <c r="A16" s="332" t="s">
        <v>214</v>
      </c>
      <c r="B16" s="336" t="s">
        <v>489</v>
      </c>
      <c r="C16" s="337" t="n">
        <v>45</v>
      </c>
      <c r="D16" s="337" t="n">
        <v>51</v>
      </c>
      <c r="E16" s="337" t="n">
        <v>6</v>
      </c>
      <c r="F16" s="338" t="n">
        <v>102</v>
      </c>
    </row>
    <row r="17" customFormat="false" ht="12.8" hidden="false" customHeight="false" outlineLevel="0" collapsed="false">
      <c r="A17" s="332" t="s">
        <v>88</v>
      </c>
      <c r="B17" s="336" t="s">
        <v>490</v>
      </c>
      <c r="C17" s="337" t="n">
        <v>1270</v>
      </c>
      <c r="D17" s="337" t="n">
        <v>959</v>
      </c>
      <c r="E17" s="337" t="n">
        <v>63</v>
      </c>
      <c r="F17" s="338" t="n">
        <v>2292</v>
      </c>
    </row>
    <row r="18" customFormat="false" ht="12.8" hidden="false" customHeight="false" outlineLevel="0" collapsed="false">
      <c r="A18" s="332" t="s">
        <v>38</v>
      </c>
      <c r="B18" s="336" t="s">
        <v>491</v>
      </c>
      <c r="C18" s="337" t="n">
        <v>93</v>
      </c>
      <c r="D18" s="337" t="n">
        <v>57</v>
      </c>
      <c r="E18" s="337" t="n">
        <v>4</v>
      </c>
      <c r="F18" s="338" t="n">
        <v>154</v>
      </c>
    </row>
    <row r="19" customFormat="false" ht="12.8" hidden="false" customHeight="false" outlineLevel="0" collapsed="false">
      <c r="A19" s="332" t="s">
        <v>42</v>
      </c>
      <c r="B19" s="336" t="s">
        <v>492</v>
      </c>
      <c r="C19" s="337" t="n">
        <v>211</v>
      </c>
      <c r="D19" s="337" t="n">
        <v>143</v>
      </c>
      <c r="E19" s="337" t="n">
        <v>11</v>
      </c>
      <c r="F19" s="338" t="n">
        <v>365</v>
      </c>
    </row>
    <row r="20" customFormat="false" ht="12.8" hidden="false" customHeight="false" outlineLevel="0" collapsed="false">
      <c r="A20" s="332" t="s">
        <v>44</v>
      </c>
      <c r="B20" s="336" t="s">
        <v>493</v>
      </c>
      <c r="C20" s="337" t="n">
        <v>937</v>
      </c>
      <c r="D20" s="337" t="n">
        <v>892</v>
      </c>
      <c r="E20" s="337" t="n">
        <v>90</v>
      </c>
      <c r="F20" s="338" t="n">
        <v>1919</v>
      </c>
    </row>
    <row r="21" customFormat="false" ht="12.8" hidden="false" customHeight="false" outlineLevel="0" collapsed="false">
      <c r="A21" s="332" t="s">
        <v>124</v>
      </c>
      <c r="B21" s="336" t="s">
        <v>494</v>
      </c>
      <c r="C21" s="337" t="n">
        <v>1</v>
      </c>
      <c r="D21" s="337" t="n">
        <v>5</v>
      </c>
      <c r="E21" s="337" t="n">
        <v>0</v>
      </c>
      <c r="F21" s="338" t="n">
        <v>11</v>
      </c>
    </row>
    <row r="22" customFormat="false" ht="12.8" hidden="false" customHeight="false" outlineLevel="0" collapsed="false">
      <c r="A22" s="332" t="s">
        <v>36</v>
      </c>
      <c r="B22" s="336" t="s">
        <v>495</v>
      </c>
      <c r="C22" s="337" t="n">
        <v>180</v>
      </c>
      <c r="D22" s="337" t="n">
        <v>246</v>
      </c>
      <c r="E22" s="337" t="n">
        <v>33</v>
      </c>
      <c r="F22" s="338" t="n">
        <v>459</v>
      </c>
    </row>
    <row r="23" customFormat="false" ht="12.8" hidden="false" customHeight="false" outlineLevel="0" collapsed="false">
      <c r="A23" s="332" t="s">
        <v>164</v>
      </c>
      <c r="B23" s="336" t="s">
        <v>496</v>
      </c>
      <c r="C23" s="337" t="n">
        <v>217</v>
      </c>
      <c r="D23" s="337" t="n">
        <v>24</v>
      </c>
      <c r="E23" s="337" t="n">
        <v>6</v>
      </c>
      <c r="F23" s="338" t="n">
        <v>247</v>
      </c>
    </row>
    <row r="24" customFormat="false" ht="12.8" hidden="false" customHeight="false" outlineLevel="0" collapsed="false">
      <c r="A24" s="332" t="s">
        <v>126</v>
      </c>
      <c r="B24" s="336" t="s">
        <v>497</v>
      </c>
      <c r="C24" s="337" t="n">
        <v>342</v>
      </c>
      <c r="D24" s="337" t="n">
        <v>164</v>
      </c>
      <c r="E24" s="337" t="n">
        <v>3</v>
      </c>
      <c r="F24" s="338" t="n">
        <v>509</v>
      </c>
    </row>
    <row r="25" customFormat="false" ht="12.8" hidden="false" customHeight="false" outlineLevel="0" collapsed="false">
      <c r="A25" s="332" t="s">
        <v>128</v>
      </c>
      <c r="B25" s="336" t="s">
        <v>498</v>
      </c>
      <c r="C25" s="337" t="n">
        <v>46</v>
      </c>
      <c r="D25" s="337" t="n">
        <v>23</v>
      </c>
      <c r="E25" s="337" t="n">
        <v>1</v>
      </c>
      <c r="F25" s="338" t="n">
        <v>70</v>
      </c>
    </row>
    <row r="26" customFormat="false" ht="12.8" hidden="false" customHeight="false" outlineLevel="0" collapsed="false">
      <c r="A26" s="332" t="s">
        <v>288</v>
      </c>
      <c r="B26" s="336" t="s">
        <v>499</v>
      </c>
      <c r="C26" s="337" t="n">
        <v>0</v>
      </c>
      <c r="D26" s="337" t="n">
        <v>5</v>
      </c>
      <c r="E26" s="337" t="n">
        <v>0</v>
      </c>
      <c r="F26" s="338" t="n">
        <v>5</v>
      </c>
    </row>
    <row r="27" customFormat="false" ht="12.8" hidden="false" customHeight="false" outlineLevel="0" collapsed="false">
      <c r="A27" s="332" t="s">
        <v>46</v>
      </c>
      <c r="B27" s="336" t="s">
        <v>500</v>
      </c>
      <c r="C27" s="337" t="n">
        <v>49</v>
      </c>
      <c r="D27" s="337" t="n">
        <v>104</v>
      </c>
      <c r="E27" s="337" t="n">
        <v>1</v>
      </c>
      <c r="F27" s="338" t="n">
        <v>154</v>
      </c>
    </row>
    <row r="28" customFormat="false" ht="12.8" hidden="false" customHeight="false" outlineLevel="0" collapsed="false">
      <c r="A28" s="332" t="s">
        <v>501</v>
      </c>
      <c r="B28" s="336" t="s">
        <v>502</v>
      </c>
      <c r="C28" s="337"/>
      <c r="D28" s="337"/>
      <c r="E28" s="337"/>
      <c r="F28" s="338" t="n">
        <v>25</v>
      </c>
    </row>
    <row r="29" customFormat="false" ht="12.8" hidden="false" customHeight="false" outlineLevel="0" collapsed="false">
      <c r="A29" s="332" t="s">
        <v>130</v>
      </c>
      <c r="B29" s="336" t="s">
        <v>503</v>
      </c>
      <c r="C29" s="337" t="n">
        <v>28</v>
      </c>
      <c r="D29" s="337" t="n">
        <v>5</v>
      </c>
      <c r="E29" s="337" t="n">
        <v>0</v>
      </c>
      <c r="F29" s="338" t="n">
        <v>33</v>
      </c>
    </row>
    <row r="30" customFormat="false" ht="12.8" hidden="false" customHeight="false" outlineLevel="0" collapsed="false">
      <c r="A30" s="332" t="s">
        <v>26</v>
      </c>
      <c r="B30" s="336" t="s">
        <v>504</v>
      </c>
      <c r="C30" s="337" t="n">
        <v>155</v>
      </c>
      <c r="D30" s="337" t="n">
        <v>160</v>
      </c>
      <c r="E30" s="337" t="n">
        <v>27</v>
      </c>
      <c r="F30" s="338" t="n">
        <v>342</v>
      </c>
    </row>
    <row r="31" customFormat="false" ht="12.8" hidden="false" customHeight="false" outlineLevel="0" collapsed="false">
      <c r="A31" s="332" t="s">
        <v>132</v>
      </c>
      <c r="B31" s="336" t="s">
        <v>505</v>
      </c>
      <c r="C31" s="337"/>
      <c r="D31" s="337"/>
      <c r="E31" s="337"/>
      <c r="F31" s="338" t="n">
        <v>10</v>
      </c>
    </row>
    <row r="32" customFormat="false" ht="12.8" hidden="false" customHeight="false" outlineLevel="0" collapsed="false">
      <c r="A32" s="332" t="s">
        <v>506</v>
      </c>
      <c r="B32" s="336" t="s">
        <v>507</v>
      </c>
      <c r="C32" s="337"/>
      <c r="D32" s="337"/>
      <c r="E32" s="337"/>
      <c r="F32" s="338"/>
    </row>
    <row r="33" customFormat="false" ht="12.8" hidden="false" customHeight="false" outlineLevel="0" collapsed="false">
      <c r="A33" s="332" t="s">
        <v>48</v>
      </c>
      <c r="B33" s="336" t="s">
        <v>508</v>
      </c>
      <c r="C33" s="337" t="n">
        <v>152</v>
      </c>
      <c r="D33" s="337" t="n">
        <v>97</v>
      </c>
      <c r="E33" s="337" t="n">
        <v>5</v>
      </c>
      <c r="F33" s="338" t="n">
        <v>254</v>
      </c>
    </row>
    <row r="34" customFormat="false" ht="12.8" hidden="false" customHeight="false" outlineLevel="0" collapsed="false">
      <c r="A34" s="332" t="s">
        <v>92</v>
      </c>
      <c r="B34" s="336" t="s">
        <v>509</v>
      </c>
      <c r="C34" s="337" t="n">
        <v>41</v>
      </c>
      <c r="D34" s="337" t="n">
        <v>43</v>
      </c>
      <c r="E34" s="337" t="n">
        <v>1</v>
      </c>
      <c r="F34" s="338" t="n">
        <v>85</v>
      </c>
    </row>
    <row r="35" customFormat="false" ht="12.8" hidden="false" customHeight="false" outlineLevel="0" collapsed="false">
      <c r="A35" s="332" t="s">
        <v>50</v>
      </c>
      <c r="B35" s="336" t="s">
        <v>510</v>
      </c>
      <c r="C35" s="337" t="n">
        <v>198</v>
      </c>
      <c r="D35" s="337" t="n">
        <v>97</v>
      </c>
      <c r="E35" s="337" t="n">
        <v>3</v>
      </c>
      <c r="F35" s="338" t="n">
        <v>298</v>
      </c>
    </row>
    <row r="36" customFormat="false" ht="12.8" hidden="false" customHeight="false" outlineLevel="0" collapsed="false">
      <c r="A36" s="332" t="s">
        <v>52</v>
      </c>
      <c r="B36" s="336" t="s">
        <v>511</v>
      </c>
      <c r="C36" s="337" t="n">
        <v>105</v>
      </c>
      <c r="D36" s="337" t="n">
        <v>94</v>
      </c>
      <c r="E36" s="337" t="n">
        <v>2</v>
      </c>
      <c r="F36" s="338" t="n">
        <v>201</v>
      </c>
    </row>
    <row r="37" customFormat="false" ht="12.8" hidden="false" customHeight="false" outlineLevel="0" collapsed="false">
      <c r="A37" s="332" t="s">
        <v>54</v>
      </c>
      <c r="B37" s="336" t="s">
        <v>512</v>
      </c>
      <c r="C37" s="337" t="n">
        <v>44</v>
      </c>
      <c r="D37" s="337" t="n">
        <v>47</v>
      </c>
      <c r="E37" s="337" t="n">
        <v>3</v>
      </c>
      <c r="F37" s="338" t="n">
        <v>94</v>
      </c>
    </row>
    <row r="38" customFormat="false" ht="12.8" hidden="false" customHeight="false" outlineLevel="0" collapsed="false">
      <c r="A38" s="332" t="s">
        <v>218</v>
      </c>
      <c r="B38" s="336" t="s">
        <v>513</v>
      </c>
      <c r="C38" s="337" t="n">
        <v>1666</v>
      </c>
      <c r="D38" s="337" t="n">
        <v>1413</v>
      </c>
      <c r="E38" s="337" t="n">
        <v>51</v>
      </c>
      <c r="F38" s="338" t="n">
        <v>3130</v>
      </c>
    </row>
    <row r="39" customFormat="false" ht="12.8" hidden="false" customHeight="false" outlineLevel="0" collapsed="false">
      <c r="A39" s="332" t="s">
        <v>58</v>
      </c>
      <c r="B39" s="336" t="s">
        <v>514</v>
      </c>
      <c r="C39" s="337" t="n">
        <v>16</v>
      </c>
      <c r="D39" s="337" t="n">
        <v>10</v>
      </c>
      <c r="E39" s="337" t="n">
        <v>0</v>
      </c>
      <c r="F39" s="338" t="n">
        <v>26</v>
      </c>
    </row>
    <row r="40" customFormat="false" ht="12.8" hidden="false" customHeight="false" outlineLevel="0" collapsed="false">
      <c r="A40" s="332" t="s">
        <v>56</v>
      </c>
      <c r="B40" s="336" t="s">
        <v>515</v>
      </c>
      <c r="C40" s="337" t="n">
        <v>28</v>
      </c>
      <c r="D40" s="337" t="n">
        <v>7</v>
      </c>
      <c r="E40" s="337" t="n">
        <v>5</v>
      </c>
      <c r="F40" s="338" t="n">
        <v>40</v>
      </c>
    </row>
    <row r="41" customFormat="false" ht="12.8" hidden="false" customHeight="false" outlineLevel="0" collapsed="false">
      <c r="A41" s="332" t="s">
        <v>60</v>
      </c>
      <c r="B41" s="336" t="s">
        <v>516</v>
      </c>
      <c r="C41" s="337" t="n">
        <v>948</v>
      </c>
      <c r="D41" s="337" t="n">
        <v>798</v>
      </c>
      <c r="E41" s="337" t="n">
        <v>43</v>
      </c>
      <c r="F41" s="338" t="n">
        <v>1789</v>
      </c>
    </row>
    <row r="42" customFormat="false" ht="12.8" hidden="false" customHeight="false" outlineLevel="0" collapsed="false">
      <c r="A42" s="332" t="s">
        <v>134</v>
      </c>
      <c r="B42" s="336" t="s">
        <v>517</v>
      </c>
      <c r="C42" s="337"/>
      <c r="D42" s="337"/>
      <c r="E42" s="337"/>
      <c r="F42" s="338" t="n">
        <v>10</v>
      </c>
    </row>
    <row r="43" customFormat="false" ht="12.8" hidden="false" customHeight="false" outlineLevel="0" collapsed="false">
      <c r="A43" s="332" t="s">
        <v>64</v>
      </c>
      <c r="B43" s="336" t="s">
        <v>518</v>
      </c>
      <c r="C43" s="337" t="n">
        <v>22</v>
      </c>
      <c r="D43" s="337" t="n">
        <v>27</v>
      </c>
      <c r="E43" s="337" t="n">
        <v>1</v>
      </c>
      <c r="F43" s="338" t="n">
        <v>50</v>
      </c>
    </row>
    <row r="44" customFormat="false" ht="12.8" hidden="false" customHeight="false" outlineLevel="0" collapsed="false">
      <c r="A44" s="332" t="s">
        <v>519</v>
      </c>
      <c r="B44" s="336" t="s">
        <v>520</v>
      </c>
      <c r="C44" s="337"/>
      <c r="D44" s="337"/>
      <c r="E44" s="337"/>
      <c r="F44" s="338" t="n">
        <v>5</v>
      </c>
    </row>
    <row r="45" customFormat="false" ht="12.8" hidden="false" customHeight="false" outlineLevel="0" collapsed="false">
      <c r="A45" s="332" t="s">
        <v>138</v>
      </c>
      <c r="B45" s="336" t="s">
        <v>521</v>
      </c>
      <c r="C45" s="337"/>
      <c r="D45" s="337"/>
      <c r="E45" s="337"/>
      <c r="F45" s="338" t="n">
        <v>10</v>
      </c>
    </row>
    <row r="46" customFormat="false" ht="12.8" hidden="false" customHeight="false" outlineLevel="0" collapsed="false">
      <c r="A46" s="332" t="s">
        <v>136</v>
      </c>
      <c r="B46" s="336" t="s">
        <v>522</v>
      </c>
      <c r="C46" s="337" t="n">
        <v>269</v>
      </c>
      <c r="D46" s="337" t="n">
        <v>223</v>
      </c>
      <c r="E46" s="337" t="n">
        <v>8</v>
      </c>
      <c r="F46" s="338" t="n">
        <v>500</v>
      </c>
    </row>
    <row r="47" customFormat="false" ht="12.8" hidden="false" customHeight="false" outlineLevel="0" collapsed="false">
      <c r="A47" s="332" t="s">
        <v>523</v>
      </c>
      <c r="B47" s="336" t="s">
        <v>524</v>
      </c>
      <c r="C47" s="337"/>
      <c r="D47" s="337"/>
      <c r="E47" s="337"/>
      <c r="F47" s="338" t="n">
        <v>5</v>
      </c>
    </row>
    <row r="48" customFormat="false" ht="12.8" hidden="false" customHeight="false" outlineLevel="0" collapsed="false">
      <c r="A48" s="332" t="s">
        <v>168</v>
      </c>
      <c r="B48" s="336" t="s">
        <v>525</v>
      </c>
      <c r="C48" s="337" t="n">
        <v>5</v>
      </c>
      <c r="D48" s="337" t="n">
        <v>3</v>
      </c>
      <c r="E48" s="337" t="n">
        <v>0</v>
      </c>
      <c r="F48" s="338" t="n">
        <v>8</v>
      </c>
    </row>
    <row r="49" customFormat="false" ht="12.8" hidden="false" customHeight="false" outlineLevel="0" collapsed="false">
      <c r="A49" s="332" t="s">
        <v>526</v>
      </c>
      <c r="B49" s="336" t="s">
        <v>527</v>
      </c>
      <c r="C49" s="337"/>
      <c r="D49" s="337"/>
      <c r="E49" s="337"/>
      <c r="F49" s="338" t="n">
        <v>4</v>
      </c>
    </row>
    <row r="50" customFormat="false" ht="12.8" hidden="false" customHeight="false" outlineLevel="0" collapsed="false">
      <c r="A50" s="332" t="s">
        <v>166</v>
      </c>
      <c r="B50" s="336" t="s">
        <v>528</v>
      </c>
      <c r="C50" s="337" t="n">
        <v>71</v>
      </c>
      <c r="D50" s="337" t="n">
        <v>82</v>
      </c>
      <c r="E50" s="337" t="n">
        <v>5</v>
      </c>
      <c r="F50" s="338" t="n">
        <v>158</v>
      </c>
    </row>
    <row r="51" customFormat="false" ht="12.8" hidden="false" customHeight="false" outlineLevel="0" collapsed="false">
      <c r="A51" s="332" t="s">
        <v>170</v>
      </c>
      <c r="B51" s="336" t="s">
        <v>529</v>
      </c>
      <c r="C51" s="337" t="n">
        <v>33</v>
      </c>
      <c r="D51" s="337" t="n">
        <v>73</v>
      </c>
      <c r="E51" s="337" t="n">
        <v>6</v>
      </c>
      <c r="F51" s="338" t="n">
        <v>112</v>
      </c>
    </row>
    <row r="52" customFormat="false" ht="12.8" hidden="false" customHeight="false" outlineLevel="0" collapsed="false">
      <c r="A52" s="332" t="s">
        <v>172</v>
      </c>
      <c r="B52" s="336" t="s">
        <v>530</v>
      </c>
      <c r="C52" s="337" t="n">
        <v>109</v>
      </c>
      <c r="D52" s="337" t="n">
        <v>144</v>
      </c>
      <c r="E52" s="337" t="n">
        <v>19</v>
      </c>
      <c r="F52" s="338" t="n">
        <v>272</v>
      </c>
    </row>
    <row r="53" customFormat="false" ht="12.8" hidden="false" customHeight="false" outlineLevel="0" collapsed="false">
      <c r="A53" s="332" t="s">
        <v>274</v>
      </c>
      <c r="B53" s="336" t="s">
        <v>531</v>
      </c>
      <c r="C53" s="337"/>
      <c r="D53" s="337"/>
      <c r="E53" s="337"/>
      <c r="F53" s="338" t="n">
        <v>15</v>
      </c>
    </row>
    <row r="54" customFormat="false" ht="12.8" hidden="false" customHeight="false" outlineLevel="0" collapsed="false">
      <c r="A54" s="332" t="s">
        <v>289</v>
      </c>
      <c r="B54" s="336" t="s">
        <v>532</v>
      </c>
      <c r="C54" s="337"/>
      <c r="D54" s="337"/>
      <c r="E54" s="337"/>
      <c r="F54" s="338" t="n">
        <v>6</v>
      </c>
    </row>
    <row r="55" customFormat="false" ht="12.8" hidden="false" customHeight="false" outlineLevel="0" collapsed="false">
      <c r="A55" s="332" t="s">
        <v>174</v>
      </c>
      <c r="B55" s="336" t="s">
        <v>533</v>
      </c>
      <c r="C55" s="337" t="n">
        <v>7</v>
      </c>
      <c r="D55" s="337" t="n">
        <v>7</v>
      </c>
      <c r="E55" s="337" t="n">
        <v>0</v>
      </c>
      <c r="F55" s="338" t="n">
        <v>14</v>
      </c>
    </row>
    <row r="56" customFormat="false" ht="12.8" hidden="false" customHeight="false" outlineLevel="0" collapsed="false">
      <c r="A56" s="332" t="s">
        <v>66</v>
      </c>
      <c r="B56" s="336" t="s">
        <v>534</v>
      </c>
      <c r="C56" s="337" t="n">
        <v>22</v>
      </c>
      <c r="D56" s="337" t="n">
        <v>9</v>
      </c>
      <c r="E56" s="337" t="n">
        <v>0</v>
      </c>
      <c r="F56" s="338" t="n">
        <v>31</v>
      </c>
    </row>
    <row r="57" customFormat="false" ht="12.8" hidden="false" customHeight="false" outlineLevel="0" collapsed="false">
      <c r="A57" s="332" t="s">
        <v>178</v>
      </c>
      <c r="B57" s="336" t="s">
        <v>535</v>
      </c>
      <c r="C57" s="337" t="n">
        <v>1</v>
      </c>
      <c r="D57" s="337" t="n">
        <v>20</v>
      </c>
      <c r="E57" s="337" t="n">
        <v>0</v>
      </c>
      <c r="F57" s="338" t="n">
        <v>21</v>
      </c>
    </row>
    <row r="58" customFormat="false" ht="12.8" hidden="false" customHeight="false" outlineLevel="0" collapsed="false">
      <c r="A58" s="332" t="s">
        <v>162</v>
      </c>
      <c r="B58" s="336" t="s">
        <v>536</v>
      </c>
      <c r="C58" s="337" t="n">
        <v>14</v>
      </c>
      <c r="D58" s="337" t="n">
        <v>8</v>
      </c>
      <c r="E58" s="337" t="n">
        <v>0</v>
      </c>
      <c r="F58" s="338" t="n">
        <v>22</v>
      </c>
    </row>
    <row r="59" customFormat="false" ht="12.8" hidden="false" customHeight="false" outlineLevel="0" collapsed="false">
      <c r="A59" s="332" t="s">
        <v>40</v>
      </c>
      <c r="B59" s="336" t="s">
        <v>537</v>
      </c>
      <c r="C59" s="337" t="n">
        <v>138</v>
      </c>
      <c r="D59" s="337" t="n">
        <v>227</v>
      </c>
      <c r="E59" s="337" t="n">
        <v>1</v>
      </c>
      <c r="F59" s="338" t="n">
        <v>366</v>
      </c>
    </row>
    <row r="60" customFormat="false" ht="12.8" hidden="false" customHeight="false" outlineLevel="0" collapsed="false">
      <c r="A60" s="332" t="s">
        <v>538</v>
      </c>
      <c r="B60" s="336" t="s">
        <v>539</v>
      </c>
      <c r="C60" s="337"/>
      <c r="D60" s="337"/>
      <c r="E60" s="337"/>
      <c r="F60" s="338"/>
    </row>
    <row r="61" customFormat="false" ht="12.8" hidden="false" customHeight="false" outlineLevel="0" collapsed="false">
      <c r="A61" s="332" t="s">
        <v>180</v>
      </c>
      <c r="B61" s="336" t="s">
        <v>540</v>
      </c>
      <c r="C61" s="337" t="n">
        <v>19</v>
      </c>
      <c r="D61" s="337" t="n">
        <v>17</v>
      </c>
      <c r="E61" s="337" t="n">
        <v>1</v>
      </c>
      <c r="F61" s="338" t="n">
        <v>37</v>
      </c>
    </row>
    <row r="62" customFormat="false" ht="12.8" hidden="false" customHeight="false" outlineLevel="0" collapsed="false">
      <c r="A62" s="332" t="s">
        <v>176</v>
      </c>
      <c r="B62" s="336" t="s">
        <v>541</v>
      </c>
      <c r="C62" s="337" t="n">
        <v>28</v>
      </c>
      <c r="D62" s="337" t="n">
        <v>45</v>
      </c>
      <c r="E62" s="337" t="n">
        <v>0</v>
      </c>
      <c r="F62" s="338" t="n">
        <v>73</v>
      </c>
    </row>
    <row r="63" customFormat="false" ht="12.8" hidden="false" customHeight="false" outlineLevel="0" collapsed="false">
      <c r="A63" s="332" t="s">
        <v>542</v>
      </c>
      <c r="B63" s="336" t="s">
        <v>543</v>
      </c>
      <c r="C63" s="337"/>
      <c r="D63" s="337"/>
      <c r="E63" s="337"/>
      <c r="F63" s="338" t="n">
        <v>1</v>
      </c>
    </row>
    <row r="64" customFormat="false" ht="12.8" hidden="false" customHeight="false" outlineLevel="0" collapsed="false">
      <c r="A64" s="332" t="s">
        <v>182</v>
      </c>
      <c r="B64" s="336" t="s">
        <v>544</v>
      </c>
      <c r="C64" s="337" t="n">
        <v>19</v>
      </c>
      <c r="D64" s="337" t="n">
        <v>49</v>
      </c>
      <c r="E64" s="337" t="n">
        <v>5</v>
      </c>
      <c r="F64" s="338" t="n">
        <v>73</v>
      </c>
    </row>
    <row r="65" customFormat="false" ht="12.8" hidden="false" customHeight="false" outlineLevel="0" collapsed="false">
      <c r="A65" s="332" t="s">
        <v>146</v>
      </c>
      <c r="B65" s="336" t="s">
        <v>545</v>
      </c>
      <c r="C65" s="337" t="n">
        <v>7</v>
      </c>
      <c r="D65" s="337" t="n">
        <v>1</v>
      </c>
      <c r="E65" s="337" t="n">
        <v>0</v>
      </c>
      <c r="F65" s="338" t="n">
        <v>8</v>
      </c>
    </row>
    <row r="66" customFormat="false" ht="12.8" hidden="false" customHeight="false" outlineLevel="0" collapsed="false">
      <c r="A66" s="332" t="s">
        <v>194</v>
      </c>
      <c r="B66" s="336" t="s">
        <v>546</v>
      </c>
      <c r="C66" s="337" t="n">
        <v>403</v>
      </c>
      <c r="D66" s="337" t="n">
        <v>461</v>
      </c>
      <c r="E66" s="337" t="n">
        <v>15</v>
      </c>
      <c r="F66" s="338" t="n">
        <v>879</v>
      </c>
    </row>
    <row r="67" customFormat="false" ht="12.8" hidden="false" customHeight="false" outlineLevel="0" collapsed="false">
      <c r="A67" s="332" t="s">
        <v>68</v>
      </c>
      <c r="B67" s="336" t="s">
        <v>547</v>
      </c>
      <c r="C67" s="337" t="n">
        <v>4</v>
      </c>
      <c r="D67" s="337" t="n">
        <v>13</v>
      </c>
      <c r="E67" s="337" t="n">
        <v>1</v>
      </c>
      <c r="F67" s="338" t="n">
        <v>18</v>
      </c>
    </row>
    <row r="68" customFormat="false" ht="12.8" hidden="false" customHeight="false" outlineLevel="0" collapsed="false">
      <c r="A68" s="332" t="s">
        <v>70</v>
      </c>
      <c r="B68" s="336" t="s">
        <v>548</v>
      </c>
      <c r="C68" s="337" t="n">
        <v>49</v>
      </c>
      <c r="D68" s="337" t="n">
        <v>25</v>
      </c>
      <c r="E68" s="337" t="n">
        <v>2</v>
      </c>
      <c r="F68" s="338" t="n">
        <v>76</v>
      </c>
    </row>
    <row r="69" customFormat="false" ht="12.8" hidden="false" customHeight="false" outlineLevel="0" collapsed="false">
      <c r="A69" s="332" t="s">
        <v>76</v>
      </c>
      <c r="B69" s="336" t="s">
        <v>549</v>
      </c>
      <c r="C69" s="337" t="n">
        <v>113</v>
      </c>
      <c r="D69" s="337" t="n">
        <v>59</v>
      </c>
      <c r="E69" s="337" t="n">
        <v>4</v>
      </c>
      <c r="F69" s="338" t="n">
        <v>176</v>
      </c>
    </row>
    <row r="70" customFormat="false" ht="12.8" hidden="false" customHeight="false" outlineLevel="0" collapsed="false">
      <c r="A70" s="332" t="s">
        <v>224</v>
      </c>
      <c r="B70" s="336" t="s">
        <v>550</v>
      </c>
      <c r="C70" s="337" t="n">
        <v>44</v>
      </c>
      <c r="D70" s="337" t="n">
        <v>39</v>
      </c>
      <c r="E70" s="337" t="n">
        <v>0</v>
      </c>
      <c r="F70" s="338" t="n">
        <v>83</v>
      </c>
    </row>
    <row r="71" customFormat="false" ht="12.8" hidden="false" customHeight="false" outlineLevel="0" collapsed="false">
      <c r="A71" s="332" t="s">
        <v>226</v>
      </c>
      <c r="B71" s="336" t="s">
        <v>551</v>
      </c>
      <c r="C71" s="337" t="n">
        <v>0</v>
      </c>
      <c r="D71" s="337" t="n">
        <v>21</v>
      </c>
      <c r="E71" s="337" t="n">
        <v>0</v>
      </c>
      <c r="F71" s="338" t="n">
        <v>21</v>
      </c>
    </row>
    <row r="72" customFormat="false" ht="12.8" hidden="false" customHeight="false" outlineLevel="0" collapsed="false">
      <c r="A72" s="332" t="s">
        <v>72</v>
      </c>
      <c r="B72" s="336" t="s">
        <v>552</v>
      </c>
      <c r="C72" s="337" t="n">
        <v>69</v>
      </c>
      <c r="D72" s="337" t="n">
        <v>204</v>
      </c>
      <c r="E72" s="337" t="n">
        <v>1</v>
      </c>
      <c r="F72" s="338" t="n">
        <v>274</v>
      </c>
    </row>
    <row r="73" customFormat="false" ht="12.8" hidden="false" customHeight="false" outlineLevel="0" collapsed="false">
      <c r="A73" s="332" t="s">
        <v>222</v>
      </c>
      <c r="B73" s="336" t="s">
        <v>553</v>
      </c>
      <c r="C73" s="337" t="n">
        <v>114</v>
      </c>
      <c r="D73" s="337" t="n">
        <v>64</v>
      </c>
      <c r="E73" s="337" t="n">
        <v>6</v>
      </c>
      <c r="F73" s="338" t="n">
        <v>184</v>
      </c>
    </row>
    <row r="74" customFormat="false" ht="12.8" hidden="false" customHeight="false" outlineLevel="0" collapsed="false">
      <c r="A74" s="332" t="s">
        <v>74</v>
      </c>
      <c r="B74" s="336" t="s">
        <v>554</v>
      </c>
      <c r="C74" s="337" t="n">
        <v>277</v>
      </c>
      <c r="D74" s="337" t="n">
        <v>350</v>
      </c>
      <c r="E74" s="337" t="n">
        <v>53</v>
      </c>
      <c r="F74" s="338" t="n">
        <v>680</v>
      </c>
    </row>
    <row r="75" customFormat="false" ht="12.8" hidden="false" customHeight="false" outlineLevel="0" collapsed="false">
      <c r="A75" s="332" t="s">
        <v>160</v>
      </c>
      <c r="B75" s="336" t="s">
        <v>555</v>
      </c>
      <c r="C75" s="337" t="n">
        <v>8</v>
      </c>
      <c r="D75" s="337" t="n">
        <v>19</v>
      </c>
      <c r="E75" s="337" t="n">
        <v>0</v>
      </c>
      <c r="F75" s="338" t="n">
        <v>27</v>
      </c>
    </row>
    <row r="76" customFormat="false" ht="12.8" hidden="false" customHeight="false" outlineLevel="0" collapsed="false">
      <c r="A76" s="332" t="s">
        <v>184</v>
      </c>
      <c r="B76" s="336" t="s">
        <v>556</v>
      </c>
      <c r="C76" s="337" t="n">
        <v>16</v>
      </c>
      <c r="D76" s="337" t="n">
        <v>26</v>
      </c>
      <c r="E76" s="337" t="n">
        <v>0</v>
      </c>
      <c r="F76" s="338" t="n">
        <v>42</v>
      </c>
    </row>
    <row r="77" customFormat="false" ht="12.8" hidden="false" customHeight="false" outlineLevel="0" collapsed="false">
      <c r="A77" s="332" t="s">
        <v>80</v>
      </c>
      <c r="B77" s="336" t="s">
        <v>557</v>
      </c>
      <c r="C77" s="337" t="n">
        <v>266</v>
      </c>
      <c r="D77" s="337" t="n">
        <v>200</v>
      </c>
      <c r="E77" s="337" t="n">
        <v>12</v>
      </c>
      <c r="F77" s="338" t="n">
        <v>478</v>
      </c>
    </row>
    <row r="78" customFormat="false" ht="12.8" hidden="false" customHeight="false" outlineLevel="0" collapsed="false">
      <c r="A78" s="332" t="s">
        <v>78</v>
      </c>
      <c r="B78" s="336" t="s">
        <v>558</v>
      </c>
      <c r="C78" s="337" t="n">
        <v>2</v>
      </c>
      <c r="D78" s="337" t="n">
        <v>3</v>
      </c>
      <c r="E78" s="337" t="n">
        <v>0</v>
      </c>
      <c r="F78" s="338" t="n">
        <v>5</v>
      </c>
    </row>
    <row r="79" customFormat="false" ht="12.8" hidden="false" customHeight="false" outlineLevel="0" collapsed="false">
      <c r="A79" s="332" t="s">
        <v>140</v>
      </c>
      <c r="B79" s="336" t="s">
        <v>559</v>
      </c>
      <c r="C79" s="337" t="n">
        <v>1</v>
      </c>
      <c r="D79" s="337" t="n">
        <v>9</v>
      </c>
      <c r="E79" s="337" t="n">
        <v>0</v>
      </c>
      <c r="F79" s="338" t="n">
        <v>10</v>
      </c>
    </row>
    <row r="80" customFormat="false" ht="12.8" hidden="false" customHeight="false" outlineLevel="0" collapsed="false">
      <c r="A80" s="332" t="s">
        <v>560</v>
      </c>
      <c r="B80" s="336" t="s">
        <v>561</v>
      </c>
      <c r="C80" s="337"/>
      <c r="D80" s="337"/>
      <c r="E80" s="337"/>
      <c r="F80" s="338" t="n">
        <v>4</v>
      </c>
    </row>
    <row r="81" customFormat="false" ht="12.8" hidden="false" customHeight="false" outlineLevel="0" collapsed="false">
      <c r="A81" s="332" t="s">
        <v>562</v>
      </c>
      <c r="B81" s="336" t="s">
        <v>563</v>
      </c>
      <c r="C81" s="337"/>
      <c r="D81" s="337"/>
      <c r="E81" s="337"/>
      <c r="F81" s="338"/>
    </row>
    <row r="82" customFormat="false" ht="12.8" hidden="false" customHeight="false" outlineLevel="0" collapsed="false">
      <c r="A82" s="332" t="s">
        <v>82</v>
      </c>
      <c r="B82" s="336" t="s">
        <v>564</v>
      </c>
      <c r="C82" s="337" t="n">
        <v>17</v>
      </c>
      <c r="D82" s="337" t="n">
        <v>28</v>
      </c>
      <c r="E82" s="337" t="n">
        <v>2</v>
      </c>
      <c r="F82" s="338" t="n">
        <v>47</v>
      </c>
    </row>
    <row r="83" customFormat="false" ht="12.8" hidden="false" customHeight="false" outlineLevel="0" collapsed="false">
      <c r="A83" s="332" t="s">
        <v>84</v>
      </c>
      <c r="B83" s="336" t="s">
        <v>565</v>
      </c>
      <c r="C83" s="337" t="n">
        <v>377</v>
      </c>
      <c r="D83" s="337" t="n">
        <v>323</v>
      </c>
      <c r="E83" s="337" t="n">
        <v>14</v>
      </c>
      <c r="F83" s="338" t="n">
        <v>714</v>
      </c>
    </row>
    <row r="84" customFormat="false" ht="12.8" hidden="false" customHeight="false" outlineLevel="0" collapsed="false">
      <c r="A84" s="332" t="s">
        <v>142</v>
      </c>
      <c r="B84" s="336" t="s">
        <v>566</v>
      </c>
      <c r="C84" s="337" t="n">
        <v>6</v>
      </c>
      <c r="D84" s="337" t="n">
        <v>16</v>
      </c>
      <c r="E84" s="337" t="n">
        <v>0</v>
      </c>
      <c r="F84" s="338" t="n">
        <v>22</v>
      </c>
    </row>
    <row r="85" customFormat="false" ht="12.8" hidden="false" customHeight="false" outlineLevel="0" collapsed="false">
      <c r="A85" s="332" t="s">
        <v>186</v>
      </c>
      <c r="B85" s="336" t="s">
        <v>567</v>
      </c>
      <c r="C85" s="337" t="n">
        <v>42</v>
      </c>
      <c r="D85" s="337" t="n">
        <v>38</v>
      </c>
      <c r="E85" s="337" t="n">
        <v>5</v>
      </c>
      <c r="F85" s="338" t="n">
        <v>85</v>
      </c>
    </row>
    <row r="86" customFormat="false" ht="12.8" hidden="false" customHeight="false" outlineLevel="0" collapsed="false">
      <c r="A86" s="332" t="s">
        <v>144</v>
      </c>
      <c r="B86" s="336" t="s">
        <v>568</v>
      </c>
      <c r="C86" s="337" t="n">
        <v>59</v>
      </c>
      <c r="D86" s="337" t="n">
        <v>36</v>
      </c>
      <c r="E86" s="337" t="n">
        <v>1</v>
      </c>
      <c r="F86" s="338" t="n">
        <v>96</v>
      </c>
    </row>
    <row r="87" customFormat="false" ht="12.8" hidden="false" customHeight="false" outlineLevel="0" collapsed="false">
      <c r="A87" s="332" t="s">
        <v>569</v>
      </c>
      <c r="B87" s="336" t="s">
        <v>570</v>
      </c>
      <c r="C87" s="337" t="n">
        <v>5</v>
      </c>
      <c r="D87" s="337" t="n">
        <v>1</v>
      </c>
      <c r="E87" s="337" t="n">
        <v>0</v>
      </c>
      <c r="F87" s="338" t="n">
        <v>6</v>
      </c>
    </row>
    <row r="88" customFormat="false" ht="12.8" hidden="false" customHeight="false" outlineLevel="0" collapsed="false">
      <c r="A88" s="332" t="s">
        <v>190</v>
      </c>
      <c r="B88" s="336" t="s">
        <v>571</v>
      </c>
      <c r="C88" s="337" t="n">
        <v>480</v>
      </c>
      <c r="D88" s="337" t="n">
        <v>305</v>
      </c>
      <c r="E88" s="337" t="n">
        <v>62</v>
      </c>
      <c r="F88" s="338" t="n">
        <v>847</v>
      </c>
    </row>
    <row r="89" customFormat="false" ht="12.8" hidden="false" customHeight="false" outlineLevel="0" collapsed="false">
      <c r="A89" s="332" t="s">
        <v>192</v>
      </c>
      <c r="B89" s="336" t="s">
        <v>572</v>
      </c>
      <c r="C89" s="337" t="n">
        <v>19</v>
      </c>
      <c r="D89" s="337" t="n">
        <v>43</v>
      </c>
      <c r="E89" s="337" t="n">
        <v>0</v>
      </c>
      <c r="F89" s="338" t="n">
        <v>62</v>
      </c>
    </row>
    <row r="90" customFormat="false" ht="12.8" hidden="false" customHeight="false" outlineLevel="0" collapsed="false">
      <c r="A90" s="332" t="s">
        <v>573</v>
      </c>
      <c r="B90" s="336" t="s">
        <v>574</v>
      </c>
      <c r="C90" s="337"/>
      <c r="D90" s="337"/>
      <c r="E90" s="337"/>
      <c r="F90" s="338"/>
    </row>
    <row r="91" customFormat="false" ht="12.8" hidden="false" customHeight="false" outlineLevel="0" collapsed="false">
      <c r="A91" s="332" t="s">
        <v>575</v>
      </c>
      <c r="B91" s="336" t="s">
        <v>576</v>
      </c>
      <c r="C91" s="337"/>
      <c r="D91" s="337"/>
      <c r="E91" s="337"/>
      <c r="F91" s="338"/>
    </row>
    <row r="92" customFormat="false" ht="12.8" hidden="false" customHeight="false" outlineLevel="0" collapsed="false">
      <c r="A92" s="332" t="s">
        <v>577</v>
      </c>
      <c r="B92" s="336" t="s">
        <v>578</v>
      </c>
      <c r="C92" s="337"/>
      <c r="D92" s="337"/>
      <c r="E92" s="337"/>
      <c r="F92" s="338"/>
    </row>
    <row r="93" customFormat="false" ht="12.8" hidden="false" customHeight="false" outlineLevel="0" collapsed="false">
      <c r="A93" s="332" t="s">
        <v>230</v>
      </c>
      <c r="B93" s="336" t="s">
        <v>579</v>
      </c>
      <c r="C93" s="337" t="n">
        <v>146</v>
      </c>
      <c r="D93" s="337" t="n">
        <v>55</v>
      </c>
      <c r="E93" s="337" t="n">
        <v>1</v>
      </c>
      <c r="F93" s="338" t="n">
        <v>202</v>
      </c>
    </row>
    <row r="94" customFormat="false" ht="12.8" hidden="false" customHeight="false" outlineLevel="0" collapsed="false">
      <c r="A94" s="332" t="s">
        <v>228</v>
      </c>
      <c r="B94" s="336" t="s">
        <v>580</v>
      </c>
      <c r="C94" s="337" t="n">
        <v>774</v>
      </c>
      <c r="D94" s="337" t="n">
        <v>849</v>
      </c>
      <c r="E94" s="337" t="n">
        <v>53</v>
      </c>
      <c r="F94" s="338" t="n">
        <v>1676</v>
      </c>
    </row>
    <row r="95" customFormat="false" ht="12.8" hidden="false" customHeight="false" outlineLevel="0" collapsed="false">
      <c r="A95" s="332" t="s">
        <v>90</v>
      </c>
      <c r="B95" s="336" t="s">
        <v>581</v>
      </c>
      <c r="C95" s="337" t="n">
        <v>57</v>
      </c>
      <c r="D95" s="337" t="n">
        <v>152</v>
      </c>
      <c r="E95" s="337" t="n">
        <v>39</v>
      </c>
      <c r="F95" s="338" t="n">
        <v>248</v>
      </c>
    </row>
    <row r="96" customFormat="false" ht="12.8" hidden="false" customHeight="false" outlineLevel="0" collapsed="false">
      <c r="A96" s="332" t="s">
        <v>582</v>
      </c>
      <c r="B96" s="336" t="s">
        <v>583</v>
      </c>
      <c r="C96" s="337"/>
      <c r="D96" s="337"/>
      <c r="E96" s="337"/>
      <c r="F96" s="338" t="n">
        <v>13</v>
      </c>
    </row>
    <row r="97" customFormat="false" ht="12.8" hidden="false" customHeight="false" outlineLevel="0" collapsed="false">
      <c r="A97" s="332" t="s">
        <v>100</v>
      </c>
      <c r="B97" s="336" t="s">
        <v>584</v>
      </c>
      <c r="C97" s="337" t="n">
        <v>269</v>
      </c>
      <c r="D97" s="337" t="n">
        <v>279</v>
      </c>
      <c r="E97" s="337" t="n">
        <v>25</v>
      </c>
      <c r="F97" s="338" t="n">
        <v>573</v>
      </c>
    </row>
    <row r="98" customFormat="false" ht="12.8" hidden="false" customHeight="false" outlineLevel="0" collapsed="false">
      <c r="A98" s="332" t="s">
        <v>96</v>
      </c>
      <c r="B98" s="336" t="s">
        <v>585</v>
      </c>
      <c r="C98" s="337" t="n">
        <v>75</v>
      </c>
      <c r="D98" s="337" t="n">
        <v>42</v>
      </c>
      <c r="E98" s="337" t="n">
        <v>0</v>
      </c>
      <c r="F98" s="338" t="n">
        <v>117</v>
      </c>
    </row>
    <row r="99" customFormat="false" ht="12.8" hidden="false" customHeight="false" outlineLevel="0" collapsed="false">
      <c r="A99" s="332" t="s">
        <v>94</v>
      </c>
      <c r="B99" s="336" t="s">
        <v>586</v>
      </c>
      <c r="C99" s="337" t="n">
        <v>179</v>
      </c>
      <c r="D99" s="337" t="n">
        <v>182</v>
      </c>
      <c r="E99" s="337" t="n">
        <v>19</v>
      </c>
      <c r="F99" s="338" t="n">
        <v>380</v>
      </c>
    </row>
    <row r="100" customFormat="false" ht="12.8" hidden="false" customHeight="false" outlineLevel="0" collapsed="false">
      <c r="A100" s="332" t="s">
        <v>98</v>
      </c>
      <c r="B100" s="336" t="s">
        <v>587</v>
      </c>
      <c r="C100" s="337" t="n">
        <v>271</v>
      </c>
      <c r="D100" s="337" t="n">
        <v>271</v>
      </c>
      <c r="E100" s="337" t="n">
        <v>89</v>
      </c>
      <c r="F100" s="338" t="n">
        <v>631</v>
      </c>
    </row>
    <row r="101" customFormat="false" ht="12.8" hidden="false" customHeight="false" outlineLevel="0" collapsed="false">
      <c r="A101" s="332" t="s">
        <v>291</v>
      </c>
      <c r="B101" s="336" t="s">
        <v>588</v>
      </c>
      <c r="C101" s="337"/>
      <c r="D101" s="337"/>
      <c r="E101" s="337"/>
      <c r="F101" s="338" t="n">
        <v>8</v>
      </c>
    </row>
    <row r="102" customFormat="false" ht="12.8" hidden="false" customHeight="false" outlineLevel="0" collapsed="false">
      <c r="A102" s="332" t="s">
        <v>102</v>
      </c>
      <c r="B102" s="336" t="s">
        <v>589</v>
      </c>
      <c r="C102" s="337" t="n">
        <v>20</v>
      </c>
      <c r="D102" s="337" t="n">
        <v>16</v>
      </c>
      <c r="E102" s="337" t="n">
        <v>0</v>
      </c>
      <c r="F102" s="338" t="n">
        <v>36</v>
      </c>
    </row>
    <row r="103" customFormat="false" ht="12.8" hidden="false" customHeight="false" outlineLevel="0" collapsed="false">
      <c r="A103" s="332" t="s">
        <v>242</v>
      </c>
      <c r="B103" s="336" t="s">
        <v>590</v>
      </c>
      <c r="C103" s="337" t="n">
        <v>191</v>
      </c>
      <c r="D103" s="337" t="n">
        <v>163</v>
      </c>
      <c r="E103" s="337" t="n">
        <v>32</v>
      </c>
      <c r="F103" s="338" t="n">
        <v>386</v>
      </c>
    </row>
    <row r="104" customFormat="false" ht="12.8" hidden="false" customHeight="false" outlineLevel="0" collapsed="false">
      <c r="A104" s="332" t="s">
        <v>148</v>
      </c>
      <c r="B104" s="336" t="s">
        <v>591</v>
      </c>
      <c r="C104" s="337" t="n">
        <v>6</v>
      </c>
      <c r="D104" s="337" t="n">
        <v>8</v>
      </c>
      <c r="E104" s="337" t="n">
        <v>0</v>
      </c>
      <c r="F104" s="338" t="n">
        <v>14</v>
      </c>
    </row>
    <row r="105" customFormat="false" ht="12.8" hidden="false" customHeight="false" outlineLevel="0" collapsed="false">
      <c r="A105" s="332" t="s">
        <v>196</v>
      </c>
      <c r="B105" s="336" t="s">
        <v>592</v>
      </c>
      <c r="C105" s="337" t="n">
        <v>325</v>
      </c>
      <c r="D105" s="337" t="n">
        <v>265</v>
      </c>
      <c r="E105" s="337" t="n">
        <v>31</v>
      </c>
      <c r="F105" s="338" t="n">
        <v>621</v>
      </c>
    </row>
    <row r="106" customFormat="false" ht="12.8" hidden="false" customHeight="false" outlineLevel="0" collapsed="false">
      <c r="A106" s="332" t="s">
        <v>106</v>
      </c>
      <c r="B106" s="336" t="s">
        <v>593</v>
      </c>
      <c r="C106" s="337" t="n">
        <v>208</v>
      </c>
      <c r="D106" s="337" t="n">
        <v>164</v>
      </c>
      <c r="E106" s="337" t="n">
        <v>14</v>
      </c>
      <c r="F106" s="338" t="n">
        <v>386</v>
      </c>
    </row>
    <row r="107" customFormat="false" ht="12.8" hidden="false" customHeight="false" outlineLevel="0" collapsed="false">
      <c r="A107" s="332" t="s">
        <v>108</v>
      </c>
      <c r="B107" s="336" t="s">
        <v>594</v>
      </c>
      <c r="C107" s="337" t="n">
        <v>34</v>
      </c>
      <c r="D107" s="337" t="n">
        <v>33</v>
      </c>
      <c r="E107" s="337" t="n">
        <v>10</v>
      </c>
      <c r="F107" s="338" t="n">
        <v>77</v>
      </c>
    </row>
    <row r="108" customFormat="false" ht="12.8" hidden="false" customHeight="false" outlineLevel="0" collapsed="false">
      <c r="A108" s="332" t="s">
        <v>595</v>
      </c>
      <c r="B108" s="336" t="s">
        <v>596</v>
      </c>
      <c r="C108" s="337" t="n">
        <v>3</v>
      </c>
      <c r="D108" s="337" t="n">
        <v>3</v>
      </c>
      <c r="E108" s="337" t="n">
        <v>0</v>
      </c>
      <c r="F108" s="338" t="n">
        <v>6</v>
      </c>
    </row>
    <row r="109" customFormat="false" ht="12.8" hidden="false" customHeight="false" outlineLevel="0" collapsed="false">
      <c r="A109" s="332" t="s">
        <v>198</v>
      </c>
      <c r="B109" s="336" t="s">
        <v>597</v>
      </c>
      <c r="C109" s="337" t="n">
        <v>2</v>
      </c>
      <c r="D109" s="337" t="n">
        <v>23</v>
      </c>
      <c r="E109" s="337" t="n">
        <v>0</v>
      </c>
      <c r="F109" s="338" t="n">
        <v>25</v>
      </c>
    </row>
    <row r="110" customFormat="false" ht="12.8" hidden="false" customHeight="false" outlineLevel="0" collapsed="false">
      <c r="A110" s="332" t="s">
        <v>598</v>
      </c>
      <c r="B110" s="336" t="s">
        <v>599</v>
      </c>
      <c r="C110" s="337" t="n">
        <v>1</v>
      </c>
      <c r="D110" s="337" t="n">
        <v>4</v>
      </c>
      <c r="E110" s="337" t="n">
        <v>0</v>
      </c>
      <c r="F110" s="338" t="n">
        <v>5</v>
      </c>
    </row>
    <row r="111" customFormat="false" ht="12.8" hidden="false" customHeight="false" outlineLevel="0" collapsed="false">
      <c r="A111" s="332" t="s">
        <v>110</v>
      </c>
      <c r="B111" s="336" t="s">
        <v>600</v>
      </c>
      <c r="C111" s="337" t="n">
        <v>55</v>
      </c>
      <c r="D111" s="337" t="n">
        <v>67</v>
      </c>
      <c r="E111" s="337" t="n">
        <v>2</v>
      </c>
      <c r="F111" s="338" t="n">
        <v>124</v>
      </c>
    </row>
    <row r="112" customFormat="false" ht="12.8" hidden="false" customHeight="false" outlineLevel="0" collapsed="false">
      <c r="A112" s="332" t="s">
        <v>232</v>
      </c>
      <c r="B112" s="336" t="s">
        <v>601</v>
      </c>
      <c r="C112" s="337" t="n">
        <v>2161</v>
      </c>
      <c r="D112" s="337" t="n">
        <v>2363</v>
      </c>
      <c r="E112" s="337" t="n">
        <v>125</v>
      </c>
      <c r="F112" s="338" t="n">
        <v>4649</v>
      </c>
    </row>
    <row r="113" customFormat="false" ht="12.8" hidden="false" customHeight="false" outlineLevel="0" collapsed="false">
      <c r="A113" s="332" t="s">
        <v>104</v>
      </c>
      <c r="B113" s="336" t="s">
        <v>602</v>
      </c>
      <c r="C113" s="337" t="n">
        <v>4</v>
      </c>
      <c r="D113" s="337" t="n">
        <v>6</v>
      </c>
      <c r="E113" s="337" t="n">
        <v>0</v>
      </c>
      <c r="F113" s="338" t="n">
        <v>10</v>
      </c>
    </row>
    <row r="114" customFormat="false" ht="12.8" hidden="false" customHeight="false" outlineLevel="0" collapsed="false">
      <c r="A114" s="332" t="s">
        <v>234</v>
      </c>
      <c r="B114" s="336" t="s">
        <v>603</v>
      </c>
      <c r="C114" s="337" t="n">
        <v>134</v>
      </c>
      <c r="D114" s="337" t="n">
        <v>787</v>
      </c>
      <c r="E114" s="337" t="n">
        <v>98</v>
      </c>
      <c r="F114" s="338" t="n">
        <v>1019</v>
      </c>
    </row>
    <row r="115" customFormat="false" ht="12.8" hidden="false" customHeight="false" outlineLevel="0" collapsed="false">
      <c r="A115" s="332" t="s">
        <v>86</v>
      </c>
      <c r="B115" s="336" t="s">
        <v>604</v>
      </c>
      <c r="C115" s="337" t="n">
        <v>16</v>
      </c>
      <c r="D115" s="337" t="n">
        <v>7</v>
      </c>
      <c r="E115" s="337" t="n">
        <v>0</v>
      </c>
      <c r="F115" s="338" t="n">
        <v>23</v>
      </c>
    </row>
    <row r="116" customFormat="false" ht="12.8" hidden="false" customHeight="false" outlineLevel="0" collapsed="false">
      <c r="A116" s="332" t="s">
        <v>605</v>
      </c>
      <c r="B116" s="336" t="s">
        <v>606</v>
      </c>
      <c r="C116" s="337" t="n">
        <v>1</v>
      </c>
      <c r="D116" s="337" t="n">
        <v>5</v>
      </c>
      <c r="E116" s="337" t="n">
        <v>0</v>
      </c>
      <c r="F116" s="338" t="n">
        <v>6</v>
      </c>
    </row>
    <row r="117" customFormat="false" ht="12.8" hidden="false" customHeight="false" outlineLevel="0" collapsed="false">
      <c r="A117" s="332" t="s">
        <v>188</v>
      </c>
      <c r="B117" s="336" t="s">
        <v>607</v>
      </c>
      <c r="C117" s="337" t="n">
        <v>4</v>
      </c>
      <c r="D117" s="337" t="n">
        <v>20</v>
      </c>
      <c r="E117" s="337" t="n">
        <v>1</v>
      </c>
      <c r="F117" s="338" t="n">
        <v>25</v>
      </c>
    </row>
    <row r="118" customFormat="false" ht="12.8" hidden="false" customHeight="false" outlineLevel="0" collapsed="false">
      <c r="A118" s="332" t="s">
        <v>150</v>
      </c>
      <c r="B118" s="336" t="s">
        <v>608</v>
      </c>
      <c r="C118" s="337" t="n">
        <v>146</v>
      </c>
      <c r="D118" s="337" t="n">
        <v>123</v>
      </c>
      <c r="E118" s="337" t="n">
        <v>9</v>
      </c>
      <c r="F118" s="338" t="n">
        <v>278</v>
      </c>
    </row>
    <row r="119" customFormat="false" ht="12.8" hidden="false" customHeight="false" outlineLevel="0" collapsed="false">
      <c r="A119" s="332" t="s">
        <v>200</v>
      </c>
      <c r="B119" s="336" t="s">
        <v>609</v>
      </c>
      <c r="C119" s="337" t="n">
        <v>9</v>
      </c>
      <c r="D119" s="337" t="n">
        <v>4</v>
      </c>
      <c r="E119" s="337" t="n">
        <v>0</v>
      </c>
      <c r="F119" s="338" t="n">
        <v>13</v>
      </c>
    </row>
    <row r="120" customFormat="false" ht="12.8" hidden="false" customHeight="false" outlineLevel="0" collapsed="false">
      <c r="A120" s="332" t="s">
        <v>220</v>
      </c>
      <c r="B120" s="336" t="s">
        <v>610</v>
      </c>
      <c r="C120" s="337" t="n">
        <v>242</v>
      </c>
      <c r="D120" s="337" t="n">
        <v>176</v>
      </c>
      <c r="E120" s="337" t="n">
        <v>18</v>
      </c>
      <c r="F120" s="338" t="n">
        <v>436</v>
      </c>
    </row>
    <row r="121" customFormat="false" ht="12.8" hidden="false" customHeight="false" outlineLevel="0" collapsed="false">
      <c r="A121" s="332" t="s">
        <v>202</v>
      </c>
      <c r="B121" s="336" t="s">
        <v>611</v>
      </c>
      <c r="C121" s="337" t="n">
        <v>27</v>
      </c>
      <c r="D121" s="337" t="n">
        <v>64</v>
      </c>
      <c r="E121" s="337" t="n">
        <v>5</v>
      </c>
      <c r="F121" s="338" t="n">
        <v>96</v>
      </c>
    </row>
    <row r="122" customFormat="false" ht="12.8" hidden="false" customHeight="false" outlineLevel="0" collapsed="false">
      <c r="A122" s="332" t="s">
        <v>24</v>
      </c>
      <c r="B122" s="336" t="s">
        <v>612</v>
      </c>
      <c r="C122" s="337" t="n">
        <v>7</v>
      </c>
      <c r="D122" s="337" t="n">
        <v>6</v>
      </c>
      <c r="E122" s="337" t="n">
        <v>0</v>
      </c>
      <c r="F122" s="338" t="n">
        <v>13</v>
      </c>
    </row>
    <row r="123" customFormat="false" ht="12.8" hidden="false" customHeight="false" outlineLevel="0" collapsed="false">
      <c r="A123" s="339" t="s">
        <v>613</v>
      </c>
      <c r="B123" s="336" t="s">
        <v>614</v>
      </c>
      <c r="C123" s="337" t="n">
        <v>7</v>
      </c>
      <c r="D123" s="337" t="n">
        <v>5</v>
      </c>
      <c r="E123" s="337" t="n">
        <v>0</v>
      </c>
      <c r="F123" s="338" t="n">
        <v>0</v>
      </c>
    </row>
    <row r="124" customFormat="false" ht="12.8" hidden="false" customHeight="false" outlineLevel="0" collapsed="false">
      <c r="A124" s="339" t="s">
        <v>112</v>
      </c>
      <c r="B124" s="336" t="s">
        <v>615</v>
      </c>
      <c r="C124" s="337" t="n">
        <v>10</v>
      </c>
      <c r="D124" s="337" t="n">
        <v>10</v>
      </c>
      <c r="E124" s="337" t="n">
        <v>0</v>
      </c>
      <c r="F124" s="338" t="n">
        <v>0</v>
      </c>
    </row>
    <row r="125" customFormat="false" ht="12.8" hidden="false" customHeight="false" outlineLevel="0" collapsed="false">
      <c r="A125" s="237"/>
      <c r="B125" s="336" t="s">
        <v>21</v>
      </c>
      <c r="C125" s="340" t="n">
        <v>24381</v>
      </c>
      <c r="D125" s="340" t="n">
        <v>21217</v>
      </c>
      <c r="E125" s="340" t="n">
        <v>1611</v>
      </c>
      <c r="F125" s="340" t="n">
        <v>47221</v>
      </c>
    </row>
  </sheetData>
  <autoFilter ref="A:F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9"/>
  <sheetViews>
    <sheetView showFormulas="false" showGridLines="true" showRowColHeaders="true" showZeros="true" rightToLeft="false" tabSelected="false" showOutlineSymbols="true" defaultGridColor="true" view="normal" topLeftCell="A1" colorId="64" zoomScale="143" zoomScaleNormal="143" zoomScalePageLayoutView="100" workbookViewId="0">
      <selection pane="topLeft" activeCell="A1" activeCellId="0" sqref="A1"/>
    </sheetView>
  </sheetViews>
  <sheetFormatPr defaultColWidth="11.72265625" defaultRowHeight="12.8" zeroHeight="false" outlineLevelRow="0" outlineLevelCol="0"/>
  <cols>
    <col collapsed="false" customWidth="true" hidden="true" outlineLevel="0" max="1" min="1" style="341" width="11.63"/>
    <col collapsed="false" customWidth="true" hidden="true" outlineLevel="0" max="2" min="2" style="342" width="11.63"/>
    <col collapsed="false" customWidth="true" hidden="false" outlineLevel="0" max="7" min="3" style="341" width="11.63"/>
  </cols>
  <sheetData>
    <row r="1" customFormat="false" ht="20" hidden="false" customHeight="false" outlineLevel="0" collapsed="false">
      <c r="A1" s="343" t="s">
        <v>334</v>
      </c>
      <c r="B1" s="344" t="s">
        <v>357</v>
      </c>
      <c r="C1" s="345" t="s">
        <v>616</v>
      </c>
      <c r="D1" s="346" t="s">
        <v>471</v>
      </c>
      <c r="E1" s="346" t="s">
        <v>617</v>
      </c>
      <c r="F1" s="346" t="s">
        <v>618</v>
      </c>
      <c r="G1" s="347" t="s">
        <v>619</v>
      </c>
    </row>
    <row r="2" customFormat="false" ht="12.8" hidden="false" customHeight="false" outlineLevel="0" collapsed="false">
      <c r="A2" s="348" t="n">
        <v>84</v>
      </c>
      <c r="B2" s="349" t="n">
        <v>1</v>
      </c>
      <c r="C2" s="350" t="s">
        <v>364</v>
      </c>
      <c r="D2" s="350" t="n">
        <v>147</v>
      </c>
      <c r="E2" s="350" t="n">
        <v>144</v>
      </c>
      <c r="F2" s="350" t="n">
        <v>4</v>
      </c>
      <c r="G2" s="351" t="n">
        <v>295</v>
      </c>
    </row>
    <row r="3" customFormat="false" ht="12.8" hidden="false" customHeight="false" outlineLevel="0" collapsed="false">
      <c r="A3" s="352" t="n">
        <v>32</v>
      </c>
      <c r="B3" s="353" t="n">
        <v>2</v>
      </c>
      <c r="C3" s="354" t="s">
        <v>365</v>
      </c>
      <c r="D3" s="354" t="n">
        <v>141</v>
      </c>
      <c r="E3" s="354" t="n">
        <v>130</v>
      </c>
      <c r="F3" s="354" t="n">
        <v>14</v>
      </c>
      <c r="G3" s="355" t="n">
        <v>285</v>
      </c>
    </row>
    <row r="4" customFormat="false" ht="12.8" hidden="false" customHeight="false" outlineLevel="0" collapsed="false">
      <c r="A4" s="348" t="n">
        <v>84</v>
      </c>
      <c r="B4" s="349" t="n">
        <v>3</v>
      </c>
      <c r="C4" s="350" t="s">
        <v>366</v>
      </c>
      <c r="D4" s="350" t="n">
        <v>100</v>
      </c>
      <c r="E4" s="350" t="n">
        <v>116</v>
      </c>
      <c r="F4" s="350" t="n">
        <v>3</v>
      </c>
      <c r="G4" s="351" t="n">
        <v>219</v>
      </c>
    </row>
    <row r="5" customFormat="false" ht="12.8" hidden="false" customHeight="false" outlineLevel="0" collapsed="false">
      <c r="A5" s="352" t="n">
        <v>93</v>
      </c>
      <c r="B5" s="353" t="n">
        <v>4</v>
      </c>
      <c r="C5" s="354" t="s">
        <v>367</v>
      </c>
      <c r="D5" s="354" t="n">
        <v>45</v>
      </c>
      <c r="E5" s="354" t="n">
        <v>59</v>
      </c>
      <c r="F5" s="354" t="n">
        <v>3</v>
      </c>
      <c r="G5" s="355" t="n">
        <v>107</v>
      </c>
    </row>
    <row r="6" customFormat="false" ht="12.8" hidden="false" customHeight="false" outlineLevel="0" collapsed="false">
      <c r="A6" s="348" t="n">
        <v>93</v>
      </c>
      <c r="B6" s="349" t="n">
        <v>5</v>
      </c>
      <c r="C6" s="350" t="s">
        <v>368</v>
      </c>
      <c r="D6" s="350" t="n">
        <v>27</v>
      </c>
      <c r="E6" s="350" t="n">
        <v>40</v>
      </c>
      <c r="F6" s="350" t="n">
        <v>1</v>
      </c>
      <c r="G6" s="351" t="n">
        <v>68</v>
      </c>
    </row>
    <row r="7" customFormat="false" ht="12.8" hidden="false" customHeight="false" outlineLevel="0" collapsed="false">
      <c r="A7" s="352" t="n">
        <v>93</v>
      </c>
      <c r="B7" s="353" t="n">
        <v>6</v>
      </c>
      <c r="C7" s="354" t="s">
        <v>369</v>
      </c>
      <c r="D7" s="354" t="n">
        <v>530</v>
      </c>
      <c r="E7" s="354" t="n">
        <v>406</v>
      </c>
      <c r="F7" s="354" t="n">
        <v>30</v>
      </c>
      <c r="G7" s="355" t="n">
        <v>966</v>
      </c>
    </row>
    <row r="8" customFormat="false" ht="12.8" hidden="false" customHeight="false" outlineLevel="0" collapsed="false">
      <c r="A8" s="348" t="n">
        <v>84</v>
      </c>
      <c r="B8" s="349" t="n">
        <v>7</v>
      </c>
      <c r="C8" s="350" t="s">
        <v>370</v>
      </c>
      <c r="D8" s="350" t="n">
        <v>47</v>
      </c>
      <c r="E8" s="350" t="n">
        <v>35</v>
      </c>
      <c r="F8" s="350" t="n">
        <v>6</v>
      </c>
      <c r="G8" s="351" t="n">
        <v>88</v>
      </c>
    </row>
    <row r="9" customFormat="false" ht="12.8" hidden="false" customHeight="false" outlineLevel="0" collapsed="false">
      <c r="A9" s="352" t="n">
        <v>44</v>
      </c>
      <c r="B9" s="353" t="n">
        <v>8</v>
      </c>
      <c r="C9" s="354" t="s">
        <v>371</v>
      </c>
      <c r="D9" s="354" t="n">
        <v>42</v>
      </c>
      <c r="E9" s="354" t="n">
        <v>72</v>
      </c>
      <c r="F9" s="354" t="n">
        <v>9</v>
      </c>
      <c r="G9" s="355" t="n">
        <v>123</v>
      </c>
    </row>
    <row r="10" customFormat="false" ht="12.8" hidden="false" customHeight="false" outlineLevel="0" collapsed="false">
      <c r="A10" s="348" t="n">
        <v>76</v>
      </c>
      <c r="B10" s="349" t="n">
        <v>9</v>
      </c>
      <c r="C10" s="350" t="s">
        <v>372</v>
      </c>
      <c r="D10" s="350" t="n">
        <v>12</v>
      </c>
      <c r="E10" s="350" t="n">
        <v>39</v>
      </c>
      <c r="F10" s="350" t="n">
        <v>13</v>
      </c>
      <c r="G10" s="351" t="n">
        <v>64</v>
      </c>
    </row>
    <row r="11" customFormat="false" ht="12.8" hidden="false" customHeight="false" outlineLevel="0" collapsed="false">
      <c r="A11" s="352" t="n">
        <v>44</v>
      </c>
      <c r="B11" s="353" t="n">
        <v>10</v>
      </c>
      <c r="C11" s="354" t="s">
        <v>373</v>
      </c>
      <c r="D11" s="354" t="n">
        <v>101</v>
      </c>
      <c r="E11" s="354" t="n">
        <v>122</v>
      </c>
      <c r="F11" s="354" t="n">
        <v>10</v>
      </c>
      <c r="G11" s="355" t="n">
        <v>233</v>
      </c>
    </row>
    <row r="12" customFormat="false" ht="12.8" hidden="false" customHeight="false" outlineLevel="0" collapsed="false">
      <c r="A12" s="348" t="n">
        <v>76</v>
      </c>
      <c r="B12" s="349" t="n">
        <v>11</v>
      </c>
      <c r="C12" s="350" t="s">
        <v>374</v>
      </c>
      <c r="D12" s="350" t="n">
        <v>44</v>
      </c>
      <c r="E12" s="350" t="n">
        <v>87</v>
      </c>
      <c r="F12" s="350" t="n">
        <v>1</v>
      </c>
      <c r="G12" s="351" t="n">
        <v>132</v>
      </c>
    </row>
    <row r="13" customFormat="false" ht="12.8" hidden="false" customHeight="false" outlineLevel="0" collapsed="false">
      <c r="A13" s="352" t="n">
        <v>76</v>
      </c>
      <c r="B13" s="353" t="n">
        <v>12</v>
      </c>
      <c r="C13" s="354" t="s">
        <v>375</v>
      </c>
      <c r="D13" s="354" t="n">
        <v>37</v>
      </c>
      <c r="E13" s="354" t="n">
        <v>46</v>
      </c>
      <c r="F13" s="354" t="n">
        <v>8</v>
      </c>
      <c r="G13" s="355" t="n">
        <v>91</v>
      </c>
    </row>
    <row r="14" customFormat="false" ht="12.8" hidden="false" customHeight="false" outlineLevel="0" collapsed="false">
      <c r="A14" s="348" t="n">
        <v>93</v>
      </c>
      <c r="B14" s="349" t="n">
        <v>13</v>
      </c>
      <c r="C14" s="350" t="s">
        <v>376</v>
      </c>
      <c r="D14" s="350" t="n">
        <v>864</v>
      </c>
      <c r="E14" s="350" t="n">
        <v>899</v>
      </c>
      <c r="F14" s="350" t="n">
        <v>60</v>
      </c>
      <c r="G14" s="351" t="n">
        <v>1823</v>
      </c>
    </row>
    <row r="15" customFormat="false" ht="12.8" hidden="false" customHeight="false" outlineLevel="0" collapsed="false">
      <c r="A15" s="352" t="n">
        <v>28</v>
      </c>
      <c r="B15" s="353" t="n">
        <v>14</v>
      </c>
      <c r="C15" s="354" t="s">
        <v>377</v>
      </c>
      <c r="D15" s="354" t="n">
        <v>286</v>
      </c>
      <c r="E15" s="354" t="n">
        <v>206</v>
      </c>
      <c r="F15" s="354" t="n">
        <v>11</v>
      </c>
      <c r="G15" s="355" t="n">
        <v>503</v>
      </c>
    </row>
    <row r="16" customFormat="false" ht="12.8" hidden="false" customHeight="false" outlineLevel="0" collapsed="false">
      <c r="A16" s="348" t="n">
        <v>84</v>
      </c>
      <c r="B16" s="349" t="n">
        <v>15</v>
      </c>
      <c r="C16" s="350" t="s">
        <v>378</v>
      </c>
      <c r="D16" s="350" t="n">
        <v>28</v>
      </c>
      <c r="E16" s="350" t="n">
        <v>46</v>
      </c>
      <c r="F16" s="350" t="n">
        <v>2</v>
      </c>
      <c r="G16" s="351" t="n">
        <v>76</v>
      </c>
    </row>
    <row r="17" customFormat="false" ht="12.8" hidden="false" customHeight="false" outlineLevel="0" collapsed="false">
      <c r="A17" s="352" t="n">
        <v>75</v>
      </c>
      <c r="B17" s="353" t="n">
        <v>16</v>
      </c>
      <c r="C17" s="354" t="s">
        <v>379</v>
      </c>
      <c r="D17" s="354" t="n">
        <v>59</v>
      </c>
      <c r="E17" s="354" t="n">
        <v>61</v>
      </c>
      <c r="F17" s="354" t="n">
        <v>4</v>
      </c>
      <c r="G17" s="355" t="n">
        <v>124</v>
      </c>
    </row>
    <row r="18" customFormat="false" ht="12.8" hidden="false" customHeight="false" outlineLevel="0" collapsed="false">
      <c r="A18" s="348" t="n">
        <v>75</v>
      </c>
      <c r="B18" s="349" t="n">
        <v>17</v>
      </c>
      <c r="C18" s="350" t="s">
        <v>380</v>
      </c>
      <c r="D18" s="350" t="n">
        <v>121</v>
      </c>
      <c r="E18" s="350" t="n">
        <v>109</v>
      </c>
      <c r="F18" s="350" t="n">
        <v>5</v>
      </c>
      <c r="G18" s="351" t="n">
        <v>235</v>
      </c>
    </row>
    <row r="19" customFormat="false" ht="12.8" hidden="false" customHeight="false" outlineLevel="0" collapsed="false">
      <c r="A19" s="352" t="n">
        <v>24</v>
      </c>
      <c r="B19" s="353" t="n">
        <v>18</v>
      </c>
      <c r="C19" s="354" t="s">
        <v>381</v>
      </c>
      <c r="D19" s="354" t="n">
        <v>83</v>
      </c>
      <c r="E19" s="354" t="n">
        <v>75</v>
      </c>
      <c r="F19" s="354" t="n">
        <v>6</v>
      </c>
      <c r="G19" s="355" t="n">
        <v>164</v>
      </c>
    </row>
    <row r="20" customFormat="false" ht="12.8" hidden="false" customHeight="false" outlineLevel="0" collapsed="false">
      <c r="A20" s="348" t="n">
        <v>75</v>
      </c>
      <c r="B20" s="349" t="n">
        <v>19</v>
      </c>
      <c r="C20" s="350" t="s">
        <v>382</v>
      </c>
      <c r="D20" s="350" t="n">
        <v>49</v>
      </c>
      <c r="E20" s="350" t="n">
        <v>33</v>
      </c>
      <c r="F20" s="350" t="n">
        <v>2</v>
      </c>
      <c r="G20" s="351" t="n">
        <v>84</v>
      </c>
    </row>
    <row r="21" customFormat="false" ht="12.8" hidden="false" customHeight="false" outlineLevel="0" collapsed="false">
      <c r="A21" s="352" t="n">
        <v>93</v>
      </c>
      <c r="B21" s="353" t="n">
        <v>20</v>
      </c>
      <c r="C21" s="354" t="s">
        <v>383</v>
      </c>
      <c r="D21" s="354" t="n">
        <v>3</v>
      </c>
      <c r="E21" s="354" t="n">
        <v>0</v>
      </c>
      <c r="F21" s="354" t="n">
        <v>0</v>
      </c>
      <c r="G21" s="355" t="n">
        <v>3</v>
      </c>
    </row>
    <row r="22" customFormat="false" ht="12.8" hidden="false" customHeight="false" outlineLevel="0" collapsed="false">
      <c r="A22" s="348" t="n">
        <v>27</v>
      </c>
      <c r="B22" s="349" t="n">
        <v>21</v>
      </c>
      <c r="C22" s="350" t="s">
        <v>384</v>
      </c>
      <c r="D22" s="350" t="n">
        <v>259</v>
      </c>
      <c r="E22" s="350" t="n">
        <v>198</v>
      </c>
      <c r="F22" s="350" t="n">
        <v>17</v>
      </c>
      <c r="G22" s="351" t="n">
        <v>474</v>
      </c>
    </row>
    <row r="23" customFormat="false" ht="12.8" hidden="false" customHeight="false" outlineLevel="0" collapsed="false">
      <c r="A23" s="352" t="n">
        <v>53</v>
      </c>
      <c r="B23" s="353" t="n">
        <v>22</v>
      </c>
      <c r="C23" s="354" t="s">
        <v>385</v>
      </c>
      <c r="D23" s="354" t="n">
        <v>133</v>
      </c>
      <c r="E23" s="354" t="n">
        <v>125</v>
      </c>
      <c r="F23" s="354" t="n">
        <v>5</v>
      </c>
      <c r="G23" s="355" t="n">
        <v>263</v>
      </c>
    </row>
    <row r="24" customFormat="false" ht="12.8" hidden="false" customHeight="false" outlineLevel="0" collapsed="false">
      <c r="A24" s="348" t="n">
        <v>75</v>
      </c>
      <c r="B24" s="349" t="n">
        <v>23</v>
      </c>
      <c r="C24" s="350" t="s">
        <v>386</v>
      </c>
      <c r="D24" s="350" t="n">
        <v>32</v>
      </c>
      <c r="E24" s="350" t="n">
        <v>31</v>
      </c>
      <c r="F24" s="350" t="n">
        <v>5</v>
      </c>
      <c r="G24" s="351" t="n">
        <v>68</v>
      </c>
    </row>
    <row r="25" customFormat="false" ht="12.8" hidden="false" customHeight="false" outlineLevel="0" collapsed="false">
      <c r="A25" s="352" t="n">
        <v>75</v>
      </c>
      <c r="B25" s="353" t="n">
        <v>24</v>
      </c>
      <c r="C25" s="354" t="s">
        <v>387</v>
      </c>
      <c r="D25" s="354" t="n">
        <v>82</v>
      </c>
      <c r="E25" s="354" t="n">
        <v>89</v>
      </c>
      <c r="F25" s="354" t="n">
        <v>4</v>
      </c>
      <c r="G25" s="355" t="n">
        <v>175</v>
      </c>
    </row>
    <row r="26" customFormat="false" ht="12.8" hidden="false" customHeight="false" outlineLevel="0" collapsed="false">
      <c r="A26" s="348" t="n">
        <v>27</v>
      </c>
      <c r="B26" s="349" t="n">
        <v>25</v>
      </c>
      <c r="C26" s="350" t="s">
        <v>388</v>
      </c>
      <c r="D26" s="350" t="n">
        <v>94</v>
      </c>
      <c r="E26" s="350" t="n">
        <v>126</v>
      </c>
      <c r="F26" s="350" t="n">
        <v>11</v>
      </c>
      <c r="G26" s="351" t="n">
        <v>231</v>
      </c>
    </row>
    <row r="27" customFormat="false" ht="12.8" hidden="false" customHeight="false" outlineLevel="0" collapsed="false">
      <c r="A27" s="352" t="n">
        <v>84</v>
      </c>
      <c r="B27" s="353" t="n">
        <v>26</v>
      </c>
      <c r="C27" s="354" t="s">
        <v>389</v>
      </c>
      <c r="D27" s="354" t="n">
        <v>140</v>
      </c>
      <c r="E27" s="354" t="n">
        <v>144</v>
      </c>
      <c r="F27" s="354" t="n">
        <v>20</v>
      </c>
      <c r="G27" s="355" t="n">
        <v>304</v>
      </c>
    </row>
    <row r="28" customFormat="false" ht="12.8" hidden="false" customHeight="false" outlineLevel="0" collapsed="false">
      <c r="A28" s="348" t="n">
        <v>28</v>
      </c>
      <c r="B28" s="349" t="n">
        <v>27</v>
      </c>
      <c r="C28" s="350" t="s">
        <v>390</v>
      </c>
      <c r="D28" s="350" t="n">
        <v>187</v>
      </c>
      <c r="E28" s="350" t="n">
        <v>132</v>
      </c>
      <c r="F28" s="350" t="n">
        <v>2</v>
      </c>
      <c r="G28" s="351" t="n">
        <v>321</v>
      </c>
    </row>
    <row r="29" customFormat="false" ht="12.8" hidden="false" customHeight="false" outlineLevel="0" collapsed="false">
      <c r="A29" s="352" t="n">
        <v>24</v>
      </c>
      <c r="B29" s="353" t="n">
        <v>28</v>
      </c>
      <c r="C29" s="354" t="s">
        <v>391</v>
      </c>
      <c r="D29" s="354" t="n">
        <v>112</v>
      </c>
      <c r="E29" s="354" t="n">
        <v>90</v>
      </c>
      <c r="F29" s="354" t="n">
        <v>4</v>
      </c>
      <c r="G29" s="355" t="n">
        <v>206</v>
      </c>
    </row>
    <row r="30" customFormat="false" ht="12.8" hidden="false" customHeight="false" outlineLevel="0" collapsed="false">
      <c r="A30" s="348" t="n">
        <v>53</v>
      </c>
      <c r="B30" s="349" t="n">
        <v>29</v>
      </c>
      <c r="C30" s="350" t="s">
        <v>392</v>
      </c>
      <c r="D30" s="350" t="n">
        <v>105</v>
      </c>
      <c r="E30" s="350" t="n">
        <v>135</v>
      </c>
      <c r="F30" s="350" t="n">
        <v>9</v>
      </c>
      <c r="G30" s="351" t="n">
        <v>249</v>
      </c>
    </row>
    <row r="31" customFormat="false" ht="12.8" hidden="false" customHeight="false" outlineLevel="0" collapsed="false">
      <c r="A31" s="352" t="n">
        <v>76</v>
      </c>
      <c r="B31" s="353" t="n">
        <v>30</v>
      </c>
      <c r="C31" s="354" t="s">
        <v>393</v>
      </c>
      <c r="D31" s="354" t="n">
        <v>113</v>
      </c>
      <c r="E31" s="354" t="n">
        <v>133</v>
      </c>
      <c r="F31" s="354" t="n">
        <v>5</v>
      </c>
      <c r="G31" s="355" t="n">
        <v>251</v>
      </c>
    </row>
    <row r="32" customFormat="false" ht="12.8" hidden="false" customHeight="false" outlineLevel="0" collapsed="false">
      <c r="A32" s="348" t="n">
        <v>76</v>
      </c>
      <c r="B32" s="349" t="n">
        <v>31</v>
      </c>
      <c r="C32" s="350" t="s">
        <v>394</v>
      </c>
      <c r="D32" s="350" t="n">
        <v>661</v>
      </c>
      <c r="E32" s="350" t="n">
        <v>449</v>
      </c>
      <c r="F32" s="350" t="n">
        <v>38</v>
      </c>
      <c r="G32" s="351" t="n">
        <v>1148</v>
      </c>
    </row>
    <row r="33" customFormat="false" ht="12.8" hidden="false" customHeight="false" outlineLevel="0" collapsed="false">
      <c r="A33" s="352" t="n">
        <v>76</v>
      </c>
      <c r="B33" s="353" t="n">
        <v>32</v>
      </c>
      <c r="C33" s="354" t="s">
        <v>395</v>
      </c>
      <c r="D33" s="354" t="n">
        <v>22</v>
      </c>
      <c r="E33" s="354" t="n">
        <v>31</v>
      </c>
      <c r="F33" s="354" t="n">
        <v>5</v>
      </c>
      <c r="G33" s="355" t="n">
        <v>58</v>
      </c>
    </row>
    <row r="34" customFormat="false" ht="12.8" hidden="false" customHeight="false" outlineLevel="0" collapsed="false">
      <c r="A34" s="348" t="n">
        <v>75</v>
      </c>
      <c r="B34" s="349" t="n">
        <v>33</v>
      </c>
      <c r="C34" s="350" t="s">
        <v>396</v>
      </c>
      <c r="D34" s="350" t="n">
        <v>689</v>
      </c>
      <c r="E34" s="350" t="n">
        <v>588</v>
      </c>
      <c r="F34" s="350" t="n">
        <v>22</v>
      </c>
      <c r="G34" s="351" t="n">
        <v>1299</v>
      </c>
    </row>
    <row r="35" customFormat="false" ht="12.8" hidden="false" customHeight="false" outlineLevel="0" collapsed="false">
      <c r="A35" s="352" t="n">
        <v>76</v>
      </c>
      <c r="B35" s="353" t="n">
        <v>34</v>
      </c>
      <c r="C35" s="354" t="s">
        <v>397</v>
      </c>
      <c r="D35" s="354" t="n">
        <v>364</v>
      </c>
      <c r="E35" s="354" t="n">
        <v>306</v>
      </c>
      <c r="F35" s="354" t="n">
        <v>29</v>
      </c>
      <c r="G35" s="355" t="n">
        <v>699</v>
      </c>
    </row>
    <row r="36" customFormat="false" ht="12.8" hidden="false" customHeight="false" outlineLevel="0" collapsed="false">
      <c r="A36" s="348" t="n">
        <v>53</v>
      </c>
      <c r="B36" s="349" t="n">
        <v>35</v>
      </c>
      <c r="C36" s="350" t="s">
        <v>398</v>
      </c>
      <c r="D36" s="350" t="n">
        <v>412</v>
      </c>
      <c r="E36" s="350" t="n">
        <v>288</v>
      </c>
      <c r="F36" s="350" t="n">
        <v>16</v>
      </c>
      <c r="G36" s="351" t="n">
        <v>716</v>
      </c>
    </row>
    <row r="37" customFormat="false" ht="12.8" hidden="false" customHeight="false" outlineLevel="0" collapsed="false">
      <c r="A37" s="352" t="n">
        <v>24</v>
      </c>
      <c r="B37" s="353" t="n">
        <v>36</v>
      </c>
      <c r="C37" s="354" t="s">
        <v>399</v>
      </c>
      <c r="D37" s="354" t="n">
        <v>40</v>
      </c>
      <c r="E37" s="354" t="n">
        <v>61</v>
      </c>
      <c r="F37" s="354" t="n">
        <v>5</v>
      </c>
      <c r="G37" s="355" t="n">
        <v>106</v>
      </c>
    </row>
    <row r="38" customFormat="false" ht="12.8" hidden="false" customHeight="false" outlineLevel="0" collapsed="false">
      <c r="A38" s="348" t="n">
        <v>24</v>
      </c>
      <c r="B38" s="349" t="n">
        <v>37</v>
      </c>
      <c r="C38" s="350" t="s">
        <v>400</v>
      </c>
      <c r="D38" s="350" t="n">
        <v>122</v>
      </c>
      <c r="E38" s="350" t="n">
        <v>110</v>
      </c>
      <c r="F38" s="350" t="n">
        <v>8</v>
      </c>
      <c r="G38" s="351" t="n">
        <v>240</v>
      </c>
    </row>
    <row r="39" customFormat="false" ht="12.8" hidden="false" customHeight="false" outlineLevel="0" collapsed="false">
      <c r="A39" s="352" t="n">
        <v>84</v>
      </c>
      <c r="B39" s="353" t="n">
        <v>38</v>
      </c>
      <c r="C39" s="354" t="s">
        <v>401</v>
      </c>
      <c r="D39" s="354" t="n">
        <v>385</v>
      </c>
      <c r="E39" s="354" t="n">
        <v>300</v>
      </c>
      <c r="F39" s="354" t="n">
        <v>22</v>
      </c>
      <c r="G39" s="355" t="n">
        <v>707</v>
      </c>
    </row>
    <row r="40" customFormat="false" ht="12.8" hidden="false" customHeight="false" outlineLevel="0" collapsed="false">
      <c r="A40" s="348" t="n">
        <v>27</v>
      </c>
      <c r="B40" s="349" t="n">
        <v>39</v>
      </c>
      <c r="C40" s="350" t="s">
        <v>402</v>
      </c>
      <c r="D40" s="350" t="n">
        <v>35</v>
      </c>
      <c r="E40" s="350" t="n">
        <v>72</v>
      </c>
      <c r="F40" s="350" t="n">
        <v>2</v>
      </c>
      <c r="G40" s="351" t="n">
        <v>109</v>
      </c>
    </row>
    <row r="41" customFormat="false" ht="12.8" hidden="false" customHeight="false" outlineLevel="0" collapsed="false">
      <c r="A41" s="352" t="n">
        <v>75</v>
      </c>
      <c r="B41" s="353" t="n">
        <v>40</v>
      </c>
      <c r="C41" s="354" t="s">
        <v>403</v>
      </c>
      <c r="D41" s="354" t="n">
        <v>59</v>
      </c>
      <c r="E41" s="354" t="n">
        <v>68</v>
      </c>
      <c r="F41" s="354" t="n">
        <v>7</v>
      </c>
      <c r="G41" s="355" t="n">
        <v>134</v>
      </c>
    </row>
    <row r="42" customFormat="false" ht="12.8" hidden="false" customHeight="false" outlineLevel="0" collapsed="false">
      <c r="A42" s="348" t="n">
        <v>24</v>
      </c>
      <c r="B42" s="349" t="n">
        <v>41</v>
      </c>
      <c r="C42" s="350" t="s">
        <v>404</v>
      </c>
      <c r="D42" s="350" t="n">
        <v>126</v>
      </c>
      <c r="E42" s="350" t="n">
        <v>109</v>
      </c>
      <c r="F42" s="350" t="n">
        <v>11</v>
      </c>
      <c r="G42" s="351" t="n">
        <v>246</v>
      </c>
    </row>
    <row r="43" customFormat="false" ht="12.8" hidden="false" customHeight="false" outlineLevel="0" collapsed="false">
      <c r="A43" s="352" t="n">
        <v>84</v>
      </c>
      <c r="B43" s="353" t="n">
        <v>42</v>
      </c>
      <c r="C43" s="354" t="s">
        <v>406</v>
      </c>
      <c r="D43" s="354" t="n">
        <v>76</v>
      </c>
      <c r="E43" s="354" t="n">
        <v>39</v>
      </c>
      <c r="F43" s="354" t="n">
        <v>5</v>
      </c>
      <c r="G43" s="355" t="n">
        <v>120</v>
      </c>
    </row>
    <row r="44" customFormat="false" ht="12.8" hidden="false" customHeight="false" outlineLevel="0" collapsed="false">
      <c r="A44" s="348" t="n">
        <v>84</v>
      </c>
      <c r="B44" s="349" t="n">
        <v>42</v>
      </c>
      <c r="C44" s="350" t="s">
        <v>405</v>
      </c>
      <c r="D44" s="350" t="n">
        <v>247</v>
      </c>
      <c r="E44" s="350" t="n">
        <v>241</v>
      </c>
      <c r="F44" s="350" t="n">
        <v>29</v>
      </c>
      <c r="G44" s="351" t="n">
        <v>517</v>
      </c>
    </row>
    <row r="45" customFormat="false" ht="12.8" hidden="false" customHeight="false" outlineLevel="0" collapsed="false">
      <c r="A45" s="352" t="n">
        <v>52</v>
      </c>
      <c r="B45" s="353" t="n">
        <v>44</v>
      </c>
      <c r="C45" s="354" t="s">
        <v>407</v>
      </c>
      <c r="D45" s="354" t="n">
        <v>513</v>
      </c>
      <c r="E45" s="354" t="n">
        <v>375</v>
      </c>
      <c r="F45" s="354" t="n">
        <v>18</v>
      </c>
      <c r="G45" s="355" t="n">
        <v>906</v>
      </c>
    </row>
    <row r="46" customFormat="false" ht="12.8" hidden="false" customHeight="false" outlineLevel="0" collapsed="false">
      <c r="A46" s="348" t="n">
        <v>24</v>
      </c>
      <c r="B46" s="349" t="n">
        <v>45</v>
      </c>
      <c r="C46" s="350" t="s">
        <v>408</v>
      </c>
      <c r="D46" s="350" t="n">
        <v>235</v>
      </c>
      <c r="E46" s="350" t="n">
        <v>231</v>
      </c>
      <c r="F46" s="350" t="n">
        <v>14</v>
      </c>
      <c r="G46" s="351" t="n">
        <v>480</v>
      </c>
    </row>
    <row r="47" customFormat="false" ht="12.8" hidden="false" customHeight="false" outlineLevel="0" collapsed="false">
      <c r="A47" s="352" t="n">
        <v>76</v>
      </c>
      <c r="B47" s="353" t="n">
        <v>46</v>
      </c>
      <c r="C47" s="354" t="s">
        <v>409</v>
      </c>
      <c r="D47" s="354" t="n">
        <v>25</v>
      </c>
      <c r="E47" s="354" t="n">
        <v>39</v>
      </c>
      <c r="F47" s="354" t="n">
        <v>7</v>
      </c>
      <c r="G47" s="355" t="n">
        <v>71</v>
      </c>
    </row>
    <row r="48" customFormat="false" ht="12.8" hidden="false" customHeight="false" outlineLevel="0" collapsed="false">
      <c r="A48" s="348" t="n">
        <v>75</v>
      </c>
      <c r="B48" s="349" t="n">
        <v>47</v>
      </c>
      <c r="C48" s="350" t="s">
        <v>410</v>
      </c>
      <c r="D48" s="350" t="n">
        <v>61</v>
      </c>
      <c r="E48" s="350" t="n">
        <v>69</v>
      </c>
      <c r="F48" s="350" t="n">
        <v>0</v>
      </c>
      <c r="G48" s="351" t="n">
        <v>130</v>
      </c>
    </row>
    <row r="49" customFormat="false" ht="12.8" hidden="false" customHeight="false" outlineLevel="0" collapsed="false">
      <c r="A49" s="352" t="n">
        <v>76</v>
      </c>
      <c r="B49" s="353" t="n">
        <v>48</v>
      </c>
      <c r="C49" s="354" t="s">
        <v>411</v>
      </c>
      <c r="D49" s="354" t="n">
        <v>26</v>
      </c>
      <c r="E49" s="354" t="n">
        <v>35</v>
      </c>
      <c r="F49" s="354" t="n">
        <v>0</v>
      </c>
      <c r="G49" s="355" t="n">
        <v>61</v>
      </c>
    </row>
    <row r="50" customFormat="false" ht="12.8" hidden="false" customHeight="false" outlineLevel="0" collapsed="false">
      <c r="A50" s="348" t="n">
        <v>52</v>
      </c>
      <c r="B50" s="349" t="n">
        <v>49</v>
      </c>
      <c r="C50" s="350" t="s">
        <v>412</v>
      </c>
      <c r="D50" s="350" t="n">
        <v>164</v>
      </c>
      <c r="E50" s="350" t="n">
        <v>178</v>
      </c>
      <c r="F50" s="350" t="n">
        <v>14</v>
      </c>
      <c r="G50" s="351" t="n">
        <v>356</v>
      </c>
    </row>
    <row r="51" customFormat="false" ht="12.8" hidden="false" customHeight="false" outlineLevel="0" collapsed="false">
      <c r="A51" s="352" t="n">
        <v>28</v>
      </c>
      <c r="B51" s="353" t="n">
        <v>50</v>
      </c>
      <c r="C51" s="354" t="s">
        <v>413</v>
      </c>
      <c r="D51" s="354" t="n">
        <v>99</v>
      </c>
      <c r="E51" s="354" t="n">
        <v>78</v>
      </c>
      <c r="F51" s="354" t="n">
        <v>8</v>
      </c>
      <c r="G51" s="355" t="n">
        <v>185</v>
      </c>
    </row>
    <row r="52" customFormat="false" ht="12.8" hidden="false" customHeight="false" outlineLevel="0" collapsed="false">
      <c r="A52" s="348" t="n">
        <v>44</v>
      </c>
      <c r="B52" s="349" t="n">
        <v>51</v>
      </c>
      <c r="C52" s="350" t="s">
        <v>414</v>
      </c>
      <c r="D52" s="350" t="n">
        <v>225</v>
      </c>
      <c r="E52" s="350" t="n">
        <v>146</v>
      </c>
      <c r="F52" s="350" t="n">
        <v>16</v>
      </c>
      <c r="G52" s="351" t="n">
        <v>387</v>
      </c>
    </row>
    <row r="53" customFormat="false" ht="12.8" hidden="false" customHeight="false" outlineLevel="0" collapsed="false">
      <c r="A53" s="352" t="n">
        <v>44</v>
      </c>
      <c r="B53" s="353" t="n">
        <v>52</v>
      </c>
      <c r="C53" s="354" t="s">
        <v>415</v>
      </c>
      <c r="D53" s="354" t="n">
        <v>50</v>
      </c>
      <c r="E53" s="354" t="n">
        <v>82</v>
      </c>
      <c r="F53" s="354" t="n">
        <v>7</v>
      </c>
      <c r="G53" s="355" t="n">
        <v>139</v>
      </c>
    </row>
    <row r="54" customFormat="false" ht="12.8" hidden="false" customHeight="false" outlineLevel="0" collapsed="false">
      <c r="A54" s="348" t="n">
        <v>52</v>
      </c>
      <c r="B54" s="349" t="n">
        <v>53</v>
      </c>
      <c r="C54" s="350" t="s">
        <v>416</v>
      </c>
      <c r="D54" s="350" t="n">
        <v>73</v>
      </c>
      <c r="E54" s="350" t="n">
        <v>91</v>
      </c>
      <c r="F54" s="350" t="n">
        <v>6</v>
      </c>
      <c r="G54" s="351" t="n">
        <v>170</v>
      </c>
    </row>
    <row r="55" customFormat="false" ht="12.8" hidden="false" customHeight="false" outlineLevel="0" collapsed="false">
      <c r="A55" s="352" t="n">
        <v>44</v>
      </c>
      <c r="B55" s="353" t="n">
        <v>54</v>
      </c>
      <c r="C55" s="354" t="s">
        <v>417</v>
      </c>
      <c r="D55" s="354" t="n">
        <v>256</v>
      </c>
      <c r="E55" s="354" t="n">
        <v>260</v>
      </c>
      <c r="F55" s="354" t="n">
        <v>12</v>
      </c>
      <c r="G55" s="355" t="n">
        <v>528</v>
      </c>
    </row>
    <row r="56" customFormat="false" ht="12.8" hidden="false" customHeight="false" outlineLevel="0" collapsed="false">
      <c r="A56" s="348" t="n">
        <v>44</v>
      </c>
      <c r="B56" s="349" t="n">
        <v>55</v>
      </c>
      <c r="C56" s="350" t="s">
        <v>418</v>
      </c>
      <c r="D56" s="350" t="n">
        <v>39</v>
      </c>
      <c r="E56" s="350" t="n">
        <v>48</v>
      </c>
      <c r="F56" s="350" t="n">
        <v>3</v>
      </c>
      <c r="G56" s="351" t="n">
        <v>90</v>
      </c>
    </row>
    <row r="57" customFormat="false" ht="12.8" hidden="false" customHeight="false" outlineLevel="0" collapsed="false">
      <c r="A57" s="352" t="n">
        <v>53</v>
      </c>
      <c r="B57" s="353" t="n">
        <v>56</v>
      </c>
      <c r="C57" s="354" t="s">
        <v>419</v>
      </c>
      <c r="D57" s="354" t="n">
        <v>154</v>
      </c>
      <c r="E57" s="354" t="n">
        <v>153</v>
      </c>
      <c r="F57" s="354" t="n">
        <v>13</v>
      </c>
      <c r="G57" s="355" t="n">
        <v>320</v>
      </c>
    </row>
    <row r="58" customFormat="false" ht="12.8" hidden="false" customHeight="false" outlineLevel="0" collapsed="false">
      <c r="A58" s="348" t="n">
        <v>44</v>
      </c>
      <c r="B58" s="349" t="n">
        <v>57</v>
      </c>
      <c r="C58" s="350" t="s">
        <v>420</v>
      </c>
      <c r="D58" s="350" t="n">
        <v>628</v>
      </c>
      <c r="E58" s="350" t="n">
        <v>475</v>
      </c>
      <c r="F58" s="350" t="n">
        <v>33</v>
      </c>
      <c r="G58" s="351" t="n">
        <v>1136</v>
      </c>
    </row>
    <row r="59" customFormat="false" ht="12.8" hidden="false" customHeight="false" outlineLevel="0" collapsed="false">
      <c r="A59" s="352" t="n">
        <v>27</v>
      </c>
      <c r="B59" s="353" t="n">
        <v>58</v>
      </c>
      <c r="C59" s="354" t="s">
        <v>421</v>
      </c>
      <c r="D59" s="354" t="n">
        <v>69</v>
      </c>
      <c r="E59" s="354" t="n">
        <v>44</v>
      </c>
      <c r="F59" s="354" t="n">
        <v>5</v>
      </c>
      <c r="G59" s="355" t="n">
        <v>118</v>
      </c>
    </row>
    <row r="60" customFormat="false" ht="12.8" hidden="false" customHeight="false" outlineLevel="0" collapsed="false">
      <c r="A60" s="348" t="n">
        <v>32</v>
      </c>
      <c r="B60" s="349" t="n">
        <v>59</v>
      </c>
      <c r="C60" s="350" t="s">
        <v>422</v>
      </c>
      <c r="D60" s="350" t="n">
        <v>435</v>
      </c>
      <c r="E60" s="350" t="n">
        <v>339</v>
      </c>
      <c r="F60" s="350" t="n">
        <v>22</v>
      </c>
      <c r="G60" s="351" t="n">
        <v>796</v>
      </c>
    </row>
    <row r="61" customFormat="false" ht="12.8" hidden="false" customHeight="false" outlineLevel="0" collapsed="false">
      <c r="A61" s="352" t="n">
        <v>32</v>
      </c>
      <c r="B61" s="353" t="n">
        <v>60</v>
      </c>
      <c r="C61" s="354" t="s">
        <v>423</v>
      </c>
      <c r="D61" s="354" t="n">
        <v>267</v>
      </c>
      <c r="E61" s="354" t="n">
        <v>196</v>
      </c>
      <c r="F61" s="354" t="n">
        <v>21</v>
      </c>
      <c r="G61" s="355" t="n">
        <v>484</v>
      </c>
    </row>
    <row r="62" customFormat="false" ht="12.8" hidden="false" customHeight="false" outlineLevel="0" collapsed="false">
      <c r="A62" s="348" t="n">
        <v>28</v>
      </c>
      <c r="B62" s="349" t="n">
        <v>61</v>
      </c>
      <c r="C62" s="350" t="s">
        <v>424</v>
      </c>
      <c r="D62" s="350" t="n">
        <v>87</v>
      </c>
      <c r="E62" s="350" t="n">
        <v>57</v>
      </c>
      <c r="F62" s="350" t="n">
        <v>9</v>
      </c>
      <c r="G62" s="351" t="n">
        <v>153</v>
      </c>
    </row>
    <row r="63" customFormat="false" ht="12.8" hidden="false" customHeight="false" outlineLevel="0" collapsed="false">
      <c r="A63" s="352" t="n">
        <v>32</v>
      </c>
      <c r="B63" s="353" t="n">
        <v>62</v>
      </c>
      <c r="C63" s="354" t="s">
        <v>425</v>
      </c>
      <c r="D63" s="354" t="n">
        <v>106</v>
      </c>
      <c r="E63" s="354" t="n">
        <v>129</v>
      </c>
      <c r="F63" s="354" t="n">
        <v>4</v>
      </c>
      <c r="G63" s="355" t="n">
        <v>239</v>
      </c>
    </row>
    <row r="64" customFormat="false" ht="12.8" hidden="false" customHeight="false" outlineLevel="0" collapsed="false">
      <c r="A64" s="348" t="n">
        <v>84</v>
      </c>
      <c r="B64" s="349" t="n">
        <v>63</v>
      </c>
      <c r="C64" s="350" t="s">
        <v>426</v>
      </c>
      <c r="D64" s="350" t="n">
        <v>338</v>
      </c>
      <c r="E64" s="350" t="n">
        <v>180</v>
      </c>
      <c r="F64" s="350" t="n">
        <v>17</v>
      </c>
      <c r="G64" s="351" t="n">
        <v>535</v>
      </c>
    </row>
    <row r="65" customFormat="false" ht="12.8" hidden="false" customHeight="false" outlineLevel="0" collapsed="false">
      <c r="A65" s="352" t="n">
        <v>75</v>
      </c>
      <c r="B65" s="353" t="n">
        <v>64</v>
      </c>
      <c r="C65" s="354" t="s">
        <v>427</v>
      </c>
      <c r="D65" s="354" t="n">
        <v>79</v>
      </c>
      <c r="E65" s="354" t="n">
        <v>127</v>
      </c>
      <c r="F65" s="354" t="n">
        <v>6</v>
      </c>
      <c r="G65" s="355" t="n">
        <v>212</v>
      </c>
    </row>
    <row r="66" customFormat="false" ht="12.8" hidden="false" customHeight="false" outlineLevel="0" collapsed="false">
      <c r="A66" s="348" t="n">
        <v>76</v>
      </c>
      <c r="B66" s="349" t="n">
        <v>65</v>
      </c>
      <c r="C66" s="350" t="s">
        <v>428</v>
      </c>
      <c r="D66" s="350" t="n">
        <v>64</v>
      </c>
      <c r="E66" s="350" t="n">
        <v>60</v>
      </c>
      <c r="F66" s="350" t="n">
        <v>7</v>
      </c>
      <c r="G66" s="351" t="n">
        <v>131</v>
      </c>
    </row>
    <row r="67" customFormat="false" ht="12.8" hidden="false" customHeight="false" outlineLevel="0" collapsed="false">
      <c r="A67" s="352" t="n">
        <v>76</v>
      </c>
      <c r="B67" s="353" t="n">
        <v>66</v>
      </c>
      <c r="C67" s="354" t="s">
        <v>429</v>
      </c>
      <c r="D67" s="354" t="n">
        <v>88</v>
      </c>
      <c r="E67" s="354" t="n">
        <v>130</v>
      </c>
      <c r="F67" s="354" t="n">
        <v>7</v>
      </c>
      <c r="G67" s="355" t="n">
        <v>225</v>
      </c>
    </row>
    <row r="68" customFormat="false" ht="12.8" hidden="false" customHeight="false" outlineLevel="0" collapsed="false">
      <c r="A68" s="348" t="n">
        <v>44</v>
      </c>
      <c r="B68" s="349" t="n">
        <v>67</v>
      </c>
      <c r="C68" s="350" t="s">
        <v>430</v>
      </c>
      <c r="D68" s="350" t="n">
        <v>790</v>
      </c>
      <c r="E68" s="350" t="n">
        <v>629</v>
      </c>
      <c r="F68" s="350" t="n">
        <v>38</v>
      </c>
      <c r="G68" s="351" t="n">
        <v>1457</v>
      </c>
    </row>
    <row r="69" customFormat="false" ht="12.8" hidden="false" customHeight="false" outlineLevel="0" collapsed="false">
      <c r="A69" s="352" t="n">
        <v>44</v>
      </c>
      <c r="B69" s="353" t="n">
        <v>68</v>
      </c>
      <c r="C69" s="354" t="s">
        <v>431</v>
      </c>
      <c r="D69" s="354" t="n">
        <v>295</v>
      </c>
      <c r="E69" s="354" t="n">
        <v>269</v>
      </c>
      <c r="F69" s="354" t="n">
        <v>45</v>
      </c>
      <c r="G69" s="355" t="n">
        <v>609</v>
      </c>
    </row>
    <row r="70" customFormat="false" ht="12.8" hidden="false" customHeight="false" outlineLevel="0" collapsed="false">
      <c r="A70" s="348" t="n">
        <v>84</v>
      </c>
      <c r="B70" s="349" t="n">
        <v>69</v>
      </c>
      <c r="C70" s="350" t="s">
        <v>432</v>
      </c>
      <c r="D70" s="350" t="n">
        <v>744</v>
      </c>
      <c r="E70" s="350" t="n">
        <v>601</v>
      </c>
      <c r="F70" s="350" t="n">
        <v>34</v>
      </c>
      <c r="G70" s="351" t="n">
        <v>1379</v>
      </c>
    </row>
    <row r="71" customFormat="false" ht="12.8" hidden="false" customHeight="false" outlineLevel="0" collapsed="false">
      <c r="A71" s="352" t="n">
        <v>27</v>
      </c>
      <c r="B71" s="353" t="n">
        <v>70</v>
      </c>
      <c r="C71" s="354" t="s">
        <v>433</v>
      </c>
      <c r="D71" s="354" t="n">
        <v>46</v>
      </c>
      <c r="E71" s="354" t="n">
        <v>29</v>
      </c>
      <c r="F71" s="354" t="n">
        <v>3</v>
      </c>
      <c r="G71" s="355" t="n">
        <v>78</v>
      </c>
    </row>
    <row r="72" customFormat="false" ht="12.8" hidden="false" customHeight="false" outlineLevel="0" collapsed="false">
      <c r="A72" s="348" t="n">
        <v>27</v>
      </c>
      <c r="B72" s="349" t="n">
        <v>71</v>
      </c>
      <c r="C72" s="350" t="s">
        <v>434</v>
      </c>
      <c r="D72" s="350" t="n">
        <v>131</v>
      </c>
      <c r="E72" s="350" t="n">
        <v>150</v>
      </c>
      <c r="F72" s="350" t="n">
        <v>17</v>
      </c>
      <c r="G72" s="351" t="n">
        <v>298</v>
      </c>
    </row>
    <row r="73" customFormat="false" ht="12.8" hidden="false" customHeight="false" outlineLevel="0" collapsed="false">
      <c r="A73" s="352" t="n">
        <v>52</v>
      </c>
      <c r="B73" s="353" t="n">
        <v>72</v>
      </c>
      <c r="C73" s="354" t="s">
        <v>435</v>
      </c>
      <c r="D73" s="354" t="n">
        <v>113</v>
      </c>
      <c r="E73" s="354" t="n">
        <v>147</v>
      </c>
      <c r="F73" s="354" t="n">
        <v>5</v>
      </c>
      <c r="G73" s="355" t="n">
        <v>265</v>
      </c>
    </row>
    <row r="74" customFormat="false" ht="12.8" hidden="false" customHeight="false" outlineLevel="0" collapsed="false">
      <c r="A74" s="348" t="n">
        <v>84</v>
      </c>
      <c r="B74" s="349" t="n">
        <v>73</v>
      </c>
      <c r="C74" s="350" t="s">
        <v>436</v>
      </c>
      <c r="D74" s="350" t="n">
        <v>100</v>
      </c>
      <c r="E74" s="350" t="n">
        <v>114</v>
      </c>
      <c r="F74" s="350" t="n">
        <v>7</v>
      </c>
      <c r="G74" s="351" t="n">
        <v>221</v>
      </c>
    </row>
    <row r="75" customFormat="false" ht="12.8" hidden="false" customHeight="false" outlineLevel="0" collapsed="false">
      <c r="A75" s="352" t="n">
        <v>84</v>
      </c>
      <c r="B75" s="353" t="n">
        <v>74</v>
      </c>
      <c r="C75" s="354" t="s">
        <v>437</v>
      </c>
      <c r="D75" s="354" t="n">
        <v>198</v>
      </c>
      <c r="E75" s="354" t="n">
        <v>180</v>
      </c>
      <c r="F75" s="354" t="n">
        <v>20</v>
      </c>
      <c r="G75" s="355" t="n">
        <v>398</v>
      </c>
    </row>
    <row r="76" customFormat="false" ht="12.8" hidden="false" customHeight="false" outlineLevel="0" collapsed="false">
      <c r="A76" s="348" t="n">
        <v>11</v>
      </c>
      <c r="B76" s="349" t="n">
        <v>75</v>
      </c>
      <c r="C76" s="350" t="s">
        <v>438</v>
      </c>
      <c r="D76" s="350" t="n">
        <v>2631</v>
      </c>
      <c r="E76" s="350" t="n">
        <v>2136</v>
      </c>
      <c r="F76" s="350" t="n">
        <v>153</v>
      </c>
      <c r="G76" s="351" t="n">
        <v>4920</v>
      </c>
    </row>
    <row r="77" customFormat="false" ht="12.8" hidden="false" customHeight="false" outlineLevel="0" collapsed="false">
      <c r="A77" s="352" t="n">
        <v>28</v>
      </c>
      <c r="B77" s="353" t="n">
        <v>76</v>
      </c>
      <c r="C77" s="354" t="s">
        <v>439</v>
      </c>
      <c r="D77" s="354" t="n">
        <v>425</v>
      </c>
      <c r="E77" s="354" t="n">
        <v>281</v>
      </c>
      <c r="F77" s="354" t="n">
        <v>32</v>
      </c>
      <c r="G77" s="355" t="n">
        <v>738</v>
      </c>
    </row>
    <row r="78" customFormat="false" ht="12.8" hidden="false" customHeight="false" outlineLevel="0" collapsed="false">
      <c r="A78" s="348" t="n">
        <v>11</v>
      </c>
      <c r="B78" s="349" t="n">
        <v>77</v>
      </c>
      <c r="C78" s="350" t="s">
        <v>440</v>
      </c>
      <c r="D78" s="350" t="n">
        <v>838</v>
      </c>
      <c r="E78" s="350" t="n">
        <v>656</v>
      </c>
      <c r="F78" s="350" t="n">
        <v>59</v>
      </c>
      <c r="G78" s="351" t="n">
        <v>1553</v>
      </c>
    </row>
    <row r="79" customFormat="false" ht="12.8" hidden="false" customHeight="false" outlineLevel="0" collapsed="false">
      <c r="A79" s="352" t="n">
        <v>11</v>
      </c>
      <c r="B79" s="353" t="n">
        <v>78</v>
      </c>
      <c r="C79" s="354" t="s">
        <v>441</v>
      </c>
      <c r="D79" s="354" t="n">
        <v>714</v>
      </c>
      <c r="E79" s="354" t="n">
        <v>479</v>
      </c>
      <c r="F79" s="354" t="n">
        <v>62</v>
      </c>
      <c r="G79" s="355" t="n">
        <v>1255</v>
      </c>
    </row>
    <row r="80" customFormat="false" ht="12.8" hidden="false" customHeight="false" outlineLevel="0" collapsed="false">
      <c r="A80" s="348" t="n">
        <v>75</v>
      </c>
      <c r="B80" s="349" t="n">
        <v>79</v>
      </c>
      <c r="C80" s="350" t="s">
        <v>442</v>
      </c>
      <c r="D80" s="350" t="n">
        <v>87</v>
      </c>
      <c r="E80" s="350" t="n">
        <v>119</v>
      </c>
      <c r="F80" s="350" t="n">
        <v>13</v>
      </c>
      <c r="G80" s="351" t="n">
        <v>219</v>
      </c>
    </row>
    <row r="81" customFormat="false" ht="12.8" hidden="false" customHeight="false" outlineLevel="0" collapsed="false">
      <c r="A81" s="352" t="n">
        <v>32</v>
      </c>
      <c r="B81" s="353" t="n">
        <v>80</v>
      </c>
      <c r="C81" s="354" t="s">
        <v>443</v>
      </c>
      <c r="D81" s="354" t="n">
        <v>149</v>
      </c>
      <c r="E81" s="354" t="n">
        <v>141</v>
      </c>
      <c r="F81" s="354" t="n">
        <v>6</v>
      </c>
      <c r="G81" s="355" t="n">
        <v>296</v>
      </c>
    </row>
    <row r="82" customFormat="false" ht="12.8" hidden="false" customHeight="false" outlineLevel="0" collapsed="false">
      <c r="A82" s="348" t="n">
        <v>76</v>
      </c>
      <c r="B82" s="349" t="n">
        <v>81</v>
      </c>
      <c r="C82" s="350" t="s">
        <v>444</v>
      </c>
      <c r="D82" s="350" t="n">
        <v>44</v>
      </c>
      <c r="E82" s="350" t="n">
        <v>51</v>
      </c>
      <c r="F82" s="350" t="n">
        <v>10</v>
      </c>
      <c r="G82" s="351" t="n">
        <v>105</v>
      </c>
    </row>
    <row r="83" customFormat="false" ht="12.8" hidden="false" customHeight="false" outlineLevel="0" collapsed="false">
      <c r="A83" s="352" t="n">
        <v>76</v>
      </c>
      <c r="B83" s="353" t="n">
        <v>82</v>
      </c>
      <c r="C83" s="354" t="s">
        <v>445</v>
      </c>
      <c r="D83" s="354" t="n">
        <v>115</v>
      </c>
      <c r="E83" s="354" t="n">
        <v>127</v>
      </c>
      <c r="F83" s="354" t="n">
        <v>5</v>
      </c>
      <c r="G83" s="355" t="n">
        <v>247</v>
      </c>
    </row>
    <row r="84" customFormat="false" ht="12.8" hidden="false" customHeight="false" outlineLevel="0" collapsed="false">
      <c r="A84" s="348" t="n">
        <v>93</v>
      </c>
      <c r="B84" s="349" t="n">
        <v>83</v>
      </c>
      <c r="C84" s="350" t="s">
        <v>446</v>
      </c>
      <c r="D84" s="350" t="n">
        <v>177</v>
      </c>
      <c r="E84" s="350" t="n">
        <v>182</v>
      </c>
      <c r="F84" s="350" t="n">
        <v>6</v>
      </c>
      <c r="G84" s="351" t="n">
        <v>365</v>
      </c>
    </row>
    <row r="85" customFormat="false" ht="12.8" hidden="false" customHeight="false" outlineLevel="0" collapsed="false">
      <c r="A85" s="352" t="n">
        <v>93</v>
      </c>
      <c r="B85" s="353" t="n">
        <v>84</v>
      </c>
      <c r="C85" s="354" t="s">
        <v>447</v>
      </c>
      <c r="D85" s="354" t="n">
        <v>35</v>
      </c>
      <c r="E85" s="354" t="n">
        <v>72</v>
      </c>
      <c r="F85" s="354" t="n">
        <v>5</v>
      </c>
      <c r="G85" s="355" t="n">
        <v>112</v>
      </c>
    </row>
    <row r="86" customFormat="false" ht="12.8" hidden="false" customHeight="false" outlineLevel="0" collapsed="false">
      <c r="A86" s="348" t="n">
        <v>52</v>
      </c>
      <c r="B86" s="349" t="n">
        <v>85</v>
      </c>
      <c r="C86" s="350" t="s">
        <v>448</v>
      </c>
      <c r="D86" s="350" t="n">
        <v>122</v>
      </c>
      <c r="E86" s="350" t="n">
        <v>104</v>
      </c>
      <c r="F86" s="350" t="n">
        <v>21</v>
      </c>
      <c r="G86" s="351" t="n">
        <v>247</v>
      </c>
    </row>
    <row r="87" customFormat="false" ht="12.8" hidden="false" customHeight="false" outlineLevel="0" collapsed="false">
      <c r="A87" s="352" t="n">
        <v>75</v>
      </c>
      <c r="B87" s="353" t="n">
        <v>86</v>
      </c>
      <c r="C87" s="354" t="s">
        <v>449</v>
      </c>
      <c r="D87" s="354" t="n">
        <v>233</v>
      </c>
      <c r="E87" s="354" t="n">
        <v>124</v>
      </c>
      <c r="F87" s="354" t="n">
        <v>7</v>
      </c>
      <c r="G87" s="355" t="n">
        <v>364</v>
      </c>
    </row>
    <row r="88" customFormat="false" ht="12.8" hidden="false" customHeight="false" outlineLevel="0" collapsed="false">
      <c r="A88" s="348" t="n">
        <v>75</v>
      </c>
      <c r="B88" s="349" t="n">
        <v>87</v>
      </c>
      <c r="C88" s="350" t="s">
        <v>450</v>
      </c>
      <c r="D88" s="350" t="n">
        <v>130</v>
      </c>
      <c r="E88" s="350" t="n">
        <v>101</v>
      </c>
      <c r="F88" s="350" t="n">
        <v>12</v>
      </c>
      <c r="G88" s="351" t="n">
        <v>243</v>
      </c>
    </row>
    <row r="89" customFormat="false" ht="12.8" hidden="false" customHeight="false" outlineLevel="0" collapsed="false">
      <c r="A89" s="352" t="n">
        <v>44</v>
      </c>
      <c r="B89" s="353" t="n">
        <v>88</v>
      </c>
      <c r="C89" s="354" t="s">
        <v>451</v>
      </c>
      <c r="D89" s="354" t="n">
        <v>82</v>
      </c>
      <c r="E89" s="354" t="n">
        <v>89</v>
      </c>
      <c r="F89" s="354" t="n">
        <v>6</v>
      </c>
      <c r="G89" s="355" t="n">
        <v>177</v>
      </c>
    </row>
    <row r="90" customFormat="false" ht="12.8" hidden="false" customHeight="false" outlineLevel="0" collapsed="false">
      <c r="A90" s="348" t="n">
        <v>27</v>
      </c>
      <c r="B90" s="349" t="n">
        <v>89</v>
      </c>
      <c r="C90" s="350" t="s">
        <v>452</v>
      </c>
      <c r="D90" s="350" t="n">
        <v>87</v>
      </c>
      <c r="E90" s="350" t="n">
        <v>75</v>
      </c>
      <c r="F90" s="350" t="n">
        <v>8</v>
      </c>
      <c r="G90" s="351" t="n">
        <v>170</v>
      </c>
    </row>
    <row r="91" customFormat="false" ht="12.8" hidden="false" customHeight="false" outlineLevel="0" collapsed="false">
      <c r="A91" s="352" t="n">
        <v>27</v>
      </c>
      <c r="B91" s="353" t="n">
        <v>90</v>
      </c>
      <c r="C91" s="354" t="s">
        <v>453</v>
      </c>
      <c r="D91" s="354" t="n">
        <v>22</v>
      </c>
      <c r="E91" s="354" t="n">
        <v>49</v>
      </c>
      <c r="F91" s="354" t="n">
        <v>0</v>
      </c>
      <c r="G91" s="355" t="n">
        <v>71</v>
      </c>
    </row>
    <row r="92" customFormat="false" ht="12.8" hidden="false" customHeight="false" outlineLevel="0" collapsed="false">
      <c r="A92" s="348" t="n">
        <v>11</v>
      </c>
      <c r="B92" s="349" t="n">
        <v>91</v>
      </c>
      <c r="C92" s="350" t="s">
        <v>454</v>
      </c>
      <c r="D92" s="350" t="n">
        <v>627</v>
      </c>
      <c r="E92" s="350" t="n">
        <v>647</v>
      </c>
      <c r="F92" s="350" t="n">
        <v>49</v>
      </c>
      <c r="G92" s="351" t="n">
        <v>1323</v>
      </c>
    </row>
    <row r="93" customFormat="false" ht="12.8" hidden="false" customHeight="false" outlineLevel="0" collapsed="false">
      <c r="A93" s="352" t="n">
        <v>11</v>
      </c>
      <c r="B93" s="353" t="n">
        <v>92</v>
      </c>
      <c r="C93" s="354" t="s">
        <v>455</v>
      </c>
      <c r="D93" s="354" t="n">
        <v>733</v>
      </c>
      <c r="E93" s="354" t="n">
        <v>566</v>
      </c>
      <c r="F93" s="354" t="n">
        <v>57</v>
      </c>
      <c r="G93" s="355" t="n">
        <v>1356</v>
      </c>
    </row>
    <row r="94" customFormat="false" ht="12.8" hidden="false" customHeight="false" outlineLevel="0" collapsed="false">
      <c r="A94" s="348" t="n">
        <v>11</v>
      </c>
      <c r="B94" s="349" t="n">
        <v>93</v>
      </c>
      <c r="C94" s="350" t="s">
        <v>456</v>
      </c>
      <c r="D94" s="350" t="n">
        <v>794</v>
      </c>
      <c r="E94" s="350" t="n">
        <v>844</v>
      </c>
      <c r="F94" s="350" t="n">
        <v>60</v>
      </c>
      <c r="G94" s="351" t="n">
        <v>1698</v>
      </c>
    </row>
    <row r="95" customFormat="false" ht="12.8" hidden="false" customHeight="false" outlineLevel="0" collapsed="false">
      <c r="A95" s="352" t="n">
        <v>11</v>
      </c>
      <c r="B95" s="353" t="n">
        <v>94</v>
      </c>
      <c r="C95" s="354" t="s">
        <v>457</v>
      </c>
      <c r="D95" s="354" t="n">
        <v>747</v>
      </c>
      <c r="E95" s="354" t="n">
        <v>574</v>
      </c>
      <c r="F95" s="354" t="n">
        <v>63</v>
      </c>
      <c r="G95" s="355" t="n">
        <v>1384</v>
      </c>
    </row>
    <row r="96" customFormat="false" ht="12.8" hidden="false" customHeight="false" outlineLevel="0" collapsed="false">
      <c r="A96" s="348" t="n">
        <v>11</v>
      </c>
      <c r="B96" s="349" t="n">
        <v>95</v>
      </c>
      <c r="C96" s="350" t="s">
        <v>458</v>
      </c>
      <c r="D96" s="350" t="n">
        <v>919</v>
      </c>
      <c r="E96" s="350" t="n">
        <v>675</v>
      </c>
      <c r="F96" s="350" t="n">
        <v>55</v>
      </c>
      <c r="G96" s="351" t="n">
        <v>1649</v>
      </c>
    </row>
    <row r="97" customFormat="false" ht="12.8" hidden="false" customHeight="false" outlineLevel="0" collapsed="false">
      <c r="A97" s="352" t="n">
        <v>9</v>
      </c>
      <c r="B97" s="353" t="n">
        <v>99</v>
      </c>
      <c r="C97" s="354" t="s">
        <v>465</v>
      </c>
      <c r="D97" s="354" t="n">
        <v>2</v>
      </c>
      <c r="E97" s="354" t="n">
        <v>5</v>
      </c>
      <c r="F97" s="354" t="n">
        <v>19</v>
      </c>
      <c r="G97" s="355" t="n">
        <v>26</v>
      </c>
    </row>
    <row r="98" customFormat="false" ht="12.8" hidden="false" customHeight="false" outlineLevel="0" collapsed="false">
      <c r="A98" s="348" t="n">
        <v>1</v>
      </c>
      <c r="B98" s="349" t="n">
        <v>971</v>
      </c>
      <c r="C98" s="350" t="s">
        <v>459</v>
      </c>
      <c r="D98" s="350" t="n">
        <v>105</v>
      </c>
      <c r="E98" s="350" t="n">
        <v>128</v>
      </c>
      <c r="F98" s="350" t="n">
        <v>2</v>
      </c>
      <c r="G98" s="351" t="n">
        <v>235</v>
      </c>
    </row>
    <row r="99" customFormat="false" ht="12.8" hidden="false" customHeight="false" outlineLevel="0" collapsed="false">
      <c r="A99" s="352" t="n">
        <v>2</v>
      </c>
      <c r="B99" s="353" t="n">
        <v>972</v>
      </c>
      <c r="C99" s="354" t="s">
        <v>460</v>
      </c>
      <c r="D99" s="354" t="n">
        <v>32</v>
      </c>
      <c r="E99" s="354" t="n">
        <v>33</v>
      </c>
      <c r="F99" s="354" t="n">
        <v>0</v>
      </c>
      <c r="G99" s="355" t="n">
        <v>65</v>
      </c>
    </row>
    <row r="100" customFormat="false" ht="12.8" hidden="false" customHeight="false" outlineLevel="0" collapsed="false">
      <c r="A100" s="348" t="n">
        <v>3</v>
      </c>
      <c r="B100" s="349" t="n">
        <v>973</v>
      </c>
      <c r="C100" s="350" t="s">
        <v>461</v>
      </c>
      <c r="D100" s="350" t="n">
        <v>376</v>
      </c>
      <c r="E100" s="350" t="n">
        <v>31</v>
      </c>
      <c r="F100" s="350" t="n">
        <v>0</v>
      </c>
      <c r="G100" s="351" t="n">
        <v>407</v>
      </c>
    </row>
    <row r="101" customFormat="false" ht="12.8" hidden="false" customHeight="false" outlineLevel="0" collapsed="false">
      <c r="A101" s="352" t="n">
        <v>4</v>
      </c>
      <c r="B101" s="353" t="n">
        <v>974</v>
      </c>
      <c r="C101" s="354" t="s">
        <v>462</v>
      </c>
      <c r="D101" s="354" t="n">
        <v>16</v>
      </c>
      <c r="E101" s="354" t="n">
        <v>45</v>
      </c>
      <c r="F101" s="354" t="n">
        <v>1</v>
      </c>
      <c r="G101" s="355" t="n">
        <v>62</v>
      </c>
    </row>
    <row r="102" customFormat="false" ht="12.8" hidden="false" customHeight="false" outlineLevel="0" collapsed="false">
      <c r="A102" s="348" t="n">
        <v>6</v>
      </c>
      <c r="B102" s="349" t="n">
        <v>976</v>
      </c>
      <c r="C102" s="350" t="s">
        <v>463</v>
      </c>
      <c r="D102" s="350" t="n">
        <v>373</v>
      </c>
      <c r="E102" s="350" t="n">
        <v>635</v>
      </c>
      <c r="F102" s="350" t="n">
        <v>7</v>
      </c>
      <c r="G102" s="351" t="n">
        <v>1015</v>
      </c>
    </row>
    <row r="103" customFormat="false" ht="12.8" hidden="false" customHeight="false" outlineLevel="0" collapsed="false">
      <c r="A103" s="352" t="n">
        <v>1</v>
      </c>
      <c r="B103" s="353" t="n">
        <v>978</v>
      </c>
      <c r="C103" s="354" t="s">
        <v>464</v>
      </c>
      <c r="D103" s="354" t="n">
        <v>14</v>
      </c>
      <c r="E103" s="354" t="n">
        <v>23</v>
      </c>
      <c r="F103" s="354" t="n">
        <v>2</v>
      </c>
      <c r="G103" s="355" t="n">
        <v>39</v>
      </c>
    </row>
    <row r="104" customFormat="false" ht="12.8" hidden="false" customHeight="false" outlineLevel="0" collapsed="false">
      <c r="A104" s="356"/>
      <c r="B104" s="357"/>
      <c r="C104" s="358" t="s">
        <v>21</v>
      </c>
      <c r="D104" s="358" t="n">
        <f aca="false">SUM(D2:D103)</f>
        <v>24388</v>
      </c>
      <c r="E104" s="358" t="n">
        <f aca="false">SUM(E2:E103)</f>
        <v>21223</v>
      </c>
      <c r="F104" s="358" t="n">
        <f aca="false">SUM(F2:F103)</f>
        <v>1611</v>
      </c>
      <c r="G104" s="359" t="n">
        <f aca="false">SUM(G2:G103)</f>
        <v>47222</v>
      </c>
    </row>
    <row r="119" customFormat="false" ht="12.8" hidden="false" customHeight="false" outlineLevel="0" collapsed="false">
      <c r="D119" s="341" t="n">
        <v>24388</v>
      </c>
      <c r="E119" s="341" t="n">
        <v>21223</v>
      </c>
      <c r="F119" s="341" t="n">
        <v>1611</v>
      </c>
      <c r="G119" s="341" t="n">
        <v>47222</v>
      </c>
    </row>
  </sheetData>
  <autoFilter ref="A1:G10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4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8" activeCellId="0" sqref="A8"/>
    </sheetView>
  </sheetViews>
  <sheetFormatPr defaultColWidth="11.55078125" defaultRowHeight="12.8" zeroHeight="false" outlineLevelRow="0" outlineLevelCol="0"/>
  <cols>
    <col collapsed="false" customWidth="false" hidden="false" outlineLevel="0" max="9" min="3" style="144" width="11.57"/>
  </cols>
  <sheetData>
    <row r="1" customFormat="false" ht="29" hidden="false" customHeight="false" outlineLevel="0" collapsed="false">
      <c r="A1" s="2" t="s">
        <v>1</v>
      </c>
      <c r="B1" s="360" t="s">
        <v>2</v>
      </c>
      <c r="C1" s="361" t="s">
        <v>620</v>
      </c>
      <c r="D1" s="361" t="s">
        <v>192</v>
      </c>
      <c r="E1" s="362" t="s">
        <v>21</v>
      </c>
      <c r="F1" s="361" t="s">
        <v>621</v>
      </c>
      <c r="G1" s="361" t="s">
        <v>622</v>
      </c>
      <c r="H1" s="361" t="s">
        <v>623</v>
      </c>
      <c r="I1" s="361" t="s">
        <v>624</v>
      </c>
      <c r="J1" s="363" t="s">
        <v>625</v>
      </c>
      <c r="K1" s="363" t="s">
        <v>626</v>
      </c>
      <c r="L1" s="364" t="s">
        <v>627</v>
      </c>
      <c r="M1" s="364" t="s">
        <v>628</v>
      </c>
      <c r="N1" s="365" t="s">
        <v>629</v>
      </c>
    </row>
    <row r="2" customFormat="false" ht="12.8" hidden="false" customHeight="false" outlineLevel="0" collapsed="false">
      <c r="A2" s="2" t="s">
        <v>156</v>
      </c>
      <c r="B2" s="366" t="s">
        <v>157</v>
      </c>
      <c r="C2" s="367" t="n">
        <v>26730</v>
      </c>
      <c r="D2" s="367" t="n">
        <v>36776</v>
      </c>
      <c r="E2" s="368" t="n">
        <v>63506</v>
      </c>
      <c r="F2" s="369" t="n">
        <v>19645</v>
      </c>
      <c r="G2" s="369" t="n">
        <v>7085.00000000001</v>
      </c>
      <c r="H2" s="369" t="n">
        <v>33641.0000000002</v>
      </c>
      <c r="I2" s="369" t="n">
        <v>3134.99999999985</v>
      </c>
      <c r="J2" s="370" t="n">
        <v>0.26505798728021</v>
      </c>
      <c r="K2" s="370" t="n">
        <v>0.0852458124864</v>
      </c>
      <c r="L2" s="371" t="n">
        <v>53286.0000000001</v>
      </c>
      <c r="M2" s="371" t="n">
        <v>10219.9999999999</v>
      </c>
      <c r="N2" s="372" t="n">
        <v>0.16092967593613</v>
      </c>
    </row>
    <row r="3" customFormat="false" ht="12.8" hidden="false" customHeight="false" outlineLevel="0" collapsed="false">
      <c r="A3" s="2" t="s">
        <v>208</v>
      </c>
      <c r="B3" s="366" t="s">
        <v>209</v>
      </c>
      <c r="C3" s="367" t="n">
        <v>3462</v>
      </c>
      <c r="D3" s="367" t="n">
        <v>7382</v>
      </c>
      <c r="E3" s="368" t="n">
        <v>10844</v>
      </c>
      <c r="F3" s="369" t="n">
        <v>1864</v>
      </c>
      <c r="G3" s="369" t="n">
        <v>1598</v>
      </c>
      <c r="H3" s="369" t="n">
        <v>3345.00000000003</v>
      </c>
      <c r="I3" s="369" t="n">
        <v>4036.99999999997</v>
      </c>
      <c r="J3" s="370" t="n">
        <v>0.46158290005777</v>
      </c>
      <c r="K3" s="370" t="n">
        <v>0.54687076672988</v>
      </c>
      <c r="L3" s="371" t="n">
        <v>5209.00000000003</v>
      </c>
      <c r="M3" s="371" t="n">
        <v>5634.99999999997</v>
      </c>
      <c r="N3" s="372" t="n">
        <v>0.51964219845076</v>
      </c>
    </row>
    <row r="4" customFormat="false" ht="12.8" hidden="false" customHeight="false" outlineLevel="0" collapsed="false">
      <c r="A4" s="2" t="s">
        <v>210</v>
      </c>
      <c r="B4" s="366" t="s">
        <v>211</v>
      </c>
      <c r="C4" s="367" t="n">
        <v>4383</v>
      </c>
      <c r="D4" s="367" t="n">
        <v>1997</v>
      </c>
      <c r="E4" s="368" t="n">
        <v>6380</v>
      </c>
      <c r="F4" s="369" t="n">
        <v>2321.99999999999</v>
      </c>
      <c r="G4" s="369" t="n">
        <v>2061.00000000001</v>
      </c>
      <c r="H4" s="369" t="n">
        <v>909.999999999996</v>
      </c>
      <c r="I4" s="369" t="n">
        <v>1087</v>
      </c>
      <c r="J4" s="370" t="n">
        <v>0.47022587268994</v>
      </c>
      <c r="K4" s="370" t="n">
        <v>0.54431647471207</v>
      </c>
      <c r="L4" s="371" t="n">
        <v>3231.99999999999</v>
      </c>
      <c r="M4" s="371" t="n">
        <v>3148.00000000001</v>
      </c>
      <c r="N4" s="372" t="n">
        <v>0.49341692789969</v>
      </c>
    </row>
    <row r="5" customFormat="false" ht="12.8" hidden="false" customHeight="false" outlineLevel="0" collapsed="false">
      <c r="A5" s="2" t="s">
        <v>28</v>
      </c>
      <c r="B5" s="366" t="s">
        <v>29</v>
      </c>
      <c r="C5" s="367" t="n">
        <v>6060</v>
      </c>
      <c r="D5" s="367" t="n">
        <v>941</v>
      </c>
      <c r="E5" s="368" t="n">
        <v>7001</v>
      </c>
      <c r="F5" s="369" t="n">
        <v>3314.00000000002</v>
      </c>
      <c r="G5" s="369" t="n">
        <v>2745.99999999998</v>
      </c>
      <c r="H5" s="369" t="n">
        <v>342.000000000002</v>
      </c>
      <c r="I5" s="369" t="n">
        <v>598.999999999998</v>
      </c>
      <c r="J5" s="370" t="n">
        <v>0.45313531353135</v>
      </c>
      <c r="K5" s="370" t="n">
        <v>0.6365568544102</v>
      </c>
      <c r="L5" s="371" t="n">
        <v>3656.00000000002</v>
      </c>
      <c r="M5" s="371" t="n">
        <v>3344.99999999998</v>
      </c>
      <c r="N5" s="372" t="n">
        <v>0.47778888730181</v>
      </c>
    </row>
    <row r="6" customFormat="false" ht="12.8" hidden="false" customHeight="false" outlineLevel="0" collapsed="false">
      <c r="A6" s="2" t="s">
        <v>118</v>
      </c>
      <c r="B6" s="366" t="s">
        <v>119</v>
      </c>
      <c r="C6" s="367" t="n">
        <v>8</v>
      </c>
      <c r="D6" s="367" t="n">
        <v>10</v>
      </c>
      <c r="E6" s="368" t="n">
        <v>18</v>
      </c>
      <c r="F6" s="369" t="n">
        <v>4</v>
      </c>
      <c r="G6" s="369" t="n">
        <v>4</v>
      </c>
      <c r="H6" s="369" t="n">
        <v>3</v>
      </c>
      <c r="I6" s="369" t="n">
        <v>7</v>
      </c>
      <c r="J6" s="370" t="n">
        <v>0.5</v>
      </c>
      <c r="K6" s="370" t="n">
        <v>0.7</v>
      </c>
      <c r="L6" s="371" t="n">
        <v>7</v>
      </c>
      <c r="M6" s="371" t="n">
        <v>11</v>
      </c>
      <c r="N6" s="372" t="n">
        <v>0.61111111111111</v>
      </c>
    </row>
    <row r="7" customFormat="false" ht="12.8" hidden="false" customHeight="false" outlineLevel="0" collapsed="false">
      <c r="A7" s="2" t="s">
        <v>212</v>
      </c>
      <c r="B7" s="366" t="s">
        <v>213</v>
      </c>
      <c r="C7" s="367" t="n">
        <v>4515</v>
      </c>
      <c r="D7" s="367" t="n">
        <v>164</v>
      </c>
      <c r="E7" s="368" t="n">
        <v>4679</v>
      </c>
      <c r="F7" s="369" t="n">
        <v>2314.99999999998</v>
      </c>
      <c r="G7" s="369" t="n">
        <v>2200.00000000002</v>
      </c>
      <c r="H7" s="369" t="n">
        <v>71.9999999999996</v>
      </c>
      <c r="I7" s="369" t="n">
        <v>92.0000000000004</v>
      </c>
      <c r="J7" s="370" t="n">
        <v>0.48726467331119</v>
      </c>
      <c r="K7" s="370" t="n">
        <v>0.5609756097561</v>
      </c>
      <c r="L7" s="371" t="n">
        <v>2386.99999999998</v>
      </c>
      <c r="M7" s="371" t="n">
        <v>2292.00000000002</v>
      </c>
      <c r="N7" s="372" t="n">
        <v>0.48984825817482</v>
      </c>
    </row>
    <row r="8" customFormat="false" ht="12.8" hidden="false" customHeight="false" outlineLevel="0" collapsed="false">
      <c r="A8" s="2" t="s">
        <v>216</v>
      </c>
      <c r="B8" s="366" t="s">
        <v>217</v>
      </c>
      <c r="C8" s="367" t="n">
        <v>6610</v>
      </c>
      <c r="D8" s="367" t="n">
        <v>294</v>
      </c>
      <c r="E8" s="368" t="n">
        <v>6904</v>
      </c>
      <c r="F8" s="369" t="n">
        <v>3450.00000000001</v>
      </c>
      <c r="G8" s="369" t="n">
        <v>3159.99999999999</v>
      </c>
      <c r="H8" s="369" t="n">
        <v>122.000000000001</v>
      </c>
      <c r="I8" s="369" t="n">
        <v>171.999999999999</v>
      </c>
      <c r="J8" s="370" t="n">
        <v>0.47806354009077</v>
      </c>
      <c r="K8" s="370" t="n">
        <v>0.58503401360544</v>
      </c>
      <c r="L8" s="371" t="n">
        <v>3572.00000000001</v>
      </c>
      <c r="M8" s="371" t="n">
        <v>3331.99999999999</v>
      </c>
      <c r="N8" s="372" t="n">
        <v>0.48261877172654</v>
      </c>
    </row>
    <row r="9" customFormat="false" ht="12.8" hidden="false" customHeight="false" outlineLevel="0" collapsed="false">
      <c r="A9" s="2" t="s">
        <v>158</v>
      </c>
      <c r="B9" s="366" t="s">
        <v>159</v>
      </c>
      <c r="C9" s="367" t="n">
        <v>7626</v>
      </c>
      <c r="D9" s="367" t="n">
        <v>1947</v>
      </c>
      <c r="E9" s="368" t="n">
        <v>9573</v>
      </c>
      <c r="F9" s="369" t="n">
        <v>6177.00000000003</v>
      </c>
      <c r="G9" s="369" t="n">
        <v>1448.99999999997</v>
      </c>
      <c r="H9" s="369" t="n">
        <v>1384.00000000001</v>
      </c>
      <c r="I9" s="369" t="n">
        <v>562.999999999993</v>
      </c>
      <c r="J9" s="370" t="n">
        <v>0.19000786782061</v>
      </c>
      <c r="K9" s="370" t="n">
        <v>0.28916281458654</v>
      </c>
      <c r="L9" s="371" t="n">
        <v>7561.00000000003</v>
      </c>
      <c r="M9" s="371" t="n">
        <v>2011.99999999996</v>
      </c>
      <c r="N9" s="372" t="n">
        <v>0.21017444897106</v>
      </c>
    </row>
    <row r="10" customFormat="false" ht="12.8" hidden="false" customHeight="false" outlineLevel="0" collapsed="false">
      <c r="A10" s="2" t="s">
        <v>32</v>
      </c>
      <c r="B10" s="366" t="s">
        <v>33</v>
      </c>
      <c r="C10" s="367" t="n">
        <v>472</v>
      </c>
      <c r="D10" s="367" t="n">
        <v>218</v>
      </c>
      <c r="E10" s="368" t="n">
        <v>690</v>
      </c>
      <c r="F10" s="369" t="n">
        <v>163.999999999998</v>
      </c>
      <c r="G10" s="369" t="n">
        <v>308.000000000002</v>
      </c>
      <c r="H10" s="369" t="n">
        <v>112</v>
      </c>
      <c r="I10" s="369" t="n">
        <v>106</v>
      </c>
      <c r="J10" s="370" t="n">
        <v>0.65254237288136</v>
      </c>
      <c r="K10" s="370" t="n">
        <v>0.48623853211009</v>
      </c>
      <c r="L10" s="371" t="n">
        <v>275.999999999998</v>
      </c>
      <c r="M10" s="371" t="n">
        <v>414.000000000002</v>
      </c>
      <c r="N10" s="372" t="n">
        <v>0.6</v>
      </c>
    </row>
    <row r="11" customFormat="false" ht="12.8" hidden="false" customHeight="false" outlineLevel="0" collapsed="false">
      <c r="A11" s="2" t="s">
        <v>630</v>
      </c>
      <c r="B11" s="366" t="s">
        <v>631</v>
      </c>
      <c r="C11" s="367" t="n">
        <v>60</v>
      </c>
      <c r="D11" s="367" t="n">
        <v>6</v>
      </c>
      <c r="E11" s="368" t="n">
        <v>66</v>
      </c>
      <c r="F11" s="369" t="n">
        <v>37.0000000000002</v>
      </c>
      <c r="G11" s="369" t="n">
        <v>22.9999999999998</v>
      </c>
      <c r="H11" s="369" t="n">
        <v>1.00000000000002</v>
      </c>
      <c r="I11" s="369" t="n">
        <v>4.99999999999998</v>
      </c>
      <c r="J11" s="370" t="n">
        <v>0.38333333333333</v>
      </c>
      <c r="K11" s="370" t="n">
        <v>0.83333333333333</v>
      </c>
      <c r="L11" s="371" t="n">
        <v>38.0000000000002</v>
      </c>
      <c r="M11" s="371" t="n">
        <v>27.9999999999998</v>
      </c>
      <c r="N11" s="372" t="n">
        <v>0.42424242424242</v>
      </c>
    </row>
    <row r="12" customFormat="false" ht="12.8" hidden="false" customHeight="false" outlineLevel="0" collapsed="false">
      <c r="A12" s="2" t="s">
        <v>632</v>
      </c>
      <c r="B12" s="366" t="s">
        <v>633</v>
      </c>
      <c r="C12" s="367" t="n">
        <v>22</v>
      </c>
      <c r="D12" s="367" t="n">
        <v>0</v>
      </c>
      <c r="E12" s="368" t="n">
        <v>22</v>
      </c>
      <c r="F12" s="369" t="n">
        <v>11</v>
      </c>
      <c r="G12" s="369" t="n">
        <v>11</v>
      </c>
      <c r="H12" s="369"/>
      <c r="I12" s="369"/>
      <c r="J12" s="370" t="n">
        <v>0.5</v>
      </c>
      <c r="K12" s="370" t="s">
        <v>279</v>
      </c>
      <c r="L12" s="371" t="n">
        <v>11</v>
      </c>
      <c r="M12" s="371" t="n">
        <v>11</v>
      </c>
      <c r="N12" s="372" t="n">
        <v>0.5</v>
      </c>
    </row>
    <row r="13" customFormat="false" ht="12.8" hidden="false" customHeight="false" outlineLevel="0" collapsed="false">
      <c r="A13" s="2" t="s">
        <v>34</v>
      </c>
      <c r="B13" s="366" t="s">
        <v>35</v>
      </c>
      <c r="C13" s="367" t="n">
        <v>2026</v>
      </c>
      <c r="D13" s="367" t="n">
        <v>47</v>
      </c>
      <c r="E13" s="368" t="n">
        <v>2073</v>
      </c>
      <c r="F13" s="369" t="n">
        <v>1144</v>
      </c>
      <c r="G13" s="369" t="n">
        <v>881.999999999996</v>
      </c>
      <c r="H13" s="369" t="n">
        <v>19.0000000000002</v>
      </c>
      <c r="I13" s="369" t="n">
        <v>27.9999999999998</v>
      </c>
      <c r="J13" s="370" t="n">
        <v>0.43534057255676</v>
      </c>
      <c r="K13" s="370" t="n">
        <v>0.59574468085106</v>
      </c>
      <c r="L13" s="371" t="n">
        <v>1163</v>
      </c>
      <c r="M13" s="371" t="n">
        <v>909.999999999996</v>
      </c>
      <c r="N13" s="372" t="n">
        <v>0.43897732754462</v>
      </c>
    </row>
    <row r="14" customFormat="false" ht="12.8" hidden="false" customHeight="false" outlineLevel="0" collapsed="false">
      <c r="A14" s="2" t="s">
        <v>30</v>
      </c>
      <c r="B14" s="366" t="s">
        <v>31</v>
      </c>
      <c r="C14" s="367" t="n">
        <v>177</v>
      </c>
      <c r="D14" s="367" t="n">
        <v>84</v>
      </c>
      <c r="E14" s="368" t="n">
        <v>261</v>
      </c>
      <c r="F14" s="369" t="n">
        <v>107</v>
      </c>
      <c r="G14" s="369" t="n">
        <v>69.9999999999999</v>
      </c>
      <c r="H14" s="369" t="n">
        <v>30.0000000000002</v>
      </c>
      <c r="I14" s="369" t="n">
        <v>53.9999999999998</v>
      </c>
      <c r="J14" s="370" t="n">
        <v>0.3954802259887</v>
      </c>
      <c r="K14" s="370" t="n">
        <v>0.64285714285714</v>
      </c>
      <c r="L14" s="371" t="n">
        <v>137</v>
      </c>
      <c r="M14" s="371" t="n">
        <v>124</v>
      </c>
      <c r="N14" s="372" t="n">
        <v>0.47509578544061</v>
      </c>
    </row>
    <row r="15" customFormat="false" ht="12.8" hidden="false" customHeight="false" outlineLevel="0" collapsed="false">
      <c r="A15" s="2" t="s">
        <v>120</v>
      </c>
      <c r="B15" s="366" t="s">
        <v>121</v>
      </c>
      <c r="C15" s="367" t="n">
        <v>52</v>
      </c>
      <c r="D15" s="367" t="n">
        <v>18</v>
      </c>
      <c r="E15" s="368" t="n">
        <v>70</v>
      </c>
      <c r="F15" s="369" t="n">
        <v>21.9999999999998</v>
      </c>
      <c r="G15" s="369" t="n">
        <v>30.0000000000002</v>
      </c>
      <c r="H15" s="369" t="n">
        <v>5.99999999999994</v>
      </c>
      <c r="I15" s="369" t="n">
        <v>12.0000000000001</v>
      </c>
      <c r="J15" s="370" t="n">
        <v>0.57692307692308</v>
      </c>
      <c r="K15" s="370" t="n">
        <v>0.66666666666667</v>
      </c>
      <c r="L15" s="371" t="n">
        <v>27.9999999999998</v>
      </c>
      <c r="M15" s="371" t="n">
        <v>42.0000000000002</v>
      </c>
      <c r="N15" s="372" t="n">
        <v>0.6</v>
      </c>
    </row>
    <row r="16" customFormat="false" ht="12.8" hidden="false" customHeight="false" outlineLevel="0" collapsed="false">
      <c r="A16" s="2" t="s">
        <v>122</v>
      </c>
      <c r="B16" s="366" t="s">
        <v>123</v>
      </c>
      <c r="C16" s="367" t="n">
        <v>50</v>
      </c>
      <c r="D16" s="367" t="n">
        <v>39</v>
      </c>
      <c r="E16" s="368" t="n">
        <v>89</v>
      </c>
      <c r="F16" s="369" t="n">
        <v>36</v>
      </c>
      <c r="G16" s="369" t="n">
        <v>14</v>
      </c>
      <c r="H16" s="369" t="n">
        <v>14</v>
      </c>
      <c r="I16" s="369" t="n">
        <v>25</v>
      </c>
      <c r="J16" s="370" t="n">
        <v>0.28</v>
      </c>
      <c r="K16" s="370" t="n">
        <v>0.64102564102564</v>
      </c>
      <c r="L16" s="371" t="n">
        <v>50</v>
      </c>
      <c r="M16" s="371" t="n">
        <v>39</v>
      </c>
      <c r="N16" s="372" t="n">
        <v>0.43820224719101</v>
      </c>
    </row>
    <row r="17" customFormat="false" ht="12.8" hidden="false" customHeight="false" outlineLevel="0" collapsed="false">
      <c r="A17" s="2" t="s">
        <v>286</v>
      </c>
      <c r="B17" s="366" t="s">
        <v>287</v>
      </c>
      <c r="C17" s="367" t="n">
        <v>170</v>
      </c>
      <c r="D17" s="367" t="n">
        <v>0</v>
      </c>
      <c r="E17" s="368" t="n">
        <v>170</v>
      </c>
      <c r="F17" s="369" t="n">
        <v>133</v>
      </c>
      <c r="G17" s="369" t="n">
        <v>37.0000000000001</v>
      </c>
      <c r="H17" s="369"/>
      <c r="I17" s="369"/>
      <c r="J17" s="370" t="n">
        <v>0.21764705882353</v>
      </c>
      <c r="K17" s="370" t="s">
        <v>279</v>
      </c>
      <c r="L17" s="371" t="n">
        <v>133</v>
      </c>
      <c r="M17" s="371" t="n">
        <v>37.0000000000001</v>
      </c>
      <c r="N17" s="372" t="n">
        <v>0.21764705882353</v>
      </c>
    </row>
    <row r="18" customFormat="false" ht="12.8" hidden="false" customHeight="false" outlineLevel="0" collapsed="false">
      <c r="A18" s="2" t="s">
        <v>214</v>
      </c>
      <c r="B18" s="366" t="s">
        <v>215</v>
      </c>
      <c r="C18" s="367" t="n">
        <v>857</v>
      </c>
      <c r="D18" s="367" t="n">
        <v>44</v>
      </c>
      <c r="E18" s="368" t="n">
        <v>901</v>
      </c>
      <c r="F18" s="369" t="n">
        <v>449.999999999996</v>
      </c>
      <c r="G18" s="369" t="n">
        <v>407.000000000004</v>
      </c>
      <c r="H18" s="369" t="n">
        <v>19.9999999999998</v>
      </c>
      <c r="I18" s="369" t="n">
        <v>24.0000000000002</v>
      </c>
      <c r="J18" s="370" t="n">
        <v>0.47491248541424</v>
      </c>
      <c r="K18" s="370" t="n">
        <v>0.54545454545455</v>
      </c>
      <c r="L18" s="371" t="n">
        <v>469.999999999996</v>
      </c>
      <c r="M18" s="371" t="n">
        <v>431.000000000004</v>
      </c>
      <c r="N18" s="372" t="n">
        <v>0.47835738068812</v>
      </c>
    </row>
    <row r="19" customFormat="false" ht="12.8" hidden="false" customHeight="false" outlineLevel="0" collapsed="false">
      <c r="A19" s="2" t="s">
        <v>88</v>
      </c>
      <c r="B19" s="366" t="s">
        <v>89</v>
      </c>
      <c r="C19" s="367" t="n">
        <v>29968</v>
      </c>
      <c r="D19" s="367" t="n">
        <v>2795</v>
      </c>
      <c r="E19" s="368" t="n">
        <v>32763</v>
      </c>
      <c r="F19" s="369" t="n">
        <v>15584.9999999999</v>
      </c>
      <c r="G19" s="369" t="n">
        <v>14383.0000000001</v>
      </c>
      <c r="H19" s="369" t="n">
        <v>949.999999999998</v>
      </c>
      <c r="I19" s="369" t="n">
        <v>1845</v>
      </c>
      <c r="J19" s="370" t="n">
        <v>0.47994527495996</v>
      </c>
      <c r="K19" s="370" t="n">
        <v>0.66010733452594</v>
      </c>
      <c r="L19" s="371" t="n">
        <v>16534.9999999999</v>
      </c>
      <c r="M19" s="371" t="n">
        <v>16228.0000000001</v>
      </c>
      <c r="N19" s="372" t="n">
        <v>0.49531483685865</v>
      </c>
    </row>
    <row r="20" customFormat="false" ht="12.8" hidden="false" customHeight="false" outlineLevel="0" collapsed="false">
      <c r="A20" s="2" t="s">
        <v>38</v>
      </c>
      <c r="B20" s="366" t="s">
        <v>39</v>
      </c>
      <c r="C20" s="367" t="n">
        <v>3567</v>
      </c>
      <c r="D20" s="367" t="n">
        <v>2094</v>
      </c>
      <c r="E20" s="368" t="n">
        <v>5661</v>
      </c>
      <c r="F20" s="369" t="n">
        <v>1883</v>
      </c>
      <c r="G20" s="369" t="n">
        <v>1684</v>
      </c>
      <c r="H20" s="369" t="n">
        <v>923.999999999993</v>
      </c>
      <c r="I20" s="369" t="n">
        <v>1170.00000000001</v>
      </c>
      <c r="J20" s="370" t="n">
        <v>0.47210541070928</v>
      </c>
      <c r="K20" s="370" t="n">
        <v>0.55873925501433</v>
      </c>
      <c r="L20" s="371" t="n">
        <v>2806.99999999999</v>
      </c>
      <c r="M20" s="371" t="n">
        <v>2854.00000000001</v>
      </c>
      <c r="N20" s="372" t="n">
        <v>0.50415121003356</v>
      </c>
    </row>
    <row r="21" customFormat="false" ht="12.8" hidden="false" customHeight="false" outlineLevel="0" collapsed="false">
      <c r="A21" s="2" t="s">
        <v>42</v>
      </c>
      <c r="B21" s="366" t="s">
        <v>43</v>
      </c>
      <c r="C21" s="367" t="n">
        <v>5246</v>
      </c>
      <c r="D21" s="367" t="n">
        <v>561</v>
      </c>
      <c r="E21" s="368" t="n">
        <v>5807</v>
      </c>
      <c r="F21" s="369" t="n">
        <v>2794.99999999999</v>
      </c>
      <c r="G21" s="369" t="n">
        <v>2451.00000000001</v>
      </c>
      <c r="H21" s="369" t="n">
        <v>174.000000000002</v>
      </c>
      <c r="I21" s="369" t="n">
        <v>386.999999999998</v>
      </c>
      <c r="J21" s="370" t="n">
        <v>0.4672131147541</v>
      </c>
      <c r="K21" s="370" t="n">
        <v>0.68983957219251</v>
      </c>
      <c r="L21" s="371" t="n">
        <v>2968.99999999999</v>
      </c>
      <c r="M21" s="371" t="n">
        <v>2838.00000000001</v>
      </c>
      <c r="N21" s="372" t="n">
        <v>0.48872050972964</v>
      </c>
    </row>
    <row r="22" customFormat="false" ht="12.8" hidden="false" customHeight="false" outlineLevel="0" collapsed="false">
      <c r="A22" s="2" t="s">
        <v>44</v>
      </c>
      <c r="B22" s="366" t="s">
        <v>45</v>
      </c>
      <c r="C22" s="367" t="n">
        <v>11650</v>
      </c>
      <c r="D22" s="367" t="n">
        <v>2100</v>
      </c>
      <c r="E22" s="368" t="n">
        <v>13750</v>
      </c>
      <c r="F22" s="369" t="n">
        <v>3414.99999999999</v>
      </c>
      <c r="G22" s="369" t="n">
        <v>8235.00000000001</v>
      </c>
      <c r="H22" s="369" t="n">
        <v>883.999999999998</v>
      </c>
      <c r="I22" s="369" t="n">
        <v>1216</v>
      </c>
      <c r="J22" s="370" t="n">
        <v>0.7068669527897</v>
      </c>
      <c r="K22" s="370" t="n">
        <v>0.57904761904762</v>
      </c>
      <c r="L22" s="371" t="n">
        <v>4298.99999999999</v>
      </c>
      <c r="M22" s="371" t="n">
        <v>9451.00000000001</v>
      </c>
      <c r="N22" s="372" t="n">
        <v>0.68734545454545</v>
      </c>
    </row>
    <row r="23" customFormat="false" ht="12.8" hidden="false" customHeight="false" outlineLevel="0" collapsed="false">
      <c r="A23" s="2" t="s">
        <v>124</v>
      </c>
      <c r="B23" s="366" t="s">
        <v>125</v>
      </c>
      <c r="C23" s="367" t="n">
        <v>151</v>
      </c>
      <c r="D23" s="367" t="n">
        <v>2</v>
      </c>
      <c r="E23" s="368" t="n">
        <v>153</v>
      </c>
      <c r="F23" s="369" t="n">
        <v>74.9999999999993</v>
      </c>
      <c r="G23" s="369" t="n">
        <v>76.0000000000007</v>
      </c>
      <c r="H23" s="369" t="n">
        <v>1</v>
      </c>
      <c r="I23" s="369" t="n">
        <v>1</v>
      </c>
      <c r="J23" s="370" t="n">
        <v>0.50331125827815</v>
      </c>
      <c r="K23" s="370" t="n">
        <v>0.5</v>
      </c>
      <c r="L23" s="371" t="n">
        <v>75.9999999999994</v>
      </c>
      <c r="M23" s="371" t="n">
        <v>77.0000000000007</v>
      </c>
      <c r="N23" s="372" t="n">
        <v>0.50326797385621</v>
      </c>
    </row>
    <row r="24" customFormat="false" ht="12.8" hidden="false" customHeight="false" outlineLevel="0" collapsed="false">
      <c r="A24" s="2" t="s">
        <v>36</v>
      </c>
      <c r="B24" s="366" t="s">
        <v>37</v>
      </c>
      <c r="C24" s="367" t="n">
        <v>2378</v>
      </c>
      <c r="D24" s="367" t="n">
        <v>603</v>
      </c>
      <c r="E24" s="368" t="n">
        <v>2981</v>
      </c>
      <c r="F24" s="369" t="n">
        <v>1507</v>
      </c>
      <c r="G24" s="369" t="n">
        <v>871.000000000002</v>
      </c>
      <c r="H24" s="369" t="n">
        <v>216.999999999998</v>
      </c>
      <c r="I24" s="369" t="n">
        <v>386.000000000002</v>
      </c>
      <c r="J24" s="370" t="n">
        <v>0.36627417998318</v>
      </c>
      <c r="K24" s="370" t="n">
        <v>0.64013266998342</v>
      </c>
      <c r="L24" s="371" t="n">
        <v>1724</v>
      </c>
      <c r="M24" s="371" t="n">
        <v>1257</v>
      </c>
      <c r="N24" s="372" t="n">
        <v>0.42167058034217</v>
      </c>
    </row>
    <row r="25" customFormat="false" ht="12.8" hidden="false" customHeight="false" outlineLevel="0" collapsed="false">
      <c r="A25" s="2" t="s">
        <v>164</v>
      </c>
      <c r="B25" s="366" t="s">
        <v>165</v>
      </c>
      <c r="C25" s="367" t="n">
        <v>11082</v>
      </c>
      <c r="D25" s="367" t="n">
        <v>79</v>
      </c>
      <c r="E25" s="368" t="n">
        <v>11161</v>
      </c>
      <c r="F25" s="369" t="n">
        <v>6337.15526601525</v>
      </c>
      <c r="G25" s="369" t="n">
        <v>4744.84473398475</v>
      </c>
      <c r="H25" s="369" t="n">
        <v>24.9999999999999</v>
      </c>
      <c r="I25" s="369" t="n">
        <v>54.0000000000001</v>
      </c>
      <c r="J25" s="370" t="n">
        <v>0.4281577994933</v>
      </c>
      <c r="K25" s="370" t="n">
        <v>0.68354430379747</v>
      </c>
      <c r="L25" s="371" t="n">
        <v>6362.15526601525</v>
      </c>
      <c r="M25" s="371" t="n">
        <v>4798.84473398475</v>
      </c>
      <c r="N25" s="372" t="n">
        <v>0.42997035306801</v>
      </c>
    </row>
    <row r="26" customFormat="false" ht="12.8" hidden="false" customHeight="false" outlineLevel="0" collapsed="false">
      <c r="A26" s="2" t="s">
        <v>126</v>
      </c>
      <c r="B26" s="366" t="s">
        <v>127</v>
      </c>
      <c r="C26" s="367" t="n">
        <v>802</v>
      </c>
      <c r="D26" s="367" t="n">
        <v>625</v>
      </c>
      <c r="E26" s="368" t="n">
        <v>1427</v>
      </c>
      <c r="F26" s="369" t="n">
        <v>439.999999999999</v>
      </c>
      <c r="G26" s="369" t="n">
        <v>362.000000000001</v>
      </c>
      <c r="H26" s="369" t="n">
        <v>289</v>
      </c>
      <c r="I26" s="369" t="n">
        <v>336</v>
      </c>
      <c r="J26" s="370" t="n">
        <v>0.45137157107232</v>
      </c>
      <c r="K26" s="370" t="n">
        <v>0.5376</v>
      </c>
      <c r="L26" s="371" t="n">
        <v>728.999999999999</v>
      </c>
      <c r="M26" s="371" t="n">
        <v>698.000000000001</v>
      </c>
      <c r="N26" s="372" t="n">
        <v>0.48913805185704</v>
      </c>
    </row>
    <row r="27" customFormat="false" ht="12.8" hidden="false" customHeight="false" outlineLevel="0" collapsed="false">
      <c r="A27" s="2" t="s">
        <v>128</v>
      </c>
      <c r="B27" s="366" t="s">
        <v>129</v>
      </c>
      <c r="C27" s="367" t="n">
        <v>373</v>
      </c>
      <c r="D27" s="367" t="n">
        <v>21</v>
      </c>
      <c r="E27" s="368" t="n">
        <v>394</v>
      </c>
      <c r="F27" s="369" t="n">
        <v>233.999999999999</v>
      </c>
      <c r="G27" s="369" t="n">
        <v>139.000000000001</v>
      </c>
      <c r="H27" s="369" t="n">
        <v>9.00000000000003</v>
      </c>
      <c r="I27" s="369" t="n">
        <v>12</v>
      </c>
      <c r="J27" s="370" t="n">
        <v>0.37265415549598</v>
      </c>
      <c r="K27" s="370" t="n">
        <v>0.57142857142857</v>
      </c>
      <c r="L27" s="371" t="n">
        <v>242.999999999999</v>
      </c>
      <c r="M27" s="371" t="n">
        <v>151.000000000001</v>
      </c>
      <c r="N27" s="372" t="n">
        <v>0.38324873096447</v>
      </c>
    </row>
    <row r="28" customFormat="false" ht="12.8" hidden="false" customHeight="false" outlineLevel="0" collapsed="false">
      <c r="A28" s="2" t="s">
        <v>288</v>
      </c>
      <c r="B28" s="366" t="s">
        <v>634</v>
      </c>
      <c r="C28" s="367" t="n">
        <v>4</v>
      </c>
      <c r="D28" s="367" t="n">
        <v>1</v>
      </c>
      <c r="E28" s="368" t="n">
        <v>5</v>
      </c>
      <c r="F28" s="369" t="n">
        <v>0</v>
      </c>
      <c r="G28" s="369" t="n">
        <v>4</v>
      </c>
      <c r="H28" s="369" t="n">
        <v>1</v>
      </c>
      <c r="I28" s="369" t="n">
        <v>0</v>
      </c>
      <c r="J28" s="370" t="n">
        <v>1</v>
      </c>
      <c r="K28" s="370" t="n">
        <v>0</v>
      </c>
      <c r="L28" s="371" t="n">
        <v>1</v>
      </c>
      <c r="M28" s="371" t="n">
        <v>4</v>
      </c>
      <c r="N28" s="372" t="n">
        <v>0.8</v>
      </c>
    </row>
    <row r="29" customFormat="false" ht="12.8" hidden="false" customHeight="false" outlineLevel="0" collapsed="false">
      <c r="A29" s="2" t="s">
        <v>635</v>
      </c>
      <c r="B29" s="366" t="s">
        <v>636</v>
      </c>
      <c r="C29" s="367" t="n">
        <v>24</v>
      </c>
      <c r="D29" s="367" t="n">
        <v>0</v>
      </c>
      <c r="E29" s="368" t="n">
        <v>24</v>
      </c>
      <c r="F29" s="369" t="n">
        <v>13.9999999999999</v>
      </c>
      <c r="G29" s="369" t="n">
        <v>10.0000000000001</v>
      </c>
      <c r="H29" s="369"/>
      <c r="I29" s="369"/>
      <c r="J29" s="370" t="n">
        <v>0.41666666666667</v>
      </c>
      <c r="K29" s="370" t="s">
        <v>279</v>
      </c>
      <c r="L29" s="371" t="n">
        <v>13.9999999999999</v>
      </c>
      <c r="M29" s="371" t="n">
        <v>10.0000000000001</v>
      </c>
      <c r="N29" s="372" t="n">
        <v>0.41666666666667</v>
      </c>
    </row>
    <row r="30" customFormat="false" ht="12.8" hidden="false" customHeight="false" outlineLevel="0" collapsed="false">
      <c r="A30" s="2" t="s">
        <v>46</v>
      </c>
      <c r="B30" s="366" t="s">
        <v>47</v>
      </c>
      <c r="C30" s="367" t="n">
        <v>554</v>
      </c>
      <c r="D30" s="367" t="n">
        <v>109</v>
      </c>
      <c r="E30" s="368" t="n">
        <v>663</v>
      </c>
      <c r="F30" s="369" t="n">
        <v>270.000000000001</v>
      </c>
      <c r="G30" s="369" t="n">
        <v>283.999999999999</v>
      </c>
      <c r="H30" s="369" t="n">
        <v>38.9999999999995</v>
      </c>
      <c r="I30" s="369" t="n">
        <v>70.0000000000005</v>
      </c>
      <c r="J30" s="370" t="n">
        <v>0.51263537906137</v>
      </c>
      <c r="K30" s="370" t="n">
        <v>0.64220183486239</v>
      </c>
      <c r="L30" s="371" t="n">
        <v>309.000000000001</v>
      </c>
      <c r="M30" s="371" t="n">
        <v>353.999999999999</v>
      </c>
      <c r="N30" s="372" t="n">
        <v>0.53393665158371</v>
      </c>
    </row>
    <row r="31" customFormat="false" ht="12.8" hidden="false" customHeight="false" outlineLevel="0" collapsed="false">
      <c r="A31" s="2" t="s">
        <v>501</v>
      </c>
      <c r="B31" s="366" t="s">
        <v>637</v>
      </c>
      <c r="C31" s="367" t="n">
        <v>4</v>
      </c>
      <c r="D31" s="367" t="n">
        <v>7</v>
      </c>
      <c r="E31" s="368" t="n">
        <v>11</v>
      </c>
      <c r="F31" s="369" t="n">
        <v>3</v>
      </c>
      <c r="G31" s="369" t="n">
        <v>1</v>
      </c>
      <c r="H31" s="369" t="n">
        <v>2.00000000000003</v>
      </c>
      <c r="I31" s="369" t="n">
        <v>4.99999999999997</v>
      </c>
      <c r="J31" s="370" t="n">
        <v>0.25</v>
      </c>
      <c r="K31" s="370" t="n">
        <v>0.71428571428571</v>
      </c>
      <c r="L31" s="371" t="n">
        <v>5.00000000000003</v>
      </c>
      <c r="M31" s="371" t="n">
        <v>5.99999999999997</v>
      </c>
      <c r="N31" s="372" t="n">
        <v>0.54545454545455</v>
      </c>
    </row>
    <row r="32" customFormat="false" ht="12.8" hidden="false" customHeight="false" outlineLevel="0" collapsed="false">
      <c r="A32" s="2" t="s">
        <v>130</v>
      </c>
      <c r="B32" s="366" t="s">
        <v>131</v>
      </c>
      <c r="C32" s="367" t="n">
        <v>55</v>
      </c>
      <c r="D32" s="367" t="n">
        <v>147</v>
      </c>
      <c r="E32" s="368" t="n">
        <v>202</v>
      </c>
      <c r="F32" s="369" t="n">
        <v>35.9999999999997</v>
      </c>
      <c r="G32" s="369" t="n">
        <v>19.0000000000003</v>
      </c>
      <c r="H32" s="369" t="n">
        <v>39.0000000000001</v>
      </c>
      <c r="I32" s="369" t="n">
        <v>108</v>
      </c>
      <c r="J32" s="370" t="n">
        <v>0.34545454545455</v>
      </c>
      <c r="K32" s="370" t="n">
        <v>0.73469387755102</v>
      </c>
      <c r="L32" s="371" t="n">
        <v>74.9999999999998</v>
      </c>
      <c r="M32" s="371" t="n">
        <v>127</v>
      </c>
      <c r="N32" s="372" t="n">
        <v>0.62871287128713</v>
      </c>
    </row>
    <row r="33" customFormat="false" ht="12.8" hidden="false" customHeight="false" outlineLevel="0" collapsed="false">
      <c r="A33" s="2" t="s">
        <v>26</v>
      </c>
      <c r="B33" s="366" t="s">
        <v>27</v>
      </c>
      <c r="C33" s="367" t="n">
        <v>1851</v>
      </c>
      <c r="D33" s="367" t="n">
        <v>1416</v>
      </c>
      <c r="E33" s="368" t="n">
        <v>3267</v>
      </c>
      <c r="F33" s="369" t="n">
        <v>1183</v>
      </c>
      <c r="G33" s="369" t="n">
        <v>668.000000000002</v>
      </c>
      <c r="H33" s="369" t="n">
        <v>558.999999999993</v>
      </c>
      <c r="I33" s="369" t="n">
        <v>857.000000000007</v>
      </c>
      <c r="J33" s="370" t="n">
        <v>0.36088600756348</v>
      </c>
      <c r="K33" s="370" t="n">
        <v>0.60522598870057</v>
      </c>
      <c r="L33" s="371" t="n">
        <v>1741.99999999999</v>
      </c>
      <c r="M33" s="371" t="n">
        <v>1525.00000000001</v>
      </c>
      <c r="N33" s="372" t="n">
        <v>0.46678910315274</v>
      </c>
    </row>
    <row r="34" customFormat="false" ht="12.8" hidden="false" customHeight="false" outlineLevel="0" collapsed="false">
      <c r="A34" s="2" t="s">
        <v>132</v>
      </c>
      <c r="B34" s="366" t="s">
        <v>133</v>
      </c>
      <c r="C34" s="367" t="n">
        <v>35</v>
      </c>
      <c r="D34" s="367" t="n">
        <v>2</v>
      </c>
      <c r="E34" s="368" t="n">
        <v>37</v>
      </c>
      <c r="F34" s="369" t="n">
        <v>23.0000000000001</v>
      </c>
      <c r="G34" s="369" t="n">
        <v>11.9999999999999</v>
      </c>
      <c r="H34" s="369" t="n">
        <v>0</v>
      </c>
      <c r="I34" s="369" t="n">
        <v>2</v>
      </c>
      <c r="J34" s="370" t="n">
        <v>0.34285714285714</v>
      </c>
      <c r="K34" s="370" t="n">
        <v>1</v>
      </c>
      <c r="L34" s="371" t="n">
        <v>23.0000000000001</v>
      </c>
      <c r="M34" s="371" t="n">
        <v>13.9999999999999</v>
      </c>
      <c r="N34" s="372" t="n">
        <v>0.37837837837838</v>
      </c>
    </row>
    <row r="35" customFormat="false" ht="12.8" hidden="false" customHeight="false" outlineLevel="0" collapsed="false">
      <c r="A35" s="2" t="s">
        <v>48</v>
      </c>
      <c r="B35" s="366" t="s">
        <v>49</v>
      </c>
      <c r="C35" s="367" t="n">
        <v>1690</v>
      </c>
      <c r="D35" s="367" t="n">
        <v>79</v>
      </c>
      <c r="E35" s="368" t="n">
        <v>1769</v>
      </c>
      <c r="F35" s="369" t="n">
        <v>1185.99999999999</v>
      </c>
      <c r="G35" s="369" t="n">
        <v>504.000000000007</v>
      </c>
      <c r="H35" s="369" t="n">
        <v>41.9999999999998</v>
      </c>
      <c r="I35" s="369" t="n">
        <v>37.0000000000002</v>
      </c>
      <c r="J35" s="370" t="n">
        <v>0.29822485207101</v>
      </c>
      <c r="K35" s="370" t="n">
        <v>0.46835443037975</v>
      </c>
      <c r="L35" s="371" t="n">
        <v>1227.99999999999</v>
      </c>
      <c r="M35" s="371" t="n">
        <v>541.000000000007</v>
      </c>
      <c r="N35" s="372" t="n">
        <v>0.30582249858677</v>
      </c>
    </row>
    <row r="36" customFormat="false" ht="12.8" hidden="false" customHeight="false" outlineLevel="0" collapsed="false">
      <c r="A36" s="2" t="s">
        <v>92</v>
      </c>
      <c r="B36" s="366" t="s">
        <v>93</v>
      </c>
      <c r="C36" s="367" t="n">
        <v>770</v>
      </c>
      <c r="D36" s="367" t="n">
        <v>92</v>
      </c>
      <c r="E36" s="368" t="n">
        <v>862</v>
      </c>
      <c r="F36" s="369" t="n">
        <v>625.999999999998</v>
      </c>
      <c r="G36" s="369" t="n">
        <v>144.000000000002</v>
      </c>
      <c r="H36" s="369" t="n">
        <v>38</v>
      </c>
      <c r="I36" s="369" t="n">
        <v>54</v>
      </c>
      <c r="J36" s="370" t="n">
        <v>0.18701298701299</v>
      </c>
      <c r="K36" s="370" t="n">
        <v>0.58695652173913</v>
      </c>
      <c r="L36" s="371" t="n">
        <v>663.999999999998</v>
      </c>
      <c r="M36" s="371" t="n">
        <v>198.000000000002</v>
      </c>
      <c r="N36" s="372" t="n">
        <v>0.22969837587007</v>
      </c>
    </row>
    <row r="37" customFormat="false" ht="12.8" hidden="false" customHeight="false" outlineLevel="0" collapsed="false">
      <c r="A37" s="2" t="s">
        <v>50</v>
      </c>
      <c r="B37" s="366" t="s">
        <v>51</v>
      </c>
      <c r="C37" s="367" t="n">
        <v>11882</v>
      </c>
      <c r="D37" s="367" t="n">
        <v>105</v>
      </c>
      <c r="E37" s="368" t="n">
        <v>11987</v>
      </c>
      <c r="F37" s="369" t="n">
        <v>7740.99999999997</v>
      </c>
      <c r="G37" s="369" t="n">
        <v>4141.00000000003</v>
      </c>
      <c r="H37" s="369" t="n">
        <v>52.9999999999995</v>
      </c>
      <c r="I37" s="369" t="n">
        <v>52.0000000000005</v>
      </c>
      <c r="J37" s="370" t="n">
        <v>0.34851035179263</v>
      </c>
      <c r="K37" s="370" t="n">
        <v>0.4952380952381</v>
      </c>
      <c r="L37" s="371" t="n">
        <v>7793.99999999997</v>
      </c>
      <c r="M37" s="371" t="n">
        <v>4193.00000000003</v>
      </c>
      <c r="N37" s="372" t="n">
        <v>0.34979561191291</v>
      </c>
    </row>
    <row r="38" customFormat="false" ht="12.8" hidden="false" customHeight="false" outlineLevel="0" collapsed="false">
      <c r="A38" s="2" t="s">
        <v>638</v>
      </c>
      <c r="B38" s="366" t="s">
        <v>639</v>
      </c>
      <c r="C38" s="367" t="n">
        <v>5</v>
      </c>
      <c r="D38" s="367" t="n">
        <v>0</v>
      </c>
      <c r="E38" s="368" t="n">
        <v>5</v>
      </c>
      <c r="F38" s="369" t="n">
        <v>3</v>
      </c>
      <c r="G38" s="369" t="n">
        <v>2</v>
      </c>
      <c r="H38" s="369"/>
      <c r="I38" s="369"/>
      <c r="J38" s="370" t="n">
        <v>0.4</v>
      </c>
      <c r="K38" s="370" t="s">
        <v>279</v>
      </c>
      <c r="L38" s="371" t="n">
        <v>3</v>
      </c>
      <c r="M38" s="371" t="n">
        <v>2</v>
      </c>
      <c r="N38" s="372" t="n">
        <v>0.4</v>
      </c>
    </row>
    <row r="39" customFormat="false" ht="12.8" hidden="false" customHeight="false" outlineLevel="0" collapsed="false">
      <c r="A39" s="2" t="s">
        <v>52</v>
      </c>
      <c r="B39" s="366" t="s">
        <v>53</v>
      </c>
      <c r="C39" s="367" t="n">
        <v>3271</v>
      </c>
      <c r="D39" s="367" t="n">
        <v>207</v>
      </c>
      <c r="E39" s="368" t="n">
        <v>3478</v>
      </c>
      <c r="F39" s="369" t="n">
        <v>1873.00000000001</v>
      </c>
      <c r="G39" s="369" t="n">
        <v>1397.99999999999</v>
      </c>
      <c r="H39" s="369" t="n">
        <v>73.9999999999992</v>
      </c>
      <c r="I39" s="369" t="n">
        <v>133.000000000001</v>
      </c>
      <c r="J39" s="370" t="n">
        <v>0.42739223479058</v>
      </c>
      <c r="K39" s="370" t="n">
        <v>0.64251207729469</v>
      </c>
      <c r="L39" s="371" t="n">
        <v>1947.00000000001</v>
      </c>
      <c r="M39" s="371" t="n">
        <v>1530.99999999999</v>
      </c>
      <c r="N39" s="372" t="n">
        <v>0.4401955146636</v>
      </c>
    </row>
    <row r="40" customFormat="false" ht="12.8" hidden="false" customHeight="false" outlineLevel="0" collapsed="false">
      <c r="A40" s="2" t="s">
        <v>54</v>
      </c>
      <c r="B40" s="366" t="s">
        <v>55</v>
      </c>
      <c r="C40" s="367" t="n">
        <v>370</v>
      </c>
      <c r="D40" s="367" t="n">
        <v>218</v>
      </c>
      <c r="E40" s="368" t="n">
        <v>588</v>
      </c>
      <c r="F40" s="369" t="n">
        <v>189</v>
      </c>
      <c r="G40" s="369" t="n">
        <v>181</v>
      </c>
      <c r="H40" s="369" t="n">
        <v>64.0000000000009</v>
      </c>
      <c r="I40" s="369" t="n">
        <v>153.999999999999</v>
      </c>
      <c r="J40" s="370" t="n">
        <v>0.48918918918919</v>
      </c>
      <c r="K40" s="370" t="n">
        <v>0.70642201834862</v>
      </c>
      <c r="L40" s="371" t="n">
        <v>253.000000000001</v>
      </c>
      <c r="M40" s="371" t="n">
        <v>334.999999999999</v>
      </c>
      <c r="N40" s="372" t="n">
        <v>0.56972789115646</v>
      </c>
    </row>
    <row r="41" customFormat="false" ht="12.8" hidden="false" customHeight="false" outlineLevel="0" collapsed="false">
      <c r="A41" s="2" t="s">
        <v>218</v>
      </c>
      <c r="B41" s="366" t="s">
        <v>219</v>
      </c>
      <c r="C41" s="367" t="n">
        <v>4431</v>
      </c>
      <c r="D41" s="367" t="n">
        <v>1746</v>
      </c>
      <c r="E41" s="368" t="n">
        <v>6177</v>
      </c>
      <c r="F41" s="369" t="n">
        <v>2211</v>
      </c>
      <c r="G41" s="369" t="n">
        <v>2220</v>
      </c>
      <c r="H41" s="369" t="n">
        <v>689.000000000006</v>
      </c>
      <c r="I41" s="369" t="n">
        <v>1056.99999999999</v>
      </c>
      <c r="J41" s="370" t="n">
        <v>0.50101557210562</v>
      </c>
      <c r="K41" s="370" t="n">
        <v>0.60538373424971</v>
      </c>
      <c r="L41" s="371" t="n">
        <v>2900</v>
      </c>
      <c r="M41" s="371" t="n">
        <v>3277</v>
      </c>
      <c r="N41" s="372" t="n">
        <v>0.53051643192488</v>
      </c>
    </row>
    <row r="42" customFormat="false" ht="12.8" hidden="false" customHeight="false" outlineLevel="0" collapsed="false">
      <c r="A42" s="2" t="s">
        <v>58</v>
      </c>
      <c r="B42" s="366" t="s">
        <v>59</v>
      </c>
      <c r="C42" s="367" t="n">
        <v>566</v>
      </c>
      <c r="D42" s="367" t="n">
        <v>45</v>
      </c>
      <c r="E42" s="368" t="n">
        <v>611</v>
      </c>
      <c r="F42" s="369" t="n">
        <v>349</v>
      </c>
      <c r="G42" s="369" t="n">
        <v>217</v>
      </c>
      <c r="H42" s="369" t="n">
        <v>26.0000000000001</v>
      </c>
      <c r="I42" s="369" t="n">
        <v>18.9999999999999</v>
      </c>
      <c r="J42" s="370" t="n">
        <v>0.38339222614841</v>
      </c>
      <c r="K42" s="370" t="n">
        <v>0.42222222222222</v>
      </c>
      <c r="L42" s="371" t="n">
        <v>375</v>
      </c>
      <c r="M42" s="371" t="n">
        <v>236</v>
      </c>
      <c r="N42" s="372" t="n">
        <v>0.38625204582651</v>
      </c>
    </row>
    <row r="43" customFormat="false" ht="12.8" hidden="false" customHeight="false" outlineLevel="0" collapsed="false">
      <c r="A43" s="2" t="s">
        <v>56</v>
      </c>
      <c r="B43" s="366" t="s">
        <v>57</v>
      </c>
      <c r="C43" s="367" t="n">
        <v>448</v>
      </c>
      <c r="D43" s="367" t="n">
        <v>146</v>
      </c>
      <c r="E43" s="368" t="n">
        <v>594</v>
      </c>
      <c r="F43" s="369" t="n">
        <v>193.999999999998</v>
      </c>
      <c r="G43" s="369" t="n">
        <v>254.000000000002</v>
      </c>
      <c r="H43" s="369" t="n">
        <v>79.9999999999997</v>
      </c>
      <c r="I43" s="369" t="n">
        <v>66.0000000000003</v>
      </c>
      <c r="J43" s="370" t="n">
        <v>0.56696428571429</v>
      </c>
      <c r="K43" s="370" t="n">
        <v>0.45205479452055</v>
      </c>
      <c r="L43" s="371" t="n">
        <v>273.999999999998</v>
      </c>
      <c r="M43" s="371" t="n">
        <v>320.000000000002</v>
      </c>
      <c r="N43" s="372" t="n">
        <v>0.53872053872054</v>
      </c>
    </row>
    <row r="44" customFormat="false" ht="12.8" hidden="false" customHeight="false" outlineLevel="0" collapsed="false">
      <c r="A44" s="2" t="s">
        <v>60</v>
      </c>
      <c r="B44" s="366" t="s">
        <v>61</v>
      </c>
      <c r="C44" s="367" t="n">
        <v>19049</v>
      </c>
      <c r="D44" s="367" t="n">
        <v>3236</v>
      </c>
      <c r="E44" s="368" t="n">
        <v>22285</v>
      </c>
      <c r="F44" s="369" t="n">
        <v>8144.00000000001</v>
      </c>
      <c r="G44" s="369" t="n">
        <v>10905</v>
      </c>
      <c r="H44" s="369" t="n">
        <v>1467.99999999999</v>
      </c>
      <c r="I44" s="369" t="n">
        <v>1768.00000000001</v>
      </c>
      <c r="J44" s="370" t="n">
        <v>0.5724709958528</v>
      </c>
      <c r="K44" s="370" t="n">
        <v>0.54635352286774</v>
      </c>
      <c r="L44" s="371" t="n">
        <v>9612.00000000001</v>
      </c>
      <c r="M44" s="371" t="n">
        <v>12673</v>
      </c>
      <c r="N44" s="372" t="n">
        <v>0.56867848328472</v>
      </c>
    </row>
    <row r="45" customFormat="false" ht="12.8" hidden="false" customHeight="false" outlineLevel="0" collapsed="false">
      <c r="A45" s="2" t="s">
        <v>62</v>
      </c>
      <c r="B45" s="366" t="s">
        <v>63</v>
      </c>
      <c r="C45" s="367" t="n">
        <v>51</v>
      </c>
      <c r="D45" s="367" t="n">
        <v>25</v>
      </c>
      <c r="E45" s="368" t="n">
        <v>76</v>
      </c>
      <c r="F45" s="369" t="n">
        <v>26.9999999999999</v>
      </c>
      <c r="G45" s="369" t="n">
        <v>24.0000000000001</v>
      </c>
      <c r="H45" s="369" t="n">
        <v>6</v>
      </c>
      <c r="I45" s="369" t="n">
        <v>19</v>
      </c>
      <c r="J45" s="370" t="n">
        <v>0.47058823529412</v>
      </c>
      <c r="K45" s="370" t="n">
        <v>0.76</v>
      </c>
      <c r="L45" s="371" t="n">
        <v>32.9999999999999</v>
      </c>
      <c r="M45" s="371" t="n">
        <v>43.0000000000001</v>
      </c>
      <c r="N45" s="372" t="n">
        <v>0.56578947368421</v>
      </c>
    </row>
    <row r="46" customFormat="false" ht="12.8" hidden="false" customHeight="false" outlineLevel="0" collapsed="false">
      <c r="A46" s="2" t="s">
        <v>134</v>
      </c>
      <c r="B46" s="366" t="s">
        <v>135</v>
      </c>
      <c r="C46" s="367" t="n">
        <v>16</v>
      </c>
      <c r="D46" s="367" t="n">
        <v>9</v>
      </c>
      <c r="E46" s="368" t="n">
        <v>25</v>
      </c>
      <c r="F46" s="369" t="n">
        <v>8</v>
      </c>
      <c r="G46" s="369" t="n">
        <v>8</v>
      </c>
      <c r="H46" s="369" t="n">
        <v>2.99999999999997</v>
      </c>
      <c r="I46" s="369" t="n">
        <v>6.00000000000003</v>
      </c>
      <c r="J46" s="370" t="n">
        <v>0.5</v>
      </c>
      <c r="K46" s="370" t="n">
        <v>0.66666666666667</v>
      </c>
      <c r="L46" s="371" t="n">
        <v>11</v>
      </c>
      <c r="M46" s="371" t="n">
        <v>14</v>
      </c>
      <c r="N46" s="372" t="n">
        <v>0.56</v>
      </c>
    </row>
    <row r="47" customFormat="false" ht="12.8" hidden="false" customHeight="false" outlineLevel="0" collapsed="false">
      <c r="A47" s="2" t="s">
        <v>64</v>
      </c>
      <c r="B47" s="366" t="s">
        <v>65</v>
      </c>
      <c r="C47" s="367" t="n">
        <v>1232</v>
      </c>
      <c r="D47" s="367" t="n">
        <v>68</v>
      </c>
      <c r="E47" s="368" t="n">
        <v>1300</v>
      </c>
      <c r="F47" s="369" t="n">
        <v>749.000000000006</v>
      </c>
      <c r="G47" s="369" t="n">
        <v>482.999999999994</v>
      </c>
      <c r="H47" s="369" t="n">
        <v>32.0000000000002</v>
      </c>
      <c r="I47" s="369" t="n">
        <v>35.9999999999998</v>
      </c>
      <c r="J47" s="370" t="n">
        <v>0.39204545454545</v>
      </c>
      <c r="K47" s="370" t="n">
        <v>0.52941176470588</v>
      </c>
      <c r="L47" s="371" t="n">
        <v>781.000000000006</v>
      </c>
      <c r="M47" s="371" t="n">
        <v>518.999999999994</v>
      </c>
      <c r="N47" s="372" t="n">
        <v>0.39923076923077</v>
      </c>
    </row>
    <row r="48" customFormat="false" ht="12.8" hidden="false" customHeight="false" outlineLevel="0" collapsed="false">
      <c r="A48" s="2" t="s">
        <v>519</v>
      </c>
      <c r="B48" s="366" t="s">
        <v>640</v>
      </c>
      <c r="C48" s="367" t="n">
        <v>23</v>
      </c>
      <c r="D48" s="367" t="n">
        <v>15</v>
      </c>
      <c r="E48" s="368" t="n">
        <v>38</v>
      </c>
      <c r="F48" s="369" t="n">
        <v>19.9999999999999</v>
      </c>
      <c r="G48" s="369" t="n">
        <v>3.0000000000001</v>
      </c>
      <c r="H48" s="369" t="n">
        <v>4.00000000000005</v>
      </c>
      <c r="I48" s="369" t="n">
        <v>10.9999999999999</v>
      </c>
      <c r="J48" s="370" t="n">
        <v>0.1304347826087</v>
      </c>
      <c r="K48" s="370" t="n">
        <v>0.73333333333333</v>
      </c>
      <c r="L48" s="371" t="n">
        <v>24</v>
      </c>
      <c r="M48" s="371" t="n">
        <v>14.0000000000001</v>
      </c>
      <c r="N48" s="372" t="n">
        <v>0.36842105263158</v>
      </c>
    </row>
    <row r="49" customFormat="false" ht="12.8" hidden="false" customHeight="false" outlineLevel="0" collapsed="false">
      <c r="A49" s="2" t="s">
        <v>138</v>
      </c>
      <c r="B49" s="366" t="s">
        <v>139</v>
      </c>
      <c r="C49" s="367" t="n">
        <v>7</v>
      </c>
      <c r="D49" s="367" t="n">
        <v>53</v>
      </c>
      <c r="E49" s="368" t="n">
        <v>60</v>
      </c>
      <c r="F49" s="369" t="n">
        <v>3.00000000000001</v>
      </c>
      <c r="G49" s="369" t="n">
        <v>3.99999999999999</v>
      </c>
      <c r="H49" s="369" t="n">
        <v>21.9999999999999</v>
      </c>
      <c r="I49" s="369" t="n">
        <v>31.0000000000001</v>
      </c>
      <c r="J49" s="370" t="n">
        <v>0.57142857142857</v>
      </c>
      <c r="K49" s="370" t="n">
        <v>0.58490566037736</v>
      </c>
      <c r="L49" s="371" t="n">
        <v>24.9999999999999</v>
      </c>
      <c r="M49" s="371" t="n">
        <v>35.0000000000001</v>
      </c>
      <c r="N49" s="372" t="n">
        <v>0.58333333333333</v>
      </c>
    </row>
    <row r="50" customFormat="false" ht="12.8" hidden="false" customHeight="false" outlineLevel="0" collapsed="false">
      <c r="A50" s="2" t="s">
        <v>641</v>
      </c>
      <c r="B50" s="366" t="s">
        <v>642</v>
      </c>
      <c r="C50" s="367" t="n">
        <v>60</v>
      </c>
      <c r="D50" s="367" t="n">
        <v>1</v>
      </c>
      <c r="E50" s="368" t="n">
        <v>61</v>
      </c>
      <c r="F50" s="369" t="n">
        <v>30</v>
      </c>
      <c r="G50" s="369" t="n">
        <v>30</v>
      </c>
      <c r="H50" s="369" t="n">
        <v>0</v>
      </c>
      <c r="I50" s="369" t="n">
        <v>1</v>
      </c>
      <c r="J50" s="370" t="n">
        <v>0.5</v>
      </c>
      <c r="K50" s="370" t="n">
        <v>1</v>
      </c>
      <c r="L50" s="371" t="n">
        <v>30</v>
      </c>
      <c r="M50" s="371" t="n">
        <v>31</v>
      </c>
      <c r="N50" s="372" t="n">
        <v>0.50819672131148</v>
      </c>
    </row>
    <row r="51" customFormat="false" ht="12.8" hidden="false" customHeight="false" outlineLevel="0" collapsed="false">
      <c r="A51" s="2" t="s">
        <v>136</v>
      </c>
      <c r="B51" s="366" t="s">
        <v>137</v>
      </c>
      <c r="C51" s="367" t="n">
        <v>5152</v>
      </c>
      <c r="D51" s="367" t="n">
        <v>2087</v>
      </c>
      <c r="E51" s="368" t="n">
        <v>7239</v>
      </c>
      <c r="F51" s="369" t="n">
        <v>2881.00000000002</v>
      </c>
      <c r="G51" s="369" t="n">
        <v>2270.99999999998</v>
      </c>
      <c r="H51" s="369" t="n">
        <v>945.000000000002</v>
      </c>
      <c r="I51" s="369" t="n">
        <v>1142</v>
      </c>
      <c r="J51" s="370" t="n">
        <v>0.44079968944099</v>
      </c>
      <c r="K51" s="370" t="n">
        <v>0.54719693339722</v>
      </c>
      <c r="L51" s="371" t="n">
        <v>3826.00000000002</v>
      </c>
      <c r="M51" s="371" t="n">
        <v>3412.99999999998</v>
      </c>
      <c r="N51" s="372" t="n">
        <v>0.47147396049178</v>
      </c>
    </row>
    <row r="52" customFormat="false" ht="12.8" hidden="false" customHeight="false" outlineLevel="0" collapsed="false">
      <c r="A52" s="2" t="s">
        <v>523</v>
      </c>
      <c r="B52" s="366" t="s">
        <v>643</v>
      </c>
      <c r="C52" s="367" t="n">
        <v>69</v>
      </c>
      <c r="D52" s="367" t="n">
        <v>0</v>
      </c>
      <c r="E52" s="368" t="n">
        <v>69</v>
      </c>
      <c r="F52" s="369" t="n">
        <v>45.0000000000001</v>
      </c>
      <c r="G52" s="369" t="n">
        <v>23.9999999999999</v>
      </c>
      <c r="H52" s="369"/>
      <c r="I52" s="369"/>
      <c r="J52" s="370" t="n">
        <v>0.34782608695652</v>
      </c>
      <c r="K52" s="370" t="s">
        <v>279</v>
      </c>
      <c r="L52" s="371" t="n">
        <v>45.0000000000001</v>
      </c>
      <c r="M52" s="371" t="n">
        <v>23.9999999999999</v>
      </c>
      <c r="N52" s="372" t="n">
        <v>0.34782608695652</v>
      </c>
    </row>
    <row r="53" customFormat="false" ht="12.8" hidden="false" customHeight="false" outlineLevel="0" collapsed="false">
      <c r="A53" s="2" t="s">
        <v>168</v>
      </c>
      <c r="B53" s="366" t="s">
        <v>169</v>
      </c>
      <c r="C53" s="367" t="n">
        <v>7</v>
      </c>
      <c r="D53" s="367" t="n">
        <v>3</v>
      </c>
      <c r="E53" s="368" t="n">
        <v>10</v>
      </c>
      <c r="F53" s="369" t="n">
        <v>3.99999999999999</v>
      </c>
      <c r="G53" s="369" t="n">
        <v>3.00000000000001</v>
      </c>
      <c r="H53" s="369" t="n">
        <v>0.99999999999999</v>
      </c>
      <c r="I53" s="369" t="n">
        <v>2.00000000000001</v>
      </c>
      <c r="J53" s="370" t="n">
        <v>0.42857142857143</v>
      </c>
      <c r="K53" s="370" t="n">
        <v>0.66666666666667</v>
      </c>
      <c r="L53" s="371" t="n">
        <v>4.99999999999998</v>
      </c>
      <c r="M53" s="371" t="n">
        <v>5.00000000000002</v>
      </c>
      <c r="N53" s="372" t="n">
        <v>0.5</v>
      </c>
    </row>
    <row r="54" customFormat="false" ht="12.8" hidden="false" customHeight="false" outlineLevel="0" collapsed="false">
      <c r="A54" s="2" t="s">
        <v>526</v>
      </c>
      <c r="B54" s="366" t="s">
        <v>644</v>
      </c>
      <c r="C54" s="367" t="n">
        <v>9</v>
      </c>
      <c r="D54" s="367" t="n">
        <v>0</v>
      </c>
      <c r="E54" s="368" t="n">
        <v>9</v>
      </c>
      <c r="F54" s="369" t="n">
        <v>1.99999999999998</v>
      </c>
      <c r="G54" s="369" t="n">
        <v>7.00000000000002</v>
      </c>
      <c r="H54" s="369"/>
      <c r="I54" s="369"/>
      <c r="J54" s="370" t="n">
        <v>0.77777777777778</v>
      </c>
      <c r="K54" s="370" t="s">
        <v>279</v>
      </c>
      <c r="L54" s="371" t="n">
        <v>1.99999999999998</v>
      </c>
      <c r="M54" s="371" t="n">
        <v>7.00000000000002</v>
      </c>
      <c r="N54" s="372" t="n">
        <v>0.77777777777778</v>
      </c>
    </row>
    <row r="55" customFormat="false" ht="12.8" hidden="false" customHeight="false" outlineLevel="0" collapsed="false">
      <c r="A55" s="2" t="s">
        <v>166</v>
      </c>
      <c r="B55" s="366" t="s">
        <v>167</v>
      </c>
      <c r="C55" s="367" t="n">
        <v>258</v>
      </c>
      <c r="D55" s="367" t="n">
        <v>71</v>
      </c>
      <c r="E55" s="368" t="n">
        <v>329</v>
      </c>
      <c r="F55" s="369" t="n">
        <v>182.000000000001</v>
      </c>
      <c r="G55" s="369" t="n">
        <v>75.9999999999993</v>
      </c>
      <c r="H55" s="369" t="n">
        <v>28.9999999999999</v>
      </c>
      <c r="I55" s="369" t="n">
        <v>42.0000000000002</v>
      </c>
      <c r="J55" s="370" t="n">
        <v>0.29457364341085</v>
      </c>
      <c r="K55" s="370" t="n">
        <v>0.59154929577465</v>
      </c>
      <c r="L55" s="371" t="n">
        <v>211.000000000001</v>
      </c>
      <c r="M55" s="371" t="n">
        <v>117.999999999999</v>
      </c>
      <c r="N55" s="372" t="n">
        <v>0.35866261398176</v>
      </c>
    </row>
    <row r="56" customFormat="false" ht="12.8" hidden="false" customHeight="false" outlineLevel="0" collapsed="false">
      <c r="A56" s="2" t="s">
        <v>170</v>
      </c>
      <c r="B56" s="366" t="s">
        <v>171</v>
      </c>
      <c r="C56" s="367" t="n">
        <v>12132</v>
      </c>
      <c r="D56" s="367" t="n">
        <v>1942</v>
      </c>
      <c r="E56" s="368" t="n">
        <v>14074</v>
      </c>
      <c r="F56" s="369" t="n">
        <v>6267.00000000002</v>
      </c>
      <c r="G56" s="369" t="n">
        <v>5864.99999999998</v>
      </c>
      <c r="H56" s="369" t="n">
        <v>1227.00000000001</v>
      </c>
      <c r="I56" s="369" t="n">
        <v>714.999999999993</v>
      </c>
      <c r="J56" s="370" t="n">
        <v>0.48343224530168</v>
      </c>
      <c r="K56" s="370" t="n">
        <v>0.36817713697219</v>
      </c>
      <c r="L56" s="371" t="n">
        <v>7494.00000000003</v>
      </c>
      <c r="M56" s="371" t="n">
        <v>6579.99999999997</v>
      </c>
      <c r="N56" s="372" t="n">
        <v>0.46752877646724</v>
      </c>
    </row>
    <row r="57" customFormat="false" ht="12.8" hidden="false" customHeight="false" outlineLevel="0" collapsed="false">
      <c r="A57" s="2" t="s">
        <v>172</v>
      </c>
      <c r="B57" s="366" t="s">
        <v>173</v>
      </c>
      <c r="C57" s="367" t="n">
        <v>4051</v>
      </c>
      <c r="D57" s="367" t="n">
        <v>134</v>
      </c>
      <c r="E57" s="368" t="n">
        <v>4185</v>
      </c>
      <c r="F57" s="369" t="n">
        <v>2489.99999999999</v>
      </c>
      <c r="G57" s="369" t="n">
        <v>1561.00000000001</v>
      </c>
      <c r="H57" s="369" t="n">
        <v>52.0000000000004</v>
      </c>
      <c r="I57" s="369" t="n">
        <v>81.9999999999996</v>
      </c>
      <c r="J57" s="370" t="n">
        <v>0.38533695383856</v>
      </c>
      <c r="K57" s="370" t="n">
        <v>0.61194029850746</v>
      </c>
      <c r="L57" s="371" t="n">
        <v>2541.99999999999</v>
      </c>
      <c r="M57" s="371" t="n">
        <v>1643.00000000001</v>
      </c>
      <c r="N57" s="372" t="n">
        <v>0.39259259259259</v>
      </c>
    </row>
    <row r="58" customFormat="false" ht="12.8" hidden="false" customHeight="false" outlineLevel="0" collapsed="false">
      <c r="A58" s="2" t="s">
        <v>274</v>
      </c>
      <c r="B58" s="366" t="s">
        <v>275</v>
      </c>
      <c r="C58" s="367" t="n">
        <v>3</v>
      </c>
      <c r="D58" s="367" t="n">
        <v>4</v>
      </c>
      <c r="E58" s="368" t="n">
        <v>7</v>
      </c>
      <c r="F58" s="369" t="n">
        <v>2.00000000000001</v>
      </c>
      <c r="G58" s="369" t="n">
        <v>0.99999999999999</v>
      </c>
      <c r="H58" s="369" t="n">
        <v>3</v>
      </c>
      <c r="I58" s="369" t="n">
        <v>1</v>
      </c>
      <c r="J58" s="370" t="n">
        <v>0.33333333333333</v>
      </c>
      <c r="K58" s="370" t="n">
        <v>0.25</v>
      </c>
      <c r="L58" s="371" t="n">
        <v>5.00000000000001</v>
      </c>
      <c r="M58" s="371" t="n">
        <v>1.99999999999999</v>
      </c>
      <c r="N58" s="372" t="n">
        <v>0.28571428571429</v>
      </c>
    </row>
    <row r="59" customFormat="false" ht="12.8" hidden="false" customHeight="false" outlineLevel="0" collapsed="false">
      <c r="A59" s="2" t="s">
        <v>289</v>
      </c>
      <c r="B59" s="366" t="s">
        <v>290</v>
      </c>
      <c r="C59" s="367" t="n">
        <v>39</v>
      </c>
      <c r="D59" s="367" t="n">
        <v>2</v>
      </c>
      <c r="E59" s="368" t="n">
        <v>41</v>
      </c>
      <c r="F59" s="369" t="n">
        <v>30.9999999999998</v>
      </c>
      <c r="G59" s="369" t="n">
        <v>8.00000000000019</v>
      </c>
      <c r="H59" s="369" t="n">
        <v>0</v>
      </c>
      <c r="I59" s="369" t="n">
        <v>2</v>
      </c>
      <c r="J59" s="370" t="n">
        <v>0.20512820512821</v>
      </c>
      <c r="K59" s="370" t="n">
        <v>1</v>
      </c>
      <c r="L59" s="371" t="n">
        <v>30.9999999999998</v>
      </c>
      <c r="M59" s="371" t="n">
        <v>10.0000000000002</v>
      </c>
      <c r="N59" s="372" t="n">
        <v>0.24390243902439</v>
      </c>
    </row>
    <row r="60" customFormat="false" ht="12.8" hidden="false" customHeight="false" outlineLevel="0" collapsed="false">
      <c r="A60" s="2" t="s">
        <v>174</v>
      </c>
      <c r="B60" s="366" t="s">
        <v>175</v>
      </c>
      <c r="C60" s="367" t="n">
        <v>57</v>
      </c>
      <c r="D60" s="367" t="n">
        <v>7</v>
      </c>
      <c r="E60" s="368" t="n">
        <v>64</v>
      </c>
      <c r="F60" s="369" t="n">
        <v>35.0000000000001</v>
      </c>
      <c r="G60" s="369" t="n">
        <v>21.9999999999999</v>
      </c>
      <c r="H60" s="369" t="n">
        <v>3.99999999999999</v>
      </c>
      <c r="I60" s="369" t="n">
        <v>3.00000000000001</v>
      </c>
      <c r="J60" s="370" t="n">
        <v>0.3859649122807</v>
      </c>
      <c r="K60" s="370" t="n">
        <v>0.42857142857143</v>
      </c>
      <c r="L60" s="371" t="n">
        <v>39.0000000000001</v>
      </c>
      <c r="M60" s="371" t="n">
        <v>24.9999999999999</v>
      </c>
      <c r="N60" s="372" t="n">
        <v>0.390625</v>
      </c>
    </row>
    <row r="61" customFormat="false" ht="12.8" hidden="false" customHeight="false" outlineLevel="0" collapsed="false">
      <c r="A61" s="2" t="s">
        <v>66</v>
      </c>
      <c r="B61" s="366" t="s">
        <v>67</v>
      </c>
      <c r="C61" s="367" t="n">
        <v>154</v>
      </c>
      <c r="D61" s="367" t="n">
        <v>54</v>
      </c>
      <c r="E61" s="368" t="n">
        <v>208</v>
      </c>
      <c r="F61" s="369" t="n">
        <v>64.9999999999997</v>
      </c>
      <c r="G61" s="369" t="n">
        <v>89.0000000000003</v>
      </c>
      <c r="H61" s="369" t="n">
        <v>22.0000000000001</v>
      </c>
      <c r="I61" s="369" t="n">
        <v>31.9999999999999</v>
      </c>
      <c r="J61" s="370" t="n">
        <v>0.57792207792208</v>
      </c>
      <c r="K61" s="370" t="n">
        <v>0.59259259259259</v>
      </c>
      <c r="L61" s="371" t="n">
        <v>86.9999999999998</v>
      </c>
      <c r="M61" s="371" t="n">
        <v>121</v>
      </c>
      <c r="N61" s="372" t="n">
        <v>0.58173076923077</v>
      </c>
    </row>
    <row r="62" customFormat="false" ht="12.8" hidden="false" customHeight="false" outlineLevel="0" collapsed="false">
      <c r="A62" s="2" t="s">
        <v>178</v>
      </c>
      <c r="B62" s="366" t="s">
        <v>179</v>
      </c>
      <c r="C62" s="367" t="n">
        <v>454</v>
      </c>
      <c r="D62" s="367" t="n">
        <v>80</v>
      </c>
      <c r="E62" s="368" t="n">
        <v>534</v>
      </c>
      <c r="F62" s="369" t="n">
        <v>232</v>
      </c>
      <c r="G62" s="369" t="n">
        <v>222</v>
      </c>
      <c r="H62" s="369" t="n">
        <v>40</v>
      </c>
      <c r="I62" s="369" t="n">
        <v>40</v>
      </c>
      <c r="J62" s="370" t="n">
        <v>0.48898678414097</v>
      </c>
      <c r="K62" s="370" t="n">
        <v>0.5</v>
      </c>
      <c r="L62" s="371" t="n">
        <v>272</v>
      </c>
      <c r="M62" s="371" t="n">
        <v>262</v>
      </c>
      <c r="N62" s="372" t="n">
        <v>0.49063670411985</v>
      </c>
    </row>
    <row r="63" customFormat="false" ht="12.8" hidden="false" customHeight="false" outlineLevel="0" collapsed="false">
      <c r="A63" s="2" t="s">
        <v>162</v>
      </c>
      <c r="B63" s="366" t="s">
        <v>163</v>
      </c>
      <c r="C63" s="367" t="n">
        <v>10783</v>
      </c>
      <c r="D63" s="367" t="n">
        <v>12</v>
      </c>
      <c r="E63" s="368" t="n">
        <v>10795</v>
      </c>
      <c r="F63" s="369" t="n">
        <v>5549.99999999996</v>
      </c>
      <c r="G63" s="369" t="n">
        <v>5233.00000000004</v>
      </c>
      <c r="H63" s="369" t="n">
        <v>0.999999999999961</v>
      </c>
      <c r="I63" s="369" t="n">
        <v>11</v>
      </c>
      <c r="J63" s="370" t="n">
        <v>0.48530093665956</v>
      </c>
      <c r="K63" s="370" t="n">
        <v>0.91666666666667</v>
      </c>
      <c r="L63" s="371" t="n">
        <v>5550.99999999996</v>
      </c>
      <c r="M63" s="371" t="n">
        <v>5244.00000000004</v>
      </c>
      <c r="N63" s="372" t="n">
        <v>0.48578045391385</v>
      </c>
    </row>
    <row r="64" customFormat="false" ht="12.8" hidden="false" customHeight="false" outlineLevel="0" collapsed="false">
      <c r="A64" s="2" t="s">
        <v>40</v>
      </c>
      <c r="B64" s="366" t="s">
        <v>41</v>
      </c>
      <c r="C64" s="367" t="n">
        <v>1722</v>
      </c>
      <c r="D64" s="367" t="n">
        <v>150</v>
      </c>
      <c r="E64" s="368" t="n">
        <v>1872</v>
      </c>
      <c r="F64" s="369" t="n">
        <v>1026</v>
      </c>
      <c r="G64" s="369" t="n">
        <v>696.000000000001</v>
      </c>
      <c r="H64" s="369" t="n">
        <v>88.9999999999995</v>
      </c>
      <c r="I64" s="369" t="n">
        <v>61.0000000000005</v>
      </c>
      <c r="J64" s="370" t="n">
        <v>0.40418118466899</v>
      </c>
      <c r="K64" s="370" t="n">
        <v>0.40666666666667</v>
      </c>
      <c r="L64" s="371" t="n">
        <v>1115</v>
      </c>
      <c r="M64" s="371" t="n">
        <v>757.000000000001</v>
      </c>
      <c r="N64" s="372" t="n">
        <v>0.40438034188034</v>
      </c>
    </row>
    <row r="65" customFormat="false" ht="12.8" hidden="false" customHeight="false" outlineLevel="0" collapsed="false">
      <c r="A65" s="2" t="s">
        <v>180</v>
      </c>
      <c r="B65" s="366" t="s">
        <v>181</v>
      </c>
      <c r="C65" s="367" t="n">
        <v>659</v>
      </c>
      <c r="D65" s="367" t="n">
        <v>1</v>
      </c>
      <c r="E65" s="368" t="n">
        <v>660</v>
      </c>
      <c r="F65" s="369" t="n">
        <v>392.999999999998</v>
      </c>
      <c r="G65" s="369" t="n">
        <v>266.000000000002</v>
      </c>
      <c r="H65" s="369" t="n">
        <v>1</v>
      </c>
      <c r="I65" s="369" t="n">
        <v>0</v>
      </c>
      <c r="J65" s="370" t="n">
        <v>0.40364188163885</v>
      </c>
      <c r="K65" s="370" t="n">
        <v>0</v>
      </c>
      <c r="L65" s="371" t="n">
        <v>393.999999999998</v>
      </c>
      <c r="M65" s="371" t="n">
        <v>266.000000000002</v>
      </c>
      <c r="N65" s="372" t="n">
        <v>0.4030303030303</v>
      </c>
    </row>
    <row r="66" customFormat="false" ht="12.8" hidden="false" customHeight="false" outlineLevel="0" collapsed="false">
      <c r="A66" s="2" t="s">
        <v>176</v>
      </c>
      <c r="B66" s="366" t="s">
        <v>177</v>
      </c>
      <c r="C66" s="367" t="n">
        <v>866</v>
      </c>
      <c r="D66" s="367" t="n">
        <v>222</v>
      </c>
      <c r="E66" s="368" t="n">
        <v>1088</v>
      </c>
      <c r="F66" s="369" t="n">
        <v>429.000000000002</v>
      </c>
      <c r="G66" s="369" t="n">
        <v>436.999999999998</v>
      </c>
      <c r="H66" s="369" t="n">
        <v>95.0000000000005</v>
      </c>
      <c r="I66" s="369" t="n">
        <v>127</v>
      </c>
      <c r="J66" s="370" t="n">
        <v>0.50461893764434</v>
      </c>
      <c r="K66" s="370" t="n">
        <v>0.57207207207207</v>
      </c>
      <c r="L66" s="371" t="n">
        <v>524.000000000002</v>
      </c>
      <c r="M66" s="371" t="n">
        <v>563.999999999998</v>
      </c>
      <c r="N66" s="372" t="n">
        <v>0.51838235294118</v>
      </c>
    </row>
    <row r="67" customFormat="false" ht="12.8" hidden="false" customHeight="false" outlineLevel="0" collapsed="false">
      <c r="A67" s="2" t="s">
        <v>542</v>
      </c>
      <c r="B67" s="366" t="s">
        <v>645</v>
      </c>
      <c r="C67" s="367" t="n">
        <v>6354</v>
      </c>
      <c r="D67" s="367" t="n">
        <v>2</v>
      </c>
      <c r="E67" s="368" t="n">
        <v>6356</v>
      </c>
      <c r="F67" s="369" t="n">
        <v>3420.99999999997</v>
      </c>
      <c r="G67" s="369" t="n">
        <v>2933.00000000003</v>
      </c>
      <c r="H67" s="369" t="n">
        <v>0</v>
      </c>
      <c r="I67" s="369" t="n">
        <v>2</v>
      </c>
      <c r="J67" s="370" t="n">
        <v>0.46159899276047</v>
      </c>
      <c r="K67" s="370" t="n">
        <v>1</v>
      </c>
      <c r="L67" s="371" t="n">
        <v>3420.99999999997</v>
      </c>
      <c r="M67" s="371" t="n">
        <v>2935.00000000003</v>
      </c>
      <c r="N67" s="372" t="n">
        <v>0.46176840780365</v>
      </c>
    </row>
    <row r="68" customFormat="false" ht="12.8" hidden="false" customHeight="false" outlineLevel="0" collapsed="false">
      <c r="A68" s="2" t="s">
        <v>182</v>
      </c>
      <c r="B68" s="366" t="s">
        <v>183</v>
      </c>
      <c r="C68" s="367" t="n">
        <v>280</v>
      </c>
      <c r="D68" s="367" t="n">
        <v>119</v>
      </c>
      <c r="E68" s="368" t="n">
        <v>399</v>
      </c>
      <c r="F68" s="369" t="n">
        <v>184.000000000001</v>
      </c>
      <c r="G68" s="369" t="n">
        <v>95.9999999999992</v>
      </c>
      <c r="H68" s="369" t="n">
        <v>56.0000000000003</v>
      </c>
      <c r="I68" s="369" t="n">
        <v>62.9999999999997</v>
      </c>
      <c r="J68" s="370" t="n">
        <v>0.34285714285714</v>
      </c>
      <c r="K68" s="370" t="n">
        <v>0.52941176470588</v>
      </c>
      <c r="L68" s="371" t="n">
        <v>240.000000000001</v>
      </c>
      <c r="M68" s="371" t="n">
        <v>158.999999999999</v>
      </c>
      <c r="N68" s="372" t="n">
        <v>0.3984962406015</v>
      </c>
    </row>
    <row r="69" customFormat="false" ht="12.8" hidden="false" customHeight="false" outlineLevel="0" collapsed="false">
      <c r="A69" s="2" t="s">
        <v>146</v>
      </c>
      <c r="B69" s="366" t="s">
        <v>147</v>
      </c>
      <c r="C69" s="367" t="n">
        <v>2</v>
      </c>
      <c r="D69" s="367" t="n">
        <v>8</v>
      </c>
      <c r="E69" s="368" t="n">
        <v>10</v>
      </c>
      <c r="F69" s="369" t="n">
        <v>2</v>
      </c>
      <c r="G69" s="369" t="n">
        <v>0</v>
      </c>
      <c r="H69" s="369" t="n">
        <v>2</v>
      </c>
      <c r="I69" s="369" t="n">
        <v>6</v>
      </c>
      <c r="J69" s="370" t="n">
        <v>0</v>
      </c>
      <c r="K69" s="370" t="n">
        <v>0.75</v>
      </c>
      <c r="L69" s="371" t="n">
        <v>4</v>
      </c>
      <c r="M69" s="371" t="n">
        <v>6</v>
      </c>
      <c r="N69" s="372" t="n">
        <v>0.6</v>
      </c>
    </row>
    <row r="70" customFormat="false" ht="12.8" hidden="false" customHeight="false" outlineLevel="0" collapsed="false">
      <c r="A70" s="2" t="s">
        <v>194</v>
      </c>
      <c r="B70" s="366" t="s">
        <v>195</v>
      </c>
      <c r="C70" s="367" t="n">
        <v>31489</v>
      </c>
      <c r="D70" s="367" t="n">
        <v>2232</v>
      </c>
      <c r="E70" s="368" t="n">
        <v>33721</v>
      </c>
      <c r="F70" s="369" t="n">
        <v>19908.9999999999</v>
      </c>
      <c r="G70" s="369" t="n">
        <v>11580.0000000001</v>
      </c>
      <c r="H70" s="369" t="n">
        <v>1254.99999999999</v>
      </c>
      <c r="I70" s="369" t="n">
        <v>977.000000000005</v>
      </c>
      <c r="J70" s="370" t="n">
        <v>0.36774746736956</v>
      </c>
      <c r="K70" s="370" t="n">
        <v>0.43772401433692</v>
      </c>
      <c r="L70" s="371" t="n">
        <v>21163.9999999999</v>
      </c>
      <c r="M70" s="371" t="n">
        <v>12557.0000000001</v>
      </c>
      <c r="N70" s="372" t="n">
        <v>0.37237922956021</v>
      </c>
    </row>
    <row r="71" customFormat="false" ht="12.8" hidden="false" customHeight="false" outlineLevel="0" collapsed="false">
      <c r="A71" s="2" t="s">
        <v>68</v>
      </c>
      <c r="B71" s="366" t="s">
        <v>69</v>
      </c>
      <c r="C71" s="367" t="n">
        <v>331</v>
      </c>
      <c r="D71" s="367" t="n">
        <v>36</v>
      </c>
      <c r="E71" s="368" t="n">
        <v>367</v>
      </c>
      <c r="F71" s="369" t="n">
        <v>214.999999999999</v>
      </c>
      <c r="G71" s="369" t="n">
        <v>116.000000000001</v>
      </c>
      <c r="H71" s="369" t="n">
        <v>20.9999999999999</v>
      </c>
      <c r="I71" s="369" t="n">
        <v>15.0000000000001</v>
      </c>
      <c r="J71" s="370" t="n">
        <v>0.35045317220544</v>
      </c>
      <c r="K71" s="370" t="n">
        <v>0.41666666666667</v>
      </c>
      <c r="L71" s="371" t="n">
        <v>235.999999999999</v>
      </c>
      <c r="M71" s="371" t="n">
        <v>131.000000000001</v>
      </c>
      <c r="N71" s="372" t="n">
        <v>0.35694822888283</v>
      </c>
    </row>
    <row r="72" customFormat="false" ht="12.8" hidden="false" customHeight="false" outlineLevel="0" collapsed="false">
      <c r="A72" s="2" t="s">
        <v>646</v>
      </c>
      <c r="B72" s="366" t="s">
        <v>647</v>
      </c>
      <c r="C72" s="367" t="n">
        <v>38</v>
      </c>
      <c r="D72" s="367" t="n">
        <v>0</v>
      </c>
      <c r="E72" s="368" t="n">
        <v>38</v>
      </c>
      <c r="F72" s="369" t="n">
        <v>21.0000000000001</v>
      </c>
      <c r="G72" s="369" t="n">
        <v>16.9999999999999</v>
      </c>
      <c r="H72" s="369"/>
      <c r="I72" s="369"/>
      <c r="J72" s="370" t="n">
        <v>0.44736842105263</v>
      </c>
      <c r="K72" s="370" t="s">
        <v>279</v>
      </c>
      <c r="L72" s="371" t="n">
        <v>21.0000000000001</v>
      </c>
      <c r="M72" s="371" t="n">
        <v>16.9999999999999</v>
      </c>
      <c r="N72" s="372" t="n">
        <v>0.44736842105263</v>
      </c>
    </row>
    <row r="73" customFormat="false" ht="12.8" hidden="false" customHeight="false" outlineLevel="0" collapsed="false">
      <c r="A73" s="2" t="s">
        <v>70</v>
      </c>
      <c r="B73" s="366" t="s">
        <v>71</v>
      </c>
      <c r="C73" s="367" t="n">
        <v>1176</v>
      </c>
      <c r="D73" s="367" t="n">
        <v>1254</v>
      </c>
      <c r="E73" s="368" t="n">
        <v>2430</v>
      </c>
      <c r="F73" s="369" t="n">
        <v>750.999999999999</v>
      </c>
      <c r="G73" s="369" t="n">
        <v>425.000000000001</v>
      </c>
      <c r="H73" s="369" t="n">
        <v>794.000000000001</v>
      </c>
      <c r="I73" s="369" t="n">
        <v>459.999999999999</v>
      </c>
      <c r="J73" s="370" t="n">
        <v>0.36139455782313</v>
      </c>
      <c r="K73" s="370" t="n">
        <v>0.36682615629984</v>
      </c>
      <c r="L73" s="371" t="n">
        <v>1545</v>
      </c>
      <c r="M73" s="371" t="n">
        <v>885</v>
      </c>
      <c r="N73" s="372" t="n">
        <v>0.3641975308642</v>
      </c>
    </row>
    <row r="74" customFormat="false" ht="12.8" hidden="false" customHeight="false" outlineLevel="0" collapsed="false">
      <c r="A74" s="2" t="s">
        <v>76</v>
      </c>
      <c r="B74" s="366" t="s">
        <v>77</v>
      </c>
      <c r="C74" s="367" t="n">
        <v>1103</v>
      </c>
      <c r="D74" s="367" t="n">
        <v>314</v>
      </c>
      <c r="E74" s="368" t="n">
        <v>1417</v>
      </c>
      <c r="F74" s="369" t="n">
        <v>820.000000000002</v>
      </c>
      <c r="G74" s="369" t="n">
        <v>282.999999999998</v>
      </c>
      <c r="H74" s="369" t="n">
        <v>89.0000000000001</v>
      </c>
      <c r="I74" s="369" t="n">
        <v>225</v>
      </c>
      <c r="J74" s="370" t="n">
        <v>0.25657298277425</v>
      </c>
      <c r="K74" s="370" t="n">
        <v>0.71656050955414</v>
      </c>
      <c r="L74" s="371" t="n">
        <v>909.000000000002</v>
      </c>
      <c r="M74" s="371" t="n">
        <v>507.999999999998</v>
      </c>
      <c r="N74" s="372" t="n">
        <v>0.35850388143966</v>
      </c>
    </row>
    <row r="75" customFormat="false" ht="12.8" hidden="false" customHeight="false" outlineLevel="0" collapsed="false">
      <c r="A75" s="2" t="s">
        <v>224</v>
      </c>
      <c r="B75" s="366" t="s">
        <v>225</v>
      </c>
      <c r="C75" s="367" t="n">
        <v>365</v>
      </c>
      <c r="D75" s="367" t="n">
        <v>99</v>
      </c>
      <c r="E75" s="368" t="n">
        <v>464</v>
      </c>
      <c r="F75" s="369" t="n">
        <v>193</v>
      </c>
      <c r="G75" s="369" t="n">
        <v>172</v>
      </c>
      <c r="H75" s="369" t="n">
        <v>40.9999999999996</v>
      </c>
      <c r="I75" s="369" t="n">
        <v>58.0000000000004</v>
      </c>
      <c r="J75" s="370" t="n">
        <v>0.47123287671233</v>
      </c>
      <c r="K75" s="370" t="n">
        <v>0.58585858585859</v>
      </c>
      <c r="L75" s="371" t="n">
        <v>233.999999999999</v>
      </c>
      <c r="M75" s="371" t="n">
        <v>230.000000000001</v>
      </c>
      <c r="N75" s="372" t="n">
        <v>0.49568965517241</v>
      </c>
    </row>
    <row r="76" customFormat="false" ht="12.8" hidden="false" customHeight="false" outlineLevel="0" collapsed="false">
      <c r="A76" s="2" t="s">
        <v>226</v>
      </c>
      <c r="B76" s="366" t="s">
        <v>227</v>
      </c>
      <c r="C76" s="367" t="n">
        <v>126</v>
      </c>
      <c r="D76" s="367" t="n">
        <v>81</v>
      </c>
      <c r="E76" s="368" t="n">
        <v>207</v>
      </c>
      <c r="F76" s="369" t="n">
        <v>64.0000000000003</v>
      </c>
      <c r="G76" s="369" t="n">
        <v>61.9999999999997</v>
      </c>
      <c r="H76" s="369" t="n">
        <v>38.0000000000003</v>
      </c>
      <c r="I76" s="369" t="n">
        <v>42.9999999999997</v>
      </c>
      <c r="J76" s="370" t="n">
        <v>0.49206349206349</v>
      </c>
      <c r="K76" s="370" t="n">
        <v>0.53086419753086</v>
      </c>
      <c r="L76" s="371" t="n">
        <v>102.000000000001</v>
      </c>
      <c r="M76" s="371" t="n">
        <v>104.999999999999</v>
      </c>
      <c r="N76" s="372" t="n">
        <v>0.50724637681159</v>
      </c>
    </row>
    <row r="77" customFormat="false" ht="12.8" hidden="false" customHeight="false" outlineLevel="0" collapsed="false">
      <c r="A77" s="2" t="s">
        <v>72</v>
      </c>
      <c r="B77" s="366" t="s">
        <v>73</v>
      </c>
      <c r="C77" s="367" t="n">
        <v>321</v>
      </c>
      <c r="D77" s="367" t="n">
        <v>136</v>
      </c>
      <c r="E77" s="368" t="n">
        <v>457</v>
      </c>
      <c r="F77" s="369" t="n">
        <v>158</v>
      </c>
      <c r="G77" s="369" t="n">
        <v>163</v>
      </c>
      <c r="H77" s="369" t="n">
        <v>48.0000000000002</v>
      </c>
      <c r="I77" s="369" t="n">
        <v>87.9999999999998</v>
      </c>
      <c r="J77" s="370" t="n">
        <v>0.50778816199377</v>
      </c>
      <c r="K77" s="370" t="n">
        <v>0.64705882352941</v>
      </c>
      <c r="L77" s="371" t="n">
        <v>206</v>
      </c>
      <c r="M77" s="371" t="n">
        <v>251</v>
      </c>
      <c r="N77" s="372" t="n">
        <v>0.5492341356674</v>
      </c>
    </row>
    <row r="78" customFormat="false" ht="12.8" hidden="false" customHeight="false" outlineLevel="0" collapsed="false">
      <c r="A78" s="2" t="s">
        <v>222</v>
      </c>
      <c r="B78" s="366" t="s">
        <v>223</v>
      </c>
      <c r="C78" s="367" t="n">
        <v>591</v>
      </c>
      <c r="D78" s="367" t="n">
        <v>176</v>
      </c>
      <c r="E78" s="368" t="n">
        <v>767</v>
      </c>
      <c r="F78" s="369" t="n">
        <v>278.000000000003</v>
      </c>
      <c r="G78" s="369" t="n">
        <v>312.999999999997</v>
      </c>
      <c r="H78" s="369" t="n">
        <v>74.0000000000008</v>
      </c>
      <c r="I78" s="369" t="n">
        <v>101.999999999999</v>
      </c>
      <c r="J78" s="370" t="n">
        <v>0.52961082910321</v>
      </c>
      <c r="K78" s="370" t="n">
        <v>0.57954545454545</v>
      </c>
      <c r="L78" s="371" t="n">
        <v>352.000000000004</v>
      </c>
      <c r="M78" s="371" t="n">
        <v>414.999999999996</v>
      </c>
      <c r="N78" s="372" t="n">
        <v>0.54106910039113</v>
      </c>
    </row>
    <row r="79" customFormat="false" ht="12.8" hidden="false" customHeight="false" outlineLevel="0" collapsed="false">
      <c r="A79" s="2" t="s">
        <v>74</v>
      </c>
      <c r="B79" s="366" t="s">
        <v>75</v>
      </c>
      <c r="C79" s="367" t="n">
        <v>5451</v>
      </c>
      <c r="D79" s="367" t="n">
        <v>2985</v>
      </c>
      <c r="E79" s="368" t="n">
        <v>8436</v>
      </c>
      <c r="F79" s="369" t="n">
        <v>1425.00000000001</v>
      </c>
      <c r="G79" s="369" t="n">
        <v>4025.99999999999</v>
      </c>
      <c r="H79" s="369" t="n">
        <v>1205.99999999999</v>
      </c>
      <c r="I79" s="369" t="n">
        <v>1779.00000000001</v>
      </c>
      <c r="J79" s="370" t="n">
        <v>0.73858007705008</v>
      </c>
      <c r="K79" s="370" t="n">
        <v>0.59597989949749</v>
      </c>
      <c r="L79" s="371" t="n">
        <v>2631.00000000001</v>
      </c>
      <c r="M79" s="371" t="n">
        <v>5804.99999999999</v>
      </c>
      <c r="N79" s="372" t="n">
        <v>0.68812233285918</v>
      </c>
    </row>
    <row r="80" customFormat="false" ht="12.8" hidden="false" customHeight="false" outlineLevel="0" collapsed="false">
      <c r="A80" s="2" t="s">
        <v>160</v>
      </c>
      <c r="B80" s="366" t="s">
        <v>161</v>
      </c>
      <c r="C80" s="367" t="n">
        <v>375</v>
      </c>
      <c r="D80" s="367" t="n">
        <v>3</v>
      </c>
      <c r="E80" s="368" t="n">
        <v>378</v>
      </c>
      <c r="F80" s="369" t="n">
        <v>307.999999999999</v>
      </c>
      <c r="G80" s="369" t="n">
        <v>67.0000000000013</v>
      </c>
      <c r="H80" s="369" t="n">
        <v>3</v>
      </c>
      <c r="I80" s="369" t="n">
        <v>0</v>
      </c>
      <c r="J80" s="370" t="n">
        <v>0.17866666666667</v>
      </c>
      <c r="K80" s="370" t="n">
        <v>0</v>
      </c>
      <c r="L80" s="371" t="n">
        <v>310.999999999999</v>
      </c>
      <c r="M80" s="371" t="n">
        <v>67.0000000000013</v>
      </c>
      <c r="N80" s="372" t="n">
        <v>0.17724867724868</v>
      </c>
    </row>
    <row r="81" customFormat="false" ht="12.8" hidden="false" customHeight="false" outlineLevel="0" collapsed="false">
      <c r="A81" s="2" t="s">
        <v>184</v>
      </c>
      <c r="B81" s="366" t="s">
        <v>185</v>
      </c>
      <c r="C81" s="367" t="n">
        <v>493</v>
      </c>
      <c r="D81" s="367" t="n">
        <v>357</v>
      </c>
      <c r="E81" s="368" t="n">
        <v>850</v>
      </c>
      <c r="F81" s="369" t="n">
        <v>250</v>
      </c>
      <c r="G81" s="369" t="n">
        <v>243</v>
      </c>
      <c r="H81" s="369" t="n">
        <v>144.000000000002</v>
      </c>
      <c r="I81" s="369" t="n">
        <v>212.999999999998</v>
      </c>
      <c r="J81" s="370" t="n">
        <v>0.49290060851927</v>
      </c>
      <c r="K81" s="370" t="n">
        <v>0.59663865546218</v>
      </c>
      <c r="L81" s="371" t="n">
        <v>394.000000000002</v>
      </c>
      <c r="M81" s="371" t="n">
        <v>455.999999999998</v>
      </c>
      <c r="N81" s="372" t="n">
        <v>0.53647058823529</v>
      </c>
    </row>
    <row r="82" customFormat="false" ht="12.8" hidden="false" customHeight="false" outlineLevel="0" collapsed="false">
      <c r="A82" s="2" t="s">
        <v>80</v>
      </c>
      <c r="B82" s="366" t="s">
        <v>81</v>
      </c>
      <c r="C82" s="367" t="n">
        <v>7965</v>
      </c>
      <c r="D82" s="367" t="n">
        <v>333</v>
      </c>
      <c r="E82" s="368" t="n">
        <v>8298</v>
      </c>
      <c r="F82" s="369" t="n">
        <v>5694.99999999998</v>
      </c>
      <c r="G82" s="369" t="n">
        <v>2270.00000000002</v>
      </c>
      <c r="H82" s="369" t="n">
        <v>127.999999999999</v>
      </c>
      <c r="I82" s="369" t="n">
        <v>205.000000000001</v>
      </c>
      <c r="J82" s="370" t="n">
        <v>0.28499686126805</v>
      </c>
      <c r="K82" s="370" t="n">
        <v>0.61561561561562</v>
      </c>
      <c r="L82" s="371" t="n">
        <v>5822.99999999998</v>
      </c>
      <c r="M82" s="371" t="n">
        <v>2475.00000000002</v>
      </c>
      <c r="N82" s="372" t="n">
        <v>0.29826464208243</v>
      </c>
    </row>
    <row r="83" customFormat="false" ht="12.8" hidden="false" customHeight="false" outlineLevel="0" collapsed="false">
      <c r="A83" s="2" t="s">
        <v>78</v>
      </c>
      <c r="B83" s="366" t="s">
        <v>79</v>
      </c>
      <c r="C83" s="367" t="n">
        <v>37</v>
      </c>
      <c r="D83" s="367" t="n">
        <v>32</v>
      </c>
      <c r="E83" s="368" t="n">
        <v>69</v>
      </c>
      <c r="F83" s="369" t="n">
        <v>27</v>
      </c>
      <c r="G83" s="369" t="n">
        <v>9.99999999999999</v>
      </c>
      <c r="H83" s="369" t="n">
        <v>7</v>
      </c>
      <c r="I83" s="369" t="n">
        <v>25</v>
      </c>
      <c r="J83" s="370" t="n">
        <v>0.27027027027027</v>
      </c>
      <c r="K83" s="370" t="n">
        <v>0.78125</v>
      </c>
      <c r="L83" s="371" t="n">
        <v>34</v>
      </c>
      <c r="M83" s="371" t="n">
        <v>35</v>
      </c>
      <c r="N83" s="372" t="n">
        <v>0.50724637681159</v>
      </c>
    </row>
    <row r="84" customFormat="false" ht="12.8" hidden="false" customHeight="false" outlineLevel="0" collapsed="false">
      <c r="A84" s="2" t="s">
        <v>648</v>
      </c>
      <c r="B84" s="366" t="s">
        <v>649</v>
      </c>
      <c r="C84" s="367" t="n">
        <v>5</v>
      </c>
      <c r="D84" s="367" t="n">
        <v>0</v>
      </c>
      <c r="E84" s="368" t="n">
        <v>5</v>
      </c>
      <c r="F84" s="369" t="n">
        <v>2</v>
      </c>
      <c r="G84" s="369" t="n">
        <v>3</v>
      </c>
      <c r="H84" s="369"/>
      <c r="I84" s="369"/>
      <c r="J84" s="370" t="n">
        <v>0.6</v>
      </c>
      <c r="K84" s="370" t="s">
        <v>279</v>
      </c>
      <c r="L84" s="371" t="n">
        <v>2</v>
      </c>
      <c r="M84" s="371" t="n">
        <v>3</v>
      </c>
      <c r="N84" s="372" t="n">
        <v>0.6</v>
      </c>
    </row>
    <row r="85" customFormat="false" ht="12.8" hidden="false" customHeight="false" outlineLevel="0" collapsed="false">
      <c r="A85" s="2" t="s">
        <v>140</v>
      </c>
      <c r="B85" s="366" t="s">
        <v>141</v>
      </c>
      <c r="C85" s="367" t="n">
        <v>16</v>
      </c>
      <c r="D85" s="367" t="n">
        <v>20</v>
      </c>
      <c r="E85" s="368" t="n">
        <v>36</v>
      </c>
      <c r="F85" s="369" t="n">
        <v>12</v>
      </c>
      <c r="G85" s="369" t="n">
        <v>4</v>
      </c>
      <c r="H85" s="369" t="n">
        <v>9</v>
      </c>
      <c r="I85" s="369" t="n">
        <v>11</v>
      </c>
      <c r="J85" s="370" t="n">
        <v>0.25</v>
      </c>
      <c r="K85" s="370" t="n">
        <v>0.55</v>
      </c>
      <c r="L85" s="371" t="n">
        <v>21</v>
      </c>
      <c r="M85" s="371" t="n">
        <v>15</v>
      </c>
      <c r="N85" s="372" t="n">
        <v>0.41666666666667</v>
      </c>
    </row>
    <row r="86" customFormat="false" ht="12.8" hidden="false" customHeight="false" outlineLevel="0" collapsed="false">
      <c r="A86" s="2" t="s">
        <v>560</v>
      </c>
      <c r="B86" s="366" t="s">
        <v>650</v>
      </c>
      <c r="C86" s="367" t="n">
        <v>23</v>
      </c>
      <c r="D86" s="367" t="n">
        <v>4</v>
      </c>
      <c r="E86" s="368" t="n">
        <v>27</v>
      </c>
      <c r="F86" s="369" t="n">
        <v>13.0000000000001</v>
      </c>
      <c r="G86" s="369" t="n">
        <v>9.99999999999995</v>
      </c>
      <c r="H86" s="369" t="n">
        <v>1</v>
      </c>
      <c r="I86" s="369" t="n">
        <v>3</v>
      </c>
      <c r="J86" s="370" t="n">
        <v>0.43478260869565</v>
      </c>
      <c r="K86" s="370" t="n">
        <v>0.75</v>
      </c>
      <c r="L86" s="371" t="n">
        <v>14.0000000000001</v>
      </c>
      <c r="M86" s="371" t="n">
        <v>13</v>
      </c>
      <c r="N86" s="372" t="n">
        <v>0.48148148148148</v>
      </c>
    </row>
    <row r="87" customFormat="false" ht="12.8" hidden="false" customHeight="false" outlineLevel="0" collapsed="false">
      <c r="A87" s="2" t="s">
        <v>562</v>
      </c>
      <c r="B87" s="366" t="s">
        <v>651</v>
      </c>
      <c r="C87" s="367" t="n">
        <v>11</v>
      </c>
      <c r="D87" s="367" t="n">
        <v>5</v>
      </c>
      <c r="E87" s="368" t="n">
        <v>16</v>
      </c>
      <c r="F87" s="369" t="n">
        <v>7.00000000000004</v>
      </c>
      <c r="G87" s="369" t="n">
        <v>3.99999999999996</v>
      </c>
      <c r="H87" s="369" t="n">
        <v>2</v>
      </c>
      <c r="I87" s="369" t="n">
        <v>3</v>
      </c>
      <c r="J87" s="370" t="n">
        <v>0.36363636363636</v>
      </c>
      <c r="K87" s="370" t="n">
        <v>0.6</v>
      </c>
      <c r="L87" s="371" t="n">
        <v>9.00000000000004</v>
      </c>
      <c r="M87" s="371" t="n">
        <v>6.99999999999996</v>
      </c>
      <c r="N87" s="372" t="n">
        <v>0.4375</v>
      </c>
    </row>
    <row r="88" customFormat="false" ht="12.8" hidden="false" customHeight="false" outlineLevel="0" collapsed="false">
      <c r="A88" s="2" t="s">
        <v>82</v>
      </c>
      <c r="B88" s="366" t="s">
        <v>83</v>
      </c>
      <c r="C88" s="367" t="n">
        <v>166</v>
      </c>
      <c r="D88" s="367" t="n">
        <v>83</v>
      </c>
      <c r="E88" s="368" t="n">
        <v>249</v>
      </c>
      <c r="F88" s="369" t="n">
        <v>113.000000000001</v>
      </c>
      <c r="G88" s="369" t="n">
        <v>52.9999999999992</v>
      </c>
      <c r="H88" s="369" t="n">
        <v>59.0000000000003</v>
      </c>
      <c r="I88" s="369" t="n">
        <v>23.9999999999997</v>
      </c>
      <c r="J88" s="370" t="n">
        <v>0.31927710843373</v>
      </c>
      <c r="K88" s="370" t="n">
        <v>0.28915662650602</v>
      </c>
      <c r="L88" s="371" t="n">
        <v>172.000000000001</v>
      </c>
      <c r="M88" s="371" t="n">
        <v>76.9999999999988</v>
      </c>
      <c r="N88" s="372" t="n">
        <v>0.30923694779116</v>
      </c>
    </row>
    <row r="89" customFormat="false" ht="12.8" hidden="false" customHeight="false" outlineLevel="0" collapsed="false">
      <c r="A89" s="2" t="s">
        <v>84</v>
      </c>
      <c r="B89" s="366" t="s">
        <v>85</v>
      </c>
      <c r="C89" s="367" t="n">
        <v>5717</v>
      </c>
      <c r="D89" s="367" t="n">
        <v>1320</v>
      </c>
      <c r="E89" s="368" t="n">
        <v>7037</v>
      </c>
      <c r="F89" s="369" t="n">
        <v>2007.99999999998</v>
      </c>
      <c r="G89" s="369" t="n">
        <v>3709.00000000002</v>
      </c>
      <c r="H89" s="369" t="n">
        <v>496.000000000006</v>
      </c>
      <c r="I89" s="369" t="n">
        <v>823.999999999995</v>
      </c>
      <c r="J89" s="370" t="n">
        <v>0.64876683575302</v>
      </c>
      <c r="K89" s="370" t="n">
        <v>0.62424242424242</v>
      </c>
      <c r="L89" s="371" t="n">
        <v>2503.99999999999</v>
      </c>
      <c r="M89" s="371" t="n">
        <v>4533.00000000001</v>
      </c>
      <c r="N89" s="372" t="n">
        <v>0.64416654824499</v>
      </c>
    </row>
    <row r="90" customFormat="false" ht="12.8" hidden="false" customHeight="false" outlineLevel="0" collapsed="false">
      <c r="A90" s="2" t="s">
        <v>142</v>
      </c>
      <c r="B90" s="366" t="s">
        <v>143</v>
      </c>
      <c r="C90" s="367" t="n">
        <v>95</v>
      </c>
      <c r="D90" s="367" t="n">
        <v>1</v>
      </c>
      <c r="E90" s="368" t="n">
        <v>96</v>
      </c>
      <c r="F90" s="369" t="n">
        <v>43.9999999999998</v>
      </c>
      <c r="G90" s="369" t="n">
        <v>51.0000000000002</v>
      </c>
      <c r="H90" s="369" t="n">
        <v>0</v>
      </c>
      <c r="I90" s="369" t="n">
        <v>1</v>
      </c>
      <c r="J90" s="370" t="n">
        <v>0.53684210526316</v>
      </c>
      <c r="K90" s="370" t="n">
        <v>1</v>
      </c>
      <c r="L90" s="371" t="n">
        <v>43.9999999999998</v>
      </c>
      <c r="M90" s="371" t="n">
        <v>52.0000000000002</v>
      </c>
      <c r="N90" s="372" t="n">
        <v>0.54166666666667</v>
      </c>
    </row>
    <row r="91" customFormat="false" ht="12.8" hidden="false" customHeight="false" outlineLevel="0" collapsed="false">
      <c r="A91" s="2" t="s">
        <v>186</v>
      </c>
      <c r="B91" s="366" t="s">
        <v>187</v>
      </c>
      <c r="C91" s="367" t="n">
        <v>150</v>
      </c>
      <c r="D91" s="367" t="n">
        <v>64</v>
      </c>
      <c r="E91" s="368" t="n">
        <v>214</v>
      </c>
      <c r="F91" s="369" t="n">
        <v>102</v>
      </c>
      <c r="G91" s="369" t="n">
        <v>48</v>
      </c>
      <c r="H91" s="369" t="n">
        <v>19</v>
      </c>
      <c r="I91" s="369" t="n">
        <v>45</v>
      </c>
      <c r="J91" s="370" t="n">
        <v>0.32</v>
      </c>
      <c r="K91" s="370" t="n">
        <v>0.703125</v>
      </c>
      <c r="L91" s="371" t="n">
        <v>121</v>
      </c>
      <c r="M91" s="371" t="n">
        <v>93</v>
      </c>
      <c r="N91" s="372" t="n">
        <v>0.43457943925234</v>
      </c>
    </row>
    <row r="92" customFormat="false" ht="12.8" hidden="false" customHeight="false" outlineLevel="0" collapsed="false">
      <c r="A92" s="2" t="s">
        <v>144</v>
      </c>
      <c r="B92" s="366" t="s">
        <v>145</v>
      </c>
      <c r="C92" s="367" t="n">
        <v>302</v>
      </c>
      <c r="D92" s="367" t="n">
        <v>234</v>
      </c>
      <c r="E92" s="368" t="n">
        <v>536</v>
      </c>
      <c r="F92" s="369" t="n">
        <v>174</v>
      </c>
      <c r="G92" s="369" t="n">
        <v>128</v>
      </c>
      <c r="H92" s="369" t="n">
        <v>95.9999999999999</v>
      </c>
      <c r="I92" s="369" t="n">
        <v>138</v>
      </c>
      <c r="J92" s="370" t="n">
        <v>0.42384105960265</v>
      </c>
      <c r="K92" s="370" t="n">
        <v>0.58974358974359</v>
      </c>
      <c r="L92" s="371" t="n">
        <v>270</v>
      </c>
      <c r="M92" s="371" t="n">
        <v>266</v>
      </c>
      <c r="N92" s="372" t="n">
        <v>0.49626865671642</v>
      </c>
    </row>
    <row r="93" customFormat="false" ht="12.8" hidden="false" customHeight="false" outlineLevel="0" collapsed="false">
      <c r="A93" s="2" t="s">
        <v>569</v>
      </c>
      <c r="B93" s="366" t="s">
        <v>652</v>
      </c>
      <c r="C93" s="367" t="n">
        <v>4</v>
      </c>
      <c r="D93" s="367" t="n">
        <v>9</v>
      </c>
      <c r="E93" s="368" t="n">
        <v>13</v>
      </c>
      <c r="F93" s="369" t="n">
        <v>2</v>
      </c>
      <c r="G93" s="369" t="n">
        <v>2</v>
      </c>
      <c r="H93" s="369" t="n">
        <v>1.99999999999998</v>
      </c>
      <c r="I93" s="369" t="n">
        <v>7.00000000000002</v>
      </c>
      <c r="J93" s="370" t="n">
        <v>0.5</v>
      </c>
      <c r="K93" s="370" t="n">
        <v>0.77777777777778</v>
      </c>
      <c r="L93" s="371" t="n">
        <v>3.99999999999998</v>
      </c>
      <c r="M93" s="371" t="n">
        <v>9.00000000000002</v>
      </c>
      <c r="N93" s="372" t="n">
        <v>0.69230769230769</v>
      </c>
    </row>
    <row r="94" customFormat="false" ht="12.8" hidden="false" customHeight="false" outlineLevel="0" collapsed="false">
      <c r="A94" s="2" t="s">
        <v>190</v>
      </c>
      <c r="B94" s="366" t="s">
        <v>191</v>
      </c>
      <c r="C94" s="367" t="n">
        <v>2342</v>
      </c>
      <c r="D94" s="367" t="n">
        <v>693</v>
      </c>
      <c r="E94" s="368" t="n">
        <v>3035</v>
      </c>
      <c r="F94" s="369" t="n">
        <v>1897</v>
      </c>
      <c r="G94" s="369" t="n">
        <v>445</v>
      </c>
      <c r="H94" s="369" t="n">
        <v>478.999999999999</v>
      </c>
      <c r="I94" s="369" t="n">
        <v>214.000000000001</v>
      </c>
      <c r="J94" s="370" t="n">
        <v>0.19000853970965</v>
      </c>
      <c r="K94" s="370" t="n">
        <v>0.30880230880231</v>
      </c>
      <c r="L94" s="371" t="n">
        <v>2376</v>
      </c>
      <c r="M94" s="371" t="n">
        <v>659.000000000001</v>
      </c>
      <c r="N94" s="372" t="n">
        <v>0.2171334431631</v>
      </c>
    </row>
    <row r="95" customFormat="false" ht="12.8" hidden="false" customHeight="false" outlineLevel="0" collapsed="false">
      <c r="A95" s="2" t="s">
        <v>653</v>
      </c>
      <c r="B95" s="366" t="s">
        <v>654</v>
      </c>
      <c r="C95" s="367" t="n">
        <v>110</v>
      </c>
      <c r="D95" s="367" t="n">
        <v>0</v>
      </c>
      <c r="E95" s="368" t="n">
        <v>110</v>
      </c>
      <c r="F95" s="369" t="n">
        <v>62.9999999999997</v>
      </c>
      <c r="G95" s="369" t="n">
        <v>47.0000000000003</v>
      </c>
      <c r="H95" s="369"/>
      <c r="I95" s="369"/>
      <c r="J95" s="370" t="n">
        <v>0.42727272727273</v>
      </c>
      <c r="K95" s="370" t="s">
        <v>279</v>
      </c>
      <c r="L95" s="371" t="n">
        <v>62.9999999999997</v>
      </c>
      <c r="M95" s="371" t="n">
        <v>47.0000000000003</v>
      </c>
      <c r="N95" s="372" t="n">
        <v>0.42727272727273</v>
      </c>
    </row>
    <row r="96" customFormat="false" ht="12.8" hidden="false" customHeight="false" outlineLevel="0" collapsed="false">
      <c r="A96" s="2" t="s">
        <v>192</v>
      </c>
      <c r="B96" s="366" t="s">
        <v>193</v>
      </c>
      <c r="C96" s="367" t="n">
        <v>1984</v>
      </c>
      <c r="D96" s="367" t="n">
        <v>115</v>
      </c>
      <c r="E96" s="368" t="n">
        <v>2099</v>
      </c>
      <c r="F96" s="369" t="n">
        <v>1138.99999999999</v>
      </c>
      <c r="G96" s="369" t="n">
        <v>845.000000000008</v>
      </c>
      <c r="H96" s="369" t="n">
        <v>63.9999999999995</v>
      </c>
      <c r="I96" s="369" t="n">
        <v>51.0000000000006</v>
      </c>
      <c r="J96" s="370" t="n">
        <v>0.42590725806452</v>
      </c>
      <c r="K96" s="370" t="n">
        <v>0.44347826086957</v>
      </c>
      <c r="L96" s="371" t="n">
        <v>1202.99999999999</v>
      </c>
      <c r="M96" s="371" t="n">
        <v>896.000000000008</v>
      </c>
      <c r="N96" s="372" t="n">
        <v>0.42686993806575</v>
      </c>
    </row>
    <row r="97" customFormat="false" ht="12.8" hidden="false" customHeight="false" outlineLevel="0" collapsed="false">
      <c r="A97" s="2" t="s">
        <v>575</v>
      </c>
      <c r="B97" s="366" t="s">
        <v>655</v>
      </c>
      <c r="C97" s="367" t="n">
        <v>9</v>
      </c>
      <c r="D97" s="367" t="n">
        <v>1</v>
      </c>
      <c r="E97" s="368" t="n">
        <v>10</v>
      </c>
      <c r="F97" s="369" t="n">
        <v>5.00000000000004</v>
      </c>
      <c r="G97" s="369" t="n">
        <v>3.99999999999996</v>
      </c>
      <c r="H97" s="369" t="n">
        <v>0</v>
      </c>
      <c r="I97" s="369" t="n">
        <v>1</v>
      </c>
      <c r="J97" s="370" t="n">
        <v>0.44444444444444</v>
      </c>
      <c r="K97" s="370" t="n">
        <v>1</v>
      </c>
      <c r="L97" s="371" t="n">
        <v>5.00000000000004</v>
      </c>
      <c r="M97" s="371" t="n">
        <v>4.99999999999996</v>
      </c>
      <c r="N97" s="372" t="n">
        <v>0.5</v>
      </c>
    </row>
    <row r="98" customFormat="false" ht="12.8" hidden="false" customHeight="false" outlineLevel="0" collapsed="false">
      <c r="A98" s="2" t="s">
        <v>577</v>
      </c>
      <c r="B98" s="366" t="s">
        <v>656</v>
      </c>
      <c r="C98" s="367" t="n">
        <v>153</v>
      </c>
      <c r="D98" s="367" t="n">
        <v>4</v>
      </c>
      <c r="E98" s="368" t="n">
        <v>157</v>
      </c>
      <c r="F98" s="369" t="n">
        <v>87.9999999999999</v>
      </c>
      <c r="G98" s="369" t="n">
        <v>65.0000000000001</v>
      </c>
      <c r="H98" s="369" t="n">
        <v>3</v>
      </c>
      <c r="I98" s="369" t="n">
        <v>1</v>
      </c>
      <c r="J98" s="370" t="n">
        <v>0.42483660130719</v>
      </c>
      <c r="K98" s="370" t="n">
        <v>0.25</v>
      </c>
      <c r="L98" s="371" t="n">
        <v>90.9999999999999</v>
      </c>
      <c r="M98" s="371" t="n">
        <v>66.0000000000001</v>
      </c>
      <c r="N98" s="372" t="n">
        <v>0.4203821656051</v>
      </c>
    </row>
    <row r="99" customFormat="false" ht="12.8" hidden="false" customHeight="false" outlineLevel="0" collapsed="false">
      <c r="A99" s="2" t="s">
        <v>230</v>
      </c>
      <c r="B99" s="366" t="s">
        <v>231</v>
      </c>
      <c r="C99" s="367" t="n">
        <v>7164</v>
      </c>
      <c r="D99" s="367" t="n">
        <v>675</v>
      </c>
      <c r="E99" s="368" t="n">
        <v>7839</v>
      </c>
      <c r="F99" s="369" t="n">
        <v>3707.00000000001</v>
      </c>
      <c r="G99" s="369" t="n">
        <v>3456.99999999999</v>
      </c>
      <c r="H99" s="369" t="n">
        <v>289.000000000001</v>
      </c>
      <c r="I99" s="369" t="n">
        <v>385.999999999999</v>
      </c>
      <c r="J99" s="370" t="n">
        <v>0.48255164712451</v>
      </c>
      <c r="K99" s="370" t="n">
        <v>0.57185185185185</v>
      </c>
      <c r="L99" s="371" t="n">
        <v>3996.00000000001</v>
      </c>
      <c r="M99" s="371" t="n">
        <v>3842.99999999999</v>
      </c>
      <c r="N99" s="372" t="n">
        <v>0.4902411021814</v>
      </c>
    </row>
    <row r="100" customFormat="false" ht="12.8" hidden="false" customHeight="false" outlineLevel="0" collapsed="false">
      <c r="A100" s="2" t="s">
        <v>228</v>
      </c>
      <c r="B100" s="366" t="s">
        <v>229</v>
      </c>
      <c r="C100" s="367" t="n">
        <v>30850</v>
      </c>
      <c r="D100" s="367" t="n">
        <v>3018</v>
      </c>
      <c r="E100" s="368" t="n">
        <v>33868</v>
      </c>
      <c r="F100" s="369" t="n">
        <v>15569.0000000001</v>
      </c>
      <c r="G100" s="369" t="n">
        <v>15280.9999999999</v>
      </c>
      <c r="H100" s="369" t="n">
        <v>1259.99999999999</v>
      </c>
      <c r="I100" s="369" t="n">
        <v>1758.00000000001</v>
      </c>
      <c r="J100" s="370" t="n">
        <v>0.4953322528363</v>
      </c>
      <c r="K100" s="370" t="n">
        <v>0.58250497017893</v>
      </c>
      <c r="L100" s="371" t="n">
        <v>16829.0000000001</v>
      </c>
      <c r="M100" s="371" t="n">
        <v>17038.9999999999</v>
      </c>
      <c r="N100" s="372" t="n">
        <v>0.50310027164285</v>
      </c>
    </row>
    <row r="101" customFormat="false" ht="12.8" hidden="false" customHeight="false" outlineLevel="0" collapsed="false">
      <c r="A101" s="2" t="s">
        <v>90</v>
      </c>
      <c r="B101" s="366" t="s">
        <v>91</v>
      </c>
      <c r="C101" s="367" t="n">
        <v>4519</v>
      </c>
      <c r="D101" s="367" t="n">
        <v>45</v>
      </c>
      <c r="E101" s="368" t="n">
        <v>4564</v>
      </c>
      <c r="F101" s="369" t="n">
        <v>2224.99999999999</v>
      </c>
      <c r="G101" s="369" t="n">
        <v>2294.00000000001</v>
      </c>
      <c r="H101" s="369" t="n">
        <v>9.9999999999999</v>
      </c>
      <c r="I101" s="369" t="n">
        <v>35.0000000000001</v>
      </c>
      <c r="J101" s="370" t="n">
        <v>0.50763443239655</v>
      </c>
      <c r="K101" s="370" t="n">
        <v>0.77777777777778</v>
      </c>
      <c r="L101" s="371" t="n">
        <v>2234.99999999999</v>
      </c>
      <c r="M101" s="371" t="n">
        <v>2329.00000000001</v>
      </c>
      <c r="N101" s="372" t="n">
        <v>0.51029798422436</v>
      </c>
    </row>
    <row r="102" customFormat="false" ht="12.8" hidden="false" customHeight="false" outlineLevel="0" collapsed="false">
      <c r="A102" s="2" t="s">
        <v>582</v>
      </c>
      <c r="B102" s="366" t="s">
        <v>657</v>
      </c>
      <c r="C102" s="367" t="n">
        <v>38</v>
      </c>
      <c r="D102" s="367" t="n">
        <v>13</v>
      </c>
      <c r="E102" s="368" t="n">
        <v>51</v>
      </c>
      <c r="F102" s="369" t="n">
        <v>14</v>
      </c>
      <c r="G102" s="369" t="n">
        <v>24</v>
      </c>
      <c r="H102" s="369" t="n">
        <v>7.00000000000002</v>
      </c>
      <c r="I102" s="369" t="n">
        <v>5.99999999999998</v>
      </c>
      <c r="J102" s="370" t="n">
        <v>0.63157894736842</v>
      </c>
      <c r="K102" s="370" t="n">
        <v>0.46153846153846</v>
      </c>
      <c r="L102" s="371" t="n">
        <v>21.0000000000001</v>
      </c>
      <c r="M102" s="371" t="n">
        <v>30</v>
      </c>
      <c r="N102" s="372" t="n">
        <v>0.58823529411765</v>
      </c>
    </row>
    <row r="103" customFormat="false" ht="12.8" hidden="false" customHeight="false" outlineLevel="0" collapsed="false">
      <c r="A103" s="2" t="s">
        <v>100</v>
      </c>
      <c r="B103" s="366" t="s">
        <v>101</v>
      </c>
      <c r="C103" s="367" t="n">
        <v>20822</v>
      </c>
      <c r="D103" s="367" t="n">
        <v>4157</v>
      </c>
      <c r="E103" s="368" t="n">
        <v>24979</v>
      </c>
      <c r="F103" s="369" t="n">
        <v>17446</v>
      </c>
      <c r="G103" s="369" t="n">
        <v>3376.00000000002</v>
      </c>
      <c r="H103" s="369" t="n">
        <v>3846.99999999998</v>
      </c>
      <c r="I103" s="369" t="n">
        <v>310.000000000018</v>
      </c>
      <c r="J103" s="370" t="n">
        <v>0.16213620209394</v>
      </c>
      <c r="K103" s="370" t="n">
        <v>0.07457300938177</v>
      </c>
      <c r="L103" s="371" t="n">
        <v>21293</v>
      </c>
      <c r="M103" s="371" t="n">
        <v>3686.00000000004</v>
      </c>
      <c r="N103" s="372" t="n">
        <v>0.14756395372113</v>
      </c>
    </row>
    <row r="104" customFormat="false" ht="12.8" hidden="false" customHeight="false" outlineLevel="0" collapsed="false">
      <c r="A104" s="2" t="s">
        <v>658</v>
      </c>
      <c r="B104" s="366" t="s">
        <v>659</v>
      </c>
      <c r="C104" s="367" t="n">
        <v>130</v>
      </c>
      <c r="D104" s="367" t="n">
        <v>0</v>
      </c>
      <c r="E104" s="368" t="n">
        <v>130</v>
      </c>
      <c r="F104" s="369" t="n">
        <v>61.0000000000001</v>
      </c>
      <c r="G104" s="369" t="n">
        <v>68.9999999999999</v>
      </c>
      <c r="H104" s="369"/>
      <c r="I104" s="369"/>
      <c r="J104" s="370" t="n">
        <v>0.53076923076923</v>
      </c>
      <c r="K104" s="370" t="s">
        <v>279</v>
      </c>
      <c r="L104" s="371" t="n">
        <v>61.0000000000001</v>
      </c>
      <c r="M104" s="371" t="n">
        <v>68.9999999999999</v>
      </c>
      <c r="N104" s="372" t="n">
        <v>0.53076923076923</v>
      </c>
    </row>
    <row r="105" customFormat="false" ht="12.8" hidden="false" customHeight="false" outlineLevel="0" collapsed="false">
      <c r="A105" s="2" t="s">
        <v>96</v>
      </c>
      <c r="B105" s="366" t="s">
        <v>97</v>
      </c>
      <c r="C105" s="367" t="n">
        <v>1143</v>
      </c>
      <c r="D105" s="367" t="n">
        <v>182</v>
      </c>
      <c r="E105" s="368" t="n">
        <v>1325</v>
      </c>
      <c r="F105" s="369" t="n">
        <v>693.000000000006</v>
      </c>
      <c r="G105" s="369" t="n">
        <v>449.999999999995</v>
      </c>
      <c r="H105" s="369" t="n">
        <v>92.9999999999998</v>
      </c>
      <c r="I105" s="369" t="n">
        <v>89.0000000000002</v>
      </c>
      <c r="J105" s="370" t="n">
        <v>0.39370078740157</v>
      </c>
      <c r="K105" s="370" t="n">
        <v>0.48901098901099</v>
      </c>
      <c r="L105" s="371" t="n">
        <v>786.000000000005</v>
      </c>
      <c r="M105" s="371" t="n">
        <v>538.999999999995</v>
      </c>
      <c r="N105" s="372" t="n">
        <v>0.40679245283019</v>
      </c>
    </row>
    <row r="106" customFormat="false" ht="12.8" hidden="false" customHeight="false" outlineLevel="0" collapsed="false">
      <c r="A106" s="2" t="s">
        <v>94</v>
      </c>
      <c r="B106" s="366" t="s">
        <v>95</v>
      </c>
      <c r="C106" s="367" t="n">
        <v>2585</v>
      </c>
      <c r="D106" s="367" t="n">
        <v>590</v>
      </c>
      <c r="E106" s="368" t="n">
        <v>3175</v>
      </c>
      <c r="F106" s="369" t="n">
        <v>1075</v>
      </c>
      <c r="G106" s="369" t="n">
        <v>1510</v>
      </c>
      <c r="H106" s="369" t="n">
        <v>204.999999999998</v>
      </c>
      <c r="I106" s="369" t="n">
        <v>385.000000000002</v>
      </c>
      <c r="J106" s="370" t="n">
        <v>0.58413926499033</v>
      </c>
      <c r="K106" s="370" t="n">
        <v>0.65254237288136</v>
      </c>
      <c r="L106" s="371" t="n">
        <v>1279.99999999999</v>
      </c>
      <c r="M106" s="371" t="n">
        <v>1895.00000000001</v>
      </c>
      <c r="N106" s="372" t="n">
        <v>0.59685039370079</v>
      </c>
    </row>
    <row r="107" customFormat="false" ht="12.8" hidden="false" customHeight="false" outlineLevel="0" collapsed="false">
      <c r="A107" s="2" t="s">
        <v>98</v>
      </c>
      <c r="B107" s="366" t="s">
        <v>99</v>
      </c>
      <c r="C107" s="367" t="n">
        <v>4568</v>
      </c>
      <c r="D107" s="367" t="n">
        <v>6998</v>
      </c>
      <c r="E107" s="368" t="n">
        <v>11566</v>
      </c>
      <c r="F107" s="369" t="n">
        <v>2567.99999999999</v>
      </c>
      <c r="G107" s="369" t="n">
        <v>2000.00000000001</v>
      </c>
      <c r="H107" s="369" t="n">
        <v>4835.99999999997</v>
      </c>
      <c r="I107" s="369" t="n">
        <v>2162.00000000003</v>
      </c>
      <c r="J107" s="370" t="n">
        <v>0.43782837127846</v>
      </c>
      <c r="K107" s="370" t="n">
        <v>0.30894541297514</v>
      </c>
      <c r="L107" s="371" t="n">
        <v>7403.99999999997</v>
      </c>
      <c r="M107" s="371" t="n">
        <v>4162.00000000003</v>
      </c>
      <c r="N107" s="372" t="n">
        <v>0.3598478298461</v>
      </c>
    </row>
    <row r="108" customFormat="false" ht="12.8" hidden="false" customHeight="false" outlineLevel="0" collapsed="false">
      <c r="A108" s="2" t="s">
        <v>291</v>
      </c>
      <c r="B108" s="366" t="s">
        <v>292</v>
      </c>
      <c r="C108" s="367" t="n">
        <v>4</v>
      </c>
      <c r="D108" s="367" t="n">
        <v>10</v>
      </c>
      <c r="E108" s="368" t="n">
        <v>14</v>
      </c>
      <c r="F108" s="369" t="n">
        <v>4</v>
      </c>
      <c r="G108" s="369" t="n">
        <v>0</v>
      </c>
      <c r="H108" s="369" t="n">
        <v>2</v>
      </c>
      <c r="I108" s="369" t="n">
        <v>8</v>
      </c>
      <c r="J108" s="370" t="n">
        <v>0</v>
      </c>
      <c r="K108" s="370" t="n">
        <v>0.8</v>
      </c>
      <c r="L108" s="371" t="n">
        <v>6</v>
      </c>
      <c r="M108" s="371" t="n">
        <v>8</v>
      </c>
      <c r="N108" s="372" t="n">
        <v>0.57142857142857</v>
      </c>
    </row>
    <row r="109" customFormat="false" ht="12.8" hidden="false" customHeight="false" outlineLevel="0" collapsed="false">
      <c r="A109" s="2" t="s">
        <v>102</v>
      </c>
      <c r="B109" s="366" t="s">
        <v>103</v>
      </c>
      <c r="C109" s="367" t="n">
        <v>213</v>
      </c>
      <c r="D109" s="367" t="n">
        <v>54</v>
      </c>
      <c r="E109" s="368" t="n">
        <v>267</v>
      </c>
      <c r="F109" s="369" t="n">
        <v>152</v>
      </c>
      <c r="G109" s="369" t="n">
        <v>60.9999999999997</v>
      </c>
      <c r="H109" s="369" t="n">
        <v>43.9999999999997</v>
      </c>
      <c r="I109" s="369" t="n">
        <v>10.0000000000003</v>
      </c>
      <c r="J109" s="370" t="n">
        <v>0.28638497652582</v>
      </c>
      <c r="K109" s="370" t="n">
        <v>0.18518518518519</v>
      </c>
      <c r="L109" s="371" t="n">
        <v>196</v>
      </c>
      <c r="M109" s="371" t="n">
        <v>70.9999999999999</v>
      </c>
      <c r="N109" s="372" t="n">
        <v>0.26591760299625</v>
      </c>
    </row>
    <row r="110" customFormat="false" ht="12.8" hidden="false" customHeight="false" outlineLevel="0" collapsed="false">
      <c r="A110" s="2" t="s">
        <v>660</v>
      </c>
      <c r="B110" s="366" t="s">
        <v>661</v>
      </c>
      <c r="C110" s="367" t="n">
        <v>4</v>
      </c>
      <c r="D110" s="367" t="n">
        <v>1</v>
      </c>
      <c r="E110" s="368" t="n">
        <v>5</v>
      </c>
      <c r="F110" s="369" t="n">
        <v>2</v>
      </c>
      <c r="G110" s="369" t="n">
        <v>2</v>
      </c>
      <c r="H110" s="369" t="n">
        <v>0</v>
      </c>
      <c r="I110" s="369" t="n">
        <v>1</v>
      </c>
      <c r="J110" s="370" t="n">
        <v>0.5</v>
      </c>
      <c r="K110" s="370" t="n">
        <v>1</v>
      </c>
      <c r="L110" s="371" t="n">
        <v>2</v>
      </c>
      <c r="M110" s="371" t="n">
        <v>3</v>
      </c>
      <c r="N110" s="372" t="n">
        <v>0.6</v>
      </c>
    </row>
    <row r="111" customFormat="false" ht="12.8" hidden="false" customHeight="false" outlineLevel="0" collapsed="false">
      <c r="A111" s="2" t="s">
        <v>242</v>
      </c>
      <c r="B111" s="366" t="s">
        <v>243</v>
      </c>
      <c r="C111" s="367" t="n">
        <v>1799</v>
      </c>
      <c r="D111" s="373"/>
      <c r="E111" s="368" t="n">
        <v>1799</v>
      </c>
      <c r="F111" s="369" t="n">
        <v>1195.99999999999</v>
      </c>
      <c r="G111" s="369" t="n">
        <v>603.000000000006</v>
      </c>
      <c r="H111" s="369" t="n">
        <v>0</v>
      </c>
      <c r="I111" s="369" t="n">
        <v>0</v>
      </c>
      <c r="J111" s="370" t="n">
        <v>0.33518621456365</v>
      </c>
      <c r="K111" s="374"/>
      <c r="L111" s="371" t="n">
        <v>1195.99999999999</v>
      </c>
      <c r="M111" s="371" t="n">
        <v>603.000000000006</v>
      </c>
      <c r="N111" s="372" t="n">
        <v>0.33536923931149</v>
      </c>
    </row>
    <row r="112" customFormat="false" ht="12.8" hidden="false" customHeight="false" outlineLevel="0" collapsed="false">
      <c r="A112" s="2" t="s">
        <v>662</v>
      </c>
      <c r="B112" s="366" t="s">
        <v>276</v>
      </c>
      <c r="C112" s="367" t="n">
        <v>288</v>
      </c>
      <c r="D112" s="367" t="n">
        <v>1</v>
      </c>
      <c r="E112" s="368" t="n">
        <v>289</v>
      </c>
      <c r="F112" s="369" t="n">
        <v>170.000000000001</v>
      </c>
      <c r="G112" s="369" t="n">
        <v>117.999999999999</v>
      </c>
      <c r="H112" s="369" t="n">
        <v>0</v>
      </c>
      <c r="I112" s="369" t="n">
        <v>1</v>
      </c>
      <c r="J112" s="370" t="n">
        <v>0.40972222222222</v>
      </c>
      <c r="K112" s="370" t="n">
        <v>1</v>
      </c>
      <c r="L112" s="371" t="n">
        <v>170.000000000001</v>
      </c>
      <c r="M112" s="371" t="n">
        <v>118.999999999999</v>
      </c>
      <c r="N112" s="372" t="n">
        <v>0.41176470588235</v>
      </c>
    </row>
    <row r="113" customFormat="false" ht="12.8" hidden="false" customHeight="false" outlineLevel="0" collapsed="false">
      <c r="A113" s="2" t="s">
        <v>148</v>
      </c>
      <c r="B113" s="366" t="s">
        <v>149</v>
      </c>
      <c r="C113" s="367" t="n">
        <v>33</v>
      </c>
      <c r="D113" s="367" t="n">
        <v>93</v>
      </c>
      <c r="E113" s="368" t="n">
        <v>126</v>
      </c>
      <c r="F113" s="369" t="n">
        <v>19.0000000000001</v>
      </c>
      <c r="G113" s="369" t="n">
        <v>13.9999999999999</v>
      </c>
      <c r="H113" s="369" t="n">
        <v>36.0000000000002</v>
      </c>
      <c r="I113" s="369" t="n">
        <v>56.9999999999998</v>
      </c>
      <c r="J113" s="370" t="n">
        <v>0.42424242424242</v>
      </c>
      <c r="K113" s="370" t="n">
        <v>0.61290322580645</v>
      </c>
      <c r="L113" s="371" t="n">
        <v>55.0000000000003</v>
      </c>
      <c r="M113" s="371" t="n">
        <v>70.9999999999997</v>
      </c>
      <c r="N113" s="372" t="n">
        <v>0.56349206349206</v>
      </c>
    </row>
    <row r="114" customFormat="false" ht="12.8" hidden="false" customHeight="false" outlineLevel="0" collapsed="false">
      <c r="A114" s="2" t="s">
        <v>196</v>
      </c>
      <c r="B114" s="366" t="s">
        <v>197</v>
      </c>
      <c r="C114" s="367" t="n">
        <v>20612</v>
      </c>
      <c r="D114" s="367" t="n">
        <v>19727</v>
      </c>
      <c r="E114" s="368" t="n">
        <v>40339</v>
      </c>
      <c r="F114" s="369" t="n">
        <v>11550.0000000001</v>
      </c>
      <c r="G114" s="369" t="n">
        <v>9061.99999999992</v>
      </c>
      <c r="H114" s="369" t="n">
        <v>10097</v>
      </c>
      <c r="I114" s="369" t="n">
        <v>9629.99999999998</v>
      </c>
      <c r="J114" s="370" t="n">
        <v>0.43964680768484</v>
      </c>
      <c r="K114" s="370" t="n">
        <v>0.48816343083084</v>
      </c>
      <c r="L114" s="371" t="n">
        <v>21647.0000000001</v>
      </c>
      <c r="M114" s="371" t="n">
        <v>18691.9999999999</v>
      </c>
      <c r="N114" s="372" t="n">
        <v>0.4633729145492</v>
      </c>
    </row>
    <row r="115" customFormat="false" ht="12.8" hidden="false" customHeight="false" outlineLevel="0" collapsed="false">
      <c r="A115" s="2" t="s">
        <v>106</v>
      </c>
      <c r="B115" s="366" t="s">
        <v>107</v>
      </c>
      <c r="C115" s="367" t="n">
        <v>3017</v>
      </c>
      <c r="D115" s="367" t="n">
        <v>374</v>
      </c>
      <c r="E115" s="368" t="n">
        <v>3391</v>
      </c>
      <c r="F115" s="369" t="n">
        <v>1899</v>
      </c>
      <c r="G115" s="369" t="n">
        <v>1118</v>
      </c>
      <c r="H115" s="369" t="n">
        <v>199.000000000001</v>
      </c>
      <c r="I115" s="369" t="n">
        <v>174.999999999999</v>
      </c>
      <c r="J115" s="370" t="n">
        <v>0.3705667882002</v>
      </c>
      <c r="K115" s="370" t="n">
        <v>0.46791443850267</v>
      </c>
      <c r="L115" s="371" t="n">
        <v>2098</v>
      </c>
      <c r="M115" s="371" t="n">
        <v>1293</v>
      </c>
      <c r="N115" s="372" t="n">
        <v>0.38130345030964</v>
      </c>
    </row>
    <row r="116" customFormat="false" ht="12.8" hidden="false" customHeight="false" outlineLevel="0" collapsed="false">
      <c r="A116" s="2" t="s">
        <v>108</v>
      </c>
      <c r="B116" s="366" t="s">
        <v>109</v>
      </c>
      <c r="C116" s="367" t="n">
        <v>1052</v>
      </c>
      <c r="D116" s="367" t="n">
        <v>105</v>
      </c>
      <c r="E116" s="368" t="n">
        <v>1157</v>
      </c>
      <c r="F116" s="369" t="n">
        <v>689.999999999997</v>
      </c>
      <c r="G116" s="369" t="n">
        <v>362.000000000003</v>
      </c>
      <c r="H116" s="369" t="n">
        <v>45.0000000000002</v>
      </c>
      <c r="I116" s="369" t="n">
        <v>59.9999999999998</v>
      </c>
      <c r="J116" s="370" t="n">
        <v>0.34410646387833</v>
      </c>
      <c r="K116" s="370" t="n">
        <v>0.57142857142857</v>
      </c>
      <c r="L116" s="371" t="n">
        <v>734.999999999997</v>
      </c>
      <c r="M116" s="371" t="n">
        <v>422.000000000003</v>
      </c>
      <c r="N116" s="372" t="n">
        <v>0.3647363872083</v>
      </c>
    </row>
    <row r="117" customFormat="false" ht="12.8" hidden="false" customHeight="false" outlineLevel="0" collapsed="false">
      <c r="A117" s="2" t="s">
        <v>595</v>
      </c>
      <c r="B117" s="366" t="s">
        <v>663</v>
      </c>
      <c r="C117" s="367" t="n">
        <v>15</v>
      </c>
      <c r="D117" s="367" t="n">
        <v>3</v>
      </c>
      <c r="E117" s="368" t="n">
        <v>18</v>
      </c>
      <c r="F117" s="369" t="n">
        <v>11</v>
      </c>
      <c r="G117" s="369" t="n">
        <v>4.00000000000005</v>
      </c>
      <c r="H117" s="369" t="n">
        <v>0</v>
      </c>
      <c r="I117" s="369" t="n">
        <v>3</v>
      </c>
      <c r="J117" s="370" t="n">
        <v>0.26666666666667</v>
      </c>
      <c r="K117" s="370" t="n">
        <v>1</v>
      </c>
      <c r="L117" s="371" t="n">
        <v>11</v>
      </c>
      <c r="M117" s="371" t="n">
        <v>7.00000000000005</v>
      </c>
      <c r="N117" s="372" t="n">
        <v>0.38888888888889</v>
      </c>
    </row>
    <row r="118" customFormat="false" ht="12.8" hidden="false" customHeight="false" outlineLevel="0" collapsed="false">
      <c r="A118" s="2" t="s">
        <v>198</v>
      </c>
      <c r="B118" s="366" t="s">
        <v>199</v>
      </c>
      <c r="C118" s="367" t="n">
        <v>140</v>
      </c>
      <c r="D118" s="367" t="n">
        <v>27</v>
      </c>
      <c r="E118" s="368" t="n">
        <v>167</v>
      </c>
      <c r="F118" s="369" t="n">
        <v>79.9999999999998</v>
      </c>
      <c r="G118" s="369" t="n">
        <v>60.0000000000002</v>
      </c>
      <c r="H118" s="369" t="n">
        <v>11.9999999999999</v>
      </c>
      <c r="I118" s="369" t="n">
        <v>15.0000000000001</v>
      </c>
      <c r="J118" s="370" t="n">
        <v>0.42857142857143</v>
      </c>
      <c r="K118" s="370" t="n">
        <v>0.55555555555556</v>
      </c>
      <c r="L118" s="371" t="n">
        <v>91.9999999999997</v>
      </c>
      <c r="M118" s="371" t="n">
        <v>75.0000000000003</v>
      </c>
      <c r="N118" s="372" t="n">
        <v>0.44910179640719</v>
      </c>
    </row>
    <row r="119" customFormat="false" ht="12.8" hidden="false" customHeight="false" outlineLevel="0" collapsed="false">
      <c r="A119" s="2" t="s">
        <v>598</v>
      </c>
      <c r="B119" s="366" t="s">
        <v>664</v>
      </c>
      <c r="C119" s="367" t="n">
        <v>29</v>
      </c>
      <c r="D119" s="367" t="n">
        <v>19</v>
      </c>
      <c r="E119" s="368" t="n">
        <v>48</v>
      </c>
      <c r="F119" s="369" t="n">
        <v>18.9999999999999</v>
      </c>
      <c r="G119" s="369" t="n">
        <v>10.0000000000001</v>
      </c>
      <c r="H119" s="369" t="n">
        <v>8.00000000000005</v>
      </c>
      <c r="I119" s="369" t="n">
        <v>11</v>
      </c>
      <c r="J119" s="370" t="n">
        <v>0.3448275862069</v>
      </c>
      <c r="K119" s="370" t="n">
        <v>0.57894736842105</v>
      </c>
      <c r="L119" s="371" t="n">
        <v>26.9999999999999</v>
      </c>
      <c r="M119" s="371" t="n">
        <v>21</v>
      </c>
      <c r="N119" s="372" t="n">
        <v>0.4375</v>
      </c>
    </row>
    <row r="120" customFormat="false" ht="12.8" hidden="false" customHeight="false" outlineLevel="0" collapsed="false">
      <c r="A120" s="2" t="s">
        <v>110</v>
      </c>
      <c r="B120" s="366" t="s">
        <v>111</v>
      </c>
      <c r="C120" s="367" t="n">
        <v>423</v>
      </c>
      <c r="D120" s="367" t="n">
        <v>180</v>
      </c>
      <c r="E120" s="368" t="n">
        <v>603</v>
      </c>
      <c r="F120" s="369" t="n">
        <v>309.999999999999</v>
      </c>
      <c r="G120" s="369" t="n">
        <v>113.000000000001</v>
      </c>
      <c r="H120" s="369" t="n">
        <v>59.9999999999994</v>
      </c>
      <c r="I120" s="369" t="n">
        <v>120.000000000001</v>
      </c>
      <c r="J120" s="370" t="n">
        <v>0.26713947990544</v>
      </c>
      <c r="K120" s="370" t="n">
        <v>0.66666666666667</v>
      </c>
      <c r="L120" s="371" t="n">
        <v>369.999999999998</v>
      </c>
      <c r="M120" s="371" t="n">
        <v>233.000000000002</v>
      </c>
      <c r="N120" s="372" t="n">
        <v>0.38640132669983</v>
      </c>
    </row>
    <row r="121" customFormat="false" ht="12.8" hidden="false" customHeight="false" outlineLevel="0" collapsed="false">
      <c r="A121" s="2" t="s">
        <v>232</v>
      </c>
      <c r="B121" s="366" t="s">
        <v>233</v>
      </c>
      <c r="C121" s="367" t="n">
        <v>17883</v>
      </c>
      <c r="D121" s="367" t="n">
        <v>437</v>
      </c>
      <c r="E121" s="368" t="n">
        <v>18320</v>
      </c>
      <c r="F121" s="369" t="n">
        <v>13104</v>
      </c>
      <c r="G121" s="369" t="n">
        <v>4778.99999999996</v>
      </c>
      <c r="H121" s="369" t="n">
        <v>188.999999999999</v>
      </c>
      <c r="I121" s="369" t="n">
        <v>248.000000000001</v>
      </c>
      <c r="J121" s="370" t="n">
        <v>0.26723704076497</v>
      </c>
      <c r="K121" s="370" t="n">
        <v>0.5675057208238</v>
      </c>
      <c r="L121" s="371" t="n">
        <v>13293</v>
      </c>
      <c r="M121" s="371" t="n">
        <v>5026.99999999996</v>
      </c>
      <c r="N121" s="372" t="n">
        <v>0.27439956331878</v>
      </c>
    </row>
    <row r="122" customFormat="false" ht="12.8" hidden="false" customHeight="false" outlineLevel="0" collapsed="false">
      <c r="A122" s="2" t="s">
        <v>104</v>
      </c>
      <c r="B122" s="366" t="s">
        <v>105</v>
      </c>
      <c r="C122" s="367" t="n">
        <v>31</v>
      </c>
      <c r="D122" s="367" t="n">
        <v>1</v>
      </c>
      <c r="E122" s="368" t="n">
        <v>32</v>
      </c>
      <c r="F122" s="369" t="n">
        <v>16.9999999999999</v>
      </c>
      <c r="G122" s="369" t="n">
        <v>14.0000000000001</v>
      </c>
      <c r="H122" s="369" t="n">
        <v>1</v>
      </c>
      <c r="I122" s="369" t="n">
        <v>0</v>
      </c>
      <c r="J122" s="370" t="n">
        <v>0.45161290322581</v>
      </c>
      <c r="K122" s="370" t="n">
        <v>0</v>
      </c>
      <c r="L122" s="371" t="n">
        <v>17.9999999999999</v>
      </c>
      <c r="M122" s="371" t="n">
        <v>14.0000000000001</v>
      </c>
      <c r="N122" s="372" t="n">
        <v>0.4375</v>
      </c>
    </row>
    <row r="123" customFormat="false" ht="12.8" hidden="false" customHeight="false" outlineLevel="0" collapsed="false">
      <c r="A123" s="2" t="s">
        <v>234</v>
      </c>
      <c r="B123" s="366" t="s">
        <v>235</v>
      </c>
      <c r="C123" s="367" t="n">
        <v>1936</v>
      </c>
      <c r="D123" s="367" t="n">
        <v>1533</v>
      </c>
      <c r="E123" s="368" t="n">
        <v>3469</v>
      </c>
      <c r="F123" s="369" t="n">
        <v>937.99999999999</v>
      </c>
      <c r="G123" s="369" t="n">
        <v>998.00000000001</v>
      </c>
      <c r="H123" s="369" t="n">
        <v>630.000000000002</v>
      </c>
      <c r="I123" s="369" t="n">
        <v>902.999999999999</v>
      </c>
      <c r="J123" s="370" t="n">
        <v>0.5154958677686</v>
      </c>
      <c r="K123" s="370" t="n">
        <v>0.58904109589041</v>
      </c>
      <c r="L123" s="371" t="n">
        <v>1567.99999999999</v>
      </c>
      <c r="M123" s="371" t="n">
        <v>1901.00000000001</v>
      </c>
      <c r="N123" s="372" t="n">
        <v>0.54799654078985</v>
      </c>
    </row>
    <row r="124" customFormat="false" ht="12.8" hidden="false" customHeight="false" outlineLevel="0" collapsed="false">
      <c r="A124" s="2" t="s">
        <v>86</v>
      </c>
      <c r="B124" s="366" t="s">
        <v>87</v>
      </c>
      <c r="C124" s="367" t="n">
        <v>214</v>
      </c>
      <c r="D124" s="367" t="n">
        <v>10</v>
      </c>
      <c r="E124" s="368" t="n">
        <v>224</v>
      </c>
      <c r="F124" s="369" t="n">
        <v>123.000000000001</v>
      </c>
      <c r="G124" s="369" t="n">
        <v>90.9999999999993</v>
      </c>
      <c r="H124" s="369" t="n">
        <v>2</v>
      </c>
      <c r="I124" s="369" t="n">
        <v>8</v>
      </c>
      <c r="J124" s="370" t="n">
        <v>0.42523364485981</v>
      </c>
      <c r="K124" s="370" t="n">
        <v>0.8</v>
      </c>
      <c r="L124" s="371" t="n">
        <v>125.000000000001</v>
      </c>
      <c r="M124" s="371" t="n">
        <v>98.9999999999993</v>
      </c>
      <c r="N124" s="372" t="n">
        <v>0.44196428571429</v>
      </c>
    </row>
    <row r="125" customFormat="false" ht="12.8" hidden="false" customHeight="false" outlineLevel="0" collapsed="false">
      <c r="A125" s="2" t="s">
        <v>244</v>
      </c>
      <c r="B125" s="366" t="s">
        <v>245</v>
      </c>
      <c r="C125" s="367" t="n">
        <v>47</v>
      </c>
      <c r="D125" s="367" t="n">
        <v>4</v>
      </c>
      <c r="E125" s="368" t="n">
        <v>51</v>
      </c>
      <c r="F125" s="369" t="n">
        <v>25.9999999999999</v>
      </c>
      <c r="G125" s="369" t="n">
        <v>21.0000000000001</v>
      </c>
      <c r="H125" s="369" t="n">
        <v>0</v>
      </c>
      <c r="I125" s="369" t="n">
        <v>4</v>
      </c>
      <c r="J125" s="370" t="n">
        <v>0.4468085106383</v>
      </c>
      <c r="K125" s="370" t="n">
        <v>1</v>
      </c>
      <c r="L125" s="371" t="n">
        <v>25.9999999999999</v>
      </c>
      <c r="M125" s="371" t="n">
        <v>25.0000000000001</v>
      </c>
      <c r="N125" s="372" t="n">
        <v>0.47058823529412</v>
      </c>
    </row>
    <row r="126" customFormat="false" ht="12.8" hidden="false" customHeight="false" outlineLevel="0" collapsed="false">
      <c r="A126" s="2" t="s">
        <v>665</v>
      </c>
      <c r="B126" s="366" t="s">
        <v>666</v>
      </c>
      <c r="C126" s="367" t="n">
        <v>3</v>
      </c>
      <c r="D126" s="367" t="n">
        <v>7</v>
      </c>
      <c r="E126" s="368" t="n">
        <v>10</v>
      </c>
      <c r="F126" s="369" t="n">
        <v>2.00000000000001</v>
      </c>
      <c r="G126" s="369" t="n">
        <v>0.99999999999999</v>
      </c>
      <c r="H126" s="369" t="n">
        <v>3.99999999999999</v>
      </c>
      <c r="I126" s="369" t="n">
        <v>3.00000000000001</v>
      </c>
      <c r="J126" s="370" t="n">
        <v>0.33333333333333</v>
      </c>
      <c r="K126" s="370" t="n">
        <v>0.42857142857143</v>
      </c>
      <c r="L126" s="371" t="n">
        <v>6</v>
      </c>
      <c r="M126" s="371" t="n">
        <v>4</v>
      </c>
      <c r="N126" s="372" t="n">
        <v>0.4</v>
      </c>
    </row>
    <row r="127" customFormat="false" ht="12.8" hidden="false" customHeight="false" outlineLevel="0" collapsed="false">
      <c r="A127" s="2" t="s">
        <v>188</v>
      </c>
      <c r="B127" s="366" t="s">
        <v>189</v>
      </c>
      <c r="C127" s="367" t="n">
        <v>257</v>
      </c>
      <c r="D127" s="367" t="n">
        <v>36</v>
      </c>
      <c r="E127" s="368" t="n">
        <v>293</v>
      </c>
      <c r="F127" s="369" t="n">
        <v>120</v>
      </c>
      <c r="G127" s="369" t="n">
        <v>137</v>
      </c>
      <c r="H127" s="369" t="n">
        <v>11.0000000000002</v>
      </c>
      <c r="I127" s="369" t="n">
        <v>24.9999999999998</v>
      </c>
      <c r="J127" s="370" t="n">
        <v>0.53307392996109</v>
      </c>
      <c r="K127" s="370" t="n">
        <v>0.69444444444444</v>
      </c>
      <c r="L127" s="371" t="n">
        <v>131</v>
      </c>
      <c r="M127" s="371" t="n">
        <v>162</v>
      </c>
      <c r="N127" s="372" t="n">
        <v>0.55290102389079</v>
      </c>
    </row>
    <row r="128" customFormat="false" ht="12.8" hidden="false" customHeight="false" outlineLevel="0" collapsed="false">
      <c r="A128" s="2" t="s">
        <v>150</v>
      </c>
      <c r="B128" s="366" t="s">
        <v>151</v>
      </c>
      <c r="C128" s="367" t="n">
        <v>1283</v>
      </c>
      <c r="D128" s="367" t="n">
        <v>398</v>
      </c>
      <c r="E128" s="368" t="n">
        <v>1681</v>
      </c>
      <c r="F128" s="369" t="n">
        <v>631.999999999994</v>
      </c>
      <c r="G128" s="369" t="n">
        <v>651.000000000006</v>
      </c>
      <c r="H128" s="369" t="n">
        <v>155.999999999998</v>
      </c>
      <c r="I128" s="369" t="n">
        <v>242.000000000002</v>
      </c>
      <c r="J128" s="370" t="n">
        <v>0.50740452065472</v>
      </c>
      <c r="K128" s="370" t="n">
        <v>0.60804020100503</v>
      </c>
      <c r="L128" s="371" t="n">
        <v>787.999999999992</v>
      </c>
      <c r="M128" s="371" t="n">
        <v>893.000000000008</v>
      </c>
      <c r="N128" s="372" t="n">
        <v>0.53123140987507</v>
      </c>
    </row>
    <row r="129" customFormat="false" ht="12.8" hidden="false" customHeight="false" outlineLevel="0" collapsed="false">
      <c r="A129" s="2" t="s">
        <v>200</v>
      </c>
      <c r="B129" s="366" t="s">
        <v>201</v>
      </c>
      <c r="C129" s="367" t="n">
        <v>7848</v>
      </c>
      <c r="D129" s="367" t="n">
        <v>15</v>
      </c>
      <c r="E129" s="368" t="n">
        <v>7863</v>
      </c>
      <c r="F129" s="369" t="n">
        <v>4423.00000000004</v>
      </c>
      <c r="G129" s="369" t="n">
        <v>3424.99999999996</v>
      </c>
      <c r="H129" s="369" t="n">
        <v>7.99999999999995</v>
      </c>
      <c r="I129" s="369" t="n">
        <v>7.00000000000005</v>
      </c>
      <c r="J129" s="370" t="n">
        <v>0.43641692150866</v>
      </c>
      <c r="K129" s="370" t="n">
        <v>0.46666666666667</v>
      </c>
      <c r="L129" s="371" t="n">
        <v>4431.00000000004</v>
      </c>
      <c r="M129" s="371" t="n">
        <v>3431.99999999996</v>
      </c>
      <c r="N129" s="372" t="n">
        <v>0.43647462800458</v>
      </c>
    </row>
    <row r="130" customFormat="false" ht="12.8" hidden="false" customHeight="false" outlineLevel="0" collapsed="false">
      <c r="A130" s="2" t="s">
        <v>220</v>
      </c>
      <c r="B130" s="366" t="s">
        <v>221</v>
      </c>
      <c r="C130" s="367" t="n">
        <v>6460</v>
      </c>
      <c r="D130" s="367" t="n">
        <v>3803</v>
      </c>
      <c r="E130" s="368" t="n">
        <v>10263</v>
      </c>
      <c r="F130" s="369" t="n">
        <v>3375.00000000002</v>
      </c>
      <c r="G130" s="369" t="n">
        <v>3084.99999999998</v>
      </c>
      <c r="H130" s="369" t="n">
        <v>1770</v>
      </c>
      <c r="I130" s="369" t="n">
        <v>2033</v>
      </c>
      <c r="J130" s="370" t="n">
        <v>0.47755417956656</v>
      </c>
      <c r="K130" s="370" t="n">
        <v>0.53457796476466</v>
      </c>
      <c r="L130" s="371" t="n">
        <v>5145.00000000002</v>
      </c>
      <c r="M130" s="371" t="n">
        <v>5117.99999999998</v>
      </c>
      <c r="N130" s="372" t="n">
        <v>0.49868459514762</v>
      </c>
    </row>
    <row r="131" customFormat="false" ht="12.8" hidden="false" customHeight="false" outlineLevel="0" collapsed="false">
      <c r="A131" s="2" t="s">
        <v>202</v>
      </c>
      <c r="B131" s="366" t="s">
        <v>203</v>
      </c>
      <c r="C131" s="367" t="n">
        <v>429</v>
      </c>
      <c r="D131" s="367" t="n">
        <v>655</v>
      </c>
      <c r="E131" s="368" t="n">
        <v>1084</v>
      </c>
      <c r="F131" s="369" t="n">
        <v>283.999999999999</v>
      </c>
      <c r="G131" s="369" t="n">
        <v>145.000000000001</v>
      </c>
      <c r="H131" s="369" t="n">
        <v>456.999999999999</v>
      </c>
      <c r="I131" s="369" t="n">
        <v>198.000000000001</v>
      </c>
      <c r="J131" s="370" t="n">
        <v>0.33799533799534</v>
      </c>
      <c r="K131" s="370" t="n">
        <v>0.30229007633588</v>
      </c>
      <c r="L131" s="371" t="n">
        <v>740.999999999998</v>
      </c>
      <c r="M131" s="371" t="n">
        <v>343.000000000002</v>
      </c>
      <c r="N131" s="372" t="n">
        <v>0.31642066420664</v>
      </c>
    </row>
    <row r="132" customFormat="false" ht="12.8" hidden="false" customHeight="false" outlineLevel="0" collapsed="false">
      <c r="A132" s="2" t="s">
        <v>667</v>
      </c>
      <c r="B132" s="366" t="s">
        <v>269</v>
      </c>
      <c r="C132" s="367" t="n">
        <v>6617</v>
      </c>
      <c r="D132" s="367" t="n">
        <v>3</v>
      </c>
      <c r="E132" s="368" t="n">
        <v>6620</v>
      </c>
      <c r="F132" s="369" t="n">
        <v>3589.00000000001</v>
      </c>
      <c r="G132" s="369" t="n">
        <v>3027.99999999999</v>
      </c>
      <c r="H132" s="369" t="n">
        <v>2.00000000000001</v>
      </c>
      <c r="I132" s="369" t="n">
        <v>0.99999999999999</v>
      </c>
      <c r="J132" s="370" t="n">
        <v>0.45760918845398</v>
      </c>
      <c r="K132" s="370" t="n">
        <v>0.33333333333333</v>
      </c>
      <c r="L132" s="371" t="n">
        <v>3591.00000000001</v>
      </c>
      <c r="M132" s="371" t="n">
        <v>3028.99999999999</v>
      </c>
      <c r="N132" s="372" t="n">
        <v>0.45755287009063</v>
      </c>
    </row>
    <row r="133" customFormat="false" ht="12.8" hidden="false" customHeight="false" outlineLevel="0" collapsed="false">
      <c r="A133" s="2" t="s">
        <v>24</v>
      </c>
      <c r="B133" s="366" t="s">
        <v>25</v>
      </c>
      <c r="C133" s="367" t="n">
        <v>146</v>
      </c>
      <c r="D133" s="367" t="n">
        <v>17</v>
      </c>
      <c r="E133" s="368" t="n">
        <v>163</v>
      </c>
      <c r="F133" s="369" t="n">
        <v>79.9999999999997</v>
      </c>
      <c r="G133" s="369" t="n">
        <v>66.0000000000003</v>
      </c>
      <c r="H133" s="369" t="n">
        <v>4.00000000000002</v>
      </c>
      <c r="I133" s="369" t="n">
        <v>13</v>
      </c>
      <c r="J133" s="370" t="n">
        <v>0.45205479452055</v>
      </c>
      <c r="K133" s="370" t="n">
        <v>0.76470588235294</v>
      </c>
      <c r="L133" s="371" t="n">
        <v>83.9999999999997</v>
      </c>
      <c r="M133" s="371" t="n">
        <v>79.0000000000003</v>
      </c>
      <c r="N133" s="372" t="n">
        <v>0.48466257668712</v>
      </c>
    </row>
    <row r="134" customFormat="false" ht="12.8" hidden="false" customHeight="false" outlineLevel="0" collapsed="false">
      <c r="A134" s="2" t="s">
        <v>668</v>
      </c>
      <c r="B134" s="366" t="s">
        <v>115</v>
      </c>
      <c r="C134" s="367" t="n">
        <v>11</v>
      </c>
      <c r="D134" s="367" t="n">
        <v>2</v>
      </c>
      <c r="E134" s="368" t="n">
        <v>13</v>
      </c>
      <c r="F134" s="369" t="n">
        <v>6.0005</v>
      </c>
      <c r="G134" s="369" t="n">
        <v>4.9995</v>
      </c>
      <c r="H134" s="369" t="n">
        <v>2</v>
      </c>
      <c r="I134" s="369" t="n">
        <v>0</v>
      </c>
      <c r="J134" s="370" t="n">
        <v>0.4545</v>
      </c>
      <c r="K134" s="370" t="n">
        <v>0</v>
      </c>
      <c r="L134" s="371" t="n">
        <v>8.0005</v>
      </c>
      <c r="M134" s="371" t="n">
        <v>4.9995</v>
      </c>
      <c r="N134" s="372" t="n">
        <v>0.3846</v>
      </c>
    </row>
    <row r="135" customFormat="false" ht="12.8" hidden="false" customHeight="false" outlineLevel="0" collapsed="false">
      <c r="A135" s="2" t="s">
        <v>669</v>
      </c>
      <c r="B135" s="366" t="s">
        <v>153</v>
      </c>
      <c r="C135" s="367" t="n">
        <v>7</v>
      </c>
      <c r="D135" s="367" t="n">
        <v>7</v>
      </c>
      <c r="E135" s="368" t="n">
        <v>14</v>
      </c>
      <c r="F135" s="369" t="n">
        <v>4.0005</v>
      </c>
      <c r="G135" s="369" t="n">
        <v>2.9995</v>
      </c>
      <c r="H135" s="369" t="n">
        <v>1.9999</v>
      </c>
      <c r="I135" s="369" t="n">
        <v>5.0001</v>
      </c>
      <c r="J135" s="370" t="n">
        <v>0.4285</v>
      </c>
      <c r="K135" s="370" t="n">
        <v>0.7143</v>
      </c>
      <c r="L135" s="371" t="n">
        <v>6.0004</v>
      </c>
      <c r="M135" s="371" t="n">
        <v>7.9996</v>
      </c>
      <c r="N135" s="372" t="n">
        <v>0.5714</v>
      </c>
    </row>
    <row r="136" customFormat="false" ht="12.8" hidden="false" customHeight="false" outlineLevel="0" collapsed="false">
      <c r="A136" s="2" t="s">
        <v>204</v>
      </c>
      <c r="B136" s="366" t="s">
        <v>205</v>
      </c>
      <c r="C136" s="367" t="n">
        <v>213</v>
      </c>
      <c r="D136" s="367" t="n">
        <v>3</v>
      </c>
      <c r="E136" s="368" t="n">
        <v>216</v>
      </c>
      <c r="F136" s="369" t="n">
        <v>120.984</v>
      </c>
      <c r="G136" s="369" t="n">
        <v>92.016</v>
      </c>
      <c r="H136" s="369" t="n">
        <v>0.999</v>
      </c>
      <c r="I136" s="369" t="n">
        <v>2.001</v>
      </c>
      <c r="J136" s="370" t="n">
        <v>0.432</v>
      </c>
      <c r="K136" s="370" t="n">
        <v>0.667</v>
      </c>
      <c r="L136" s="371" t="n">
        <v>121.983</v>
      </c>
      <c r="M136" s="371" t="n">
        <v>94.017</v>
      </c>
      <c r="N136" s="372" t="n">
        <v>0.435</v>
      </c>
    </row>
    <row r="137" customFormat="false" ht="12.8" hidden="false" customHeight="false" outlineLevel="0" collapsed="false">
      <c r="A137" s="2" t="s">
        <v>236</v>
      </c>
      <c r="B137" s="366" t="s">
        <v>237</v>
      </c>
      <c r="C137" s="367" t="n">
        <v>23</v>
      </c>
      <c r="D137" s="367" t="n">
        <v>1</v>
      </c>
      <c r="E137" s="368" t="n">
        <v>24</v>
      </c>
      <c r="F137" s="369" t="n">
        <v>14.996</v>
      </c>
      <c r="G137" s="369" t="n">
        <v>8.004</v>
      </c>
      <c r="H137" s="369" t="n">
        <v>0</v>
      </c>
      <c r="I137" s="369" t="n">
        <v>1</v>
      </c>
      <c r="J137" s="370" t="n">
        <v>0.348</v>
      </c>
      <c r="K137" s="370" t="n">
        <v>1</v>
      </c>
      <c r="L137" s="371" t="n">
        <v>14.996</v>
      </c>
      <c r="M137" s="371" t="n">
        <v>9.004</v>
      </c>
      <c r="N137" s="372" t="n">
        <v>0.375</v>
      </c>
    </row>
    <row r="138" customFormat="false" ht="12.8" hidden="false" customHeight="false" outlineLevel="0" collapsed="false">
      <c r="A138" s="2" t="s">
        <v>112</v>
      </c>
      <c r="B138" s="366" t="s">
        <v>113</v>
      </c>
      <c r="C138" s="367" t="n">
        <v>79</v>
      </c>
      <c r="D138" s="367" t="n">
        <v>5</v>
      </c>
      <c r="E138" s="368" t="n">
        <v>84</v>
      </c>
      <c r="F138" s="369" t="n">
        <v>42.9999999999997</v>
      </c>
      <c r="G138" s="369" t="n">
        <v>36.0000000000003</v>
      </c>
      <c r="H138" s="369" t="n">
        <v>1</v>
      </c>
      <c r="I138" s="369" t="n">
        <v>4</v>
      </c>
      <c r="J138" s="370" t="n">
        <v>0.45569620253165</v>
      </c>
      <c r="K138" s="370" t="n">
        <v>0.8</v>
      </c>
      <c r="L138" s="371" t="n">
        <v>43.9999999999997</v>
      </c>
      <c r="M138" s="371" t="n">
        <v>40.0000000000003</v>
      </c>
      <c r="N138" s="372" t="n">
        <v>0.47619047619048</v>
      </c>
    </row>
    <row r="139" customFormat="false" ht="12.8" hidden="false" customHeight="false" outlineLevel="0" collapsed="false">
      <c r="A139" s="2" t="s">
        <v>277</v>
      </c>
      <c r="B139" s="94" t="s">
        <v>23</v>
      </c>
      <c r="C139" s="375" t="n">
        <v>166263</v>
      </c>
      <c r="D139" s="375" t="n">
        <v>34613</v>
      </c>
      <c r="E139" s="375" t="n">
        <v>200876</v>
      </c>
      <c r="F139" s="369" t="n">
        <v>92084.0000000002</v>
      </c>
      <c r="G139" s="369" t="n">
        <v>74178.9999999999</v>
      </c>
      <c r="H139" s="369" t="n">
        <v>18443.9999999999</v>
      </c>
      <c r="I139" s="369" t="n">
        <v>16169.0000000001</v>
      </c>
      <c r="J139" s="376" t="n">
        <v>0.44615458640828</v>
      </c>
      <c r="K139" s="376" t="n">
        <v>0.4671366249675</v>
      </c>
      <c r="L139" s="371" t="n">
        <v>110528</v>
      </c>
      <c r="M139" s="371" t="n">
        <v>90347.9999999999</v>
      </c>
      <c r="N139" s="376" t="n">
        <v>0.44977000736773</v>
      </c>
    </row>
    <row r="140" customFormat="false" ht="12.8" hidden="false" customHeight="false" outlineLevel="0" collapsed="false">
      <c r="A140" s="2" t="s">
        <v>278</v>
      </c>
      <c r="B140" s="94" t="s">
        <v>117</v>
      </c>
      <c r="C140" s="375" t="n">
        <v>8521</v>
      </c>
      <c r="D140" s="375" t="n">
        <v>3816</v>
      </c>
      <c r="E140" s="375" t="n">
        <v>12337</v>
      </c>
      <c r="F140" s="369" t="n">
        <v>4714.00000000002</v>
      </c>
      <c r="G140" s="369" t="n">
        <v>3806.99999999998</v>
      </c>
      <c r="H140" s="369" t="n">
        <v>1643.99999999999</v>
      </c>
      <c r="I140" s="369" t="n">
        <v>2172.00000000001</v>
      </c>
      <c r="J140" s="376" t="n">
        <v>0.44677854711888</v>
      </c>
      <c r="K140" s="376" t="n">
        <v>0.56918238993711</v>
      </c>
      <c r="L140" s="371" t="n">
        <v>6358.00000000001</v>
      </c>
      <c r="M140" s="371" t="n">
        <v>5978.99999999999</v>
      </c>
      <c r="N140" s="376" t="n">
        <v>0.4846397017103</v>
      </c>
    </row>
    <row r="141" customFormat="false" ht="12.8" hidden="false" customHeight="false" outlineLevel="0" collapsed="false">
      <c r="A141" s="2" t="s">
        <v>154</v>
      </c>
      <c r="B141" s="94" t="s">
        <v>155</v>
      </c>
      <c r="C141" s="375" t="n">
        <v>147986</v>
      </c>
      <c r="D141" s="375" t="n">
        <v>65370</v>
      </c>
      <c r="E141" s="375" t="n">
        <v>213356</v>
      </c>
      <c r="F141" s="369" t="n">
        <v>91739.6199209381</v>
      </c>
      <c r="G141" s="369" t="n">
        <v>56246.3800790619</v>
      </c>
      <c r="H141" s="369" t="n">
        <v>49123.9999999997</v>
      </c>
      <c r="I141" s="369" t="n">
        <v>16246.0000000003</v>
      </c>
      <c r="J141" s="376" t="n">
        <v>0.3800790620671</v>
      </c>
      <c r="K141" s="376" t="n">
        <v>0.24852378767019</v>
      </c>
      <c r="L141" s="371" t="n">
        <v>140863.619920938</v>
      </c>
      <c r="M141" s="371" t="n">
        <v>72492.3800790622</v>
      </c>
      <c r="N141" s="376" t="n">
        <v>0.33977174193246</v>
      </c>
    </row>
    <row r="142" customFormat="false" ht="12.8" hidden="false" customHeight="false" outlineLevel="0" collapsed="false">
      <c r="A142" s="2" t="s">
        <v>206</v>
      </c>
      <c r="B142" s="94" t="s">
        <v>207</v>
      </c>
      <c r="C142" s="375" t="n">
        <v>97213</v>
      </c>
      <c r="D142" s="375" t="n">
        <v>21469</v>
      </c>
      <c r="E142" s="375" t="n">
        <v>118682</v>
      </c>
      <c r="F142" s="369" t="n">
        <v>53977.9999999998</v>
      </c>
      <c r="G142" s="369" t="n">
        <v>43235.0000000002</v>
      </c>
      <c r="H142" s="369" t="n">
        <v>9457.99999999995</v>
      </c>
      <c r="I142" s="369" t="n">
        <v>12011</v>
      </c>
      <c r="J142" s="376" t="n">
        <v>0.44474504438707</v>
      </c>
      <c r="K142" s="376" t="n">
        <v>0.55945782290745</v>
      </c>
      <c r="L142" s="371" t="n">
        <v>63435.9999999997</v>
      </c>
      <c r="M142" s="371" t="n">
        <v>55246.0000000003</v>
      </c>
      <c r="N142" s="376" t="n">
        <v>0.46549603141167</v>
      </c>
    </row>
    <row r="143" customFormat="false" ht="12.8" hidden="false" customHeight="false" outlineLevel="0" collapsed="false">
      <c r="A143" s="2" t="s">
        <v>240</v>
      </c>
      <c r="B143" s="94" t="s">
        <v>241</v>
      </c>
      <c r="C143" s="375" t="n">
        <v>1846</v>
      </c>
      <c r="D143" s="375" t="n">
        <v>4</v>
      </c>
      <c r="E143" s="375" t="n">
        <v>1850</v>
      </c>
      <c r="F143" s="369" t="n">
        <v>1222.00000000001</v>
      </c>
      <c r="G143" s="369" t="n">
        <v>623.999999999992</v>
      </c>
      <c r="H143" s="369" t="n">
        <v>0</v>
      </c>
      <c r="I143" s="369" t="n">
        <v>4</v>
      </c>
      <c r="J143" s="376" t="n">
        <v>0.33802816901408</v>
      </c>
      <c r="K143" s="376" t="n">
        <v>1</v>
      </c>
      <c r="L143" s="371" t="n">
        <v>1222.00000000001</v>
      </c>
      <c r="M143" s="371" t="n">
        <v>627.999999999992</v>
      </c>
      <c r="N143" s="376" t="n">
        <v>0.339459459459459</v>
      </c>
    </row>
    <row r="144" customFormat="false" ht="12.8" hidden="false" customHeight="false" outlineLevel="0" collapsed="false">
      <c r="A144" s="2" t="s">
        <v>238</v>
      </c>
      <c r="B144" s="94" t="s">
        <v>239</v>
      </c>
      <c r="C144" s="375" t="n">
        <v>1</v>
      </c>
      <c r="D144" s="375" t="n">
        <v>0</v>
      </c>
      <c r="E144" s="375" t="n">
        <v>1</v>
      </c>
      <c r="F144" s="369" t="n">
        <v>1</v>
      </c>
      <c r="G144" s="369" t="n">
        <v>0</v>
      </c>
      <c r="H144" s="369"/>
      <c r="I144" s="369"/>
      <c r="J144" s="376" t="n">
        <v>0</v>
      </c>
      <c r="K144" s="376" t="s">
        <v>279</v>
      </c>
      <c r="L144" s="371" t="n">
        <v>1</v>
      </c>
      <c r="M144" s="371" t="n">
        <v>0</v>
      </c>
      <c r="N144" s="376" t="n">
        <v>0</v>
      </c>
    </row>
    <row r="145" customFormat="false" ht="12.8" hidden="false" customHeight="false" outlineLevel="0" collapsed="false">
      <c r="B145" s="89" t="s">
        <v>670</v>
      </c>
      <c r="C145" s="369" t="n">
        <v>421830</v>
      </c>
      <c r="D145" s="369" t="n">
        <v>125272</v>
      </c>
      <c r="E145" s="369" t="n">
        <v>547102</v>
      </c>
      <c r="F145" s="369" t="n">
        <v>243737.999999998</v>
      </c>
      <c r="G145" s="369" t="n">
        <v>178092.000000002</v>
      </c>
      <c r="H145" s="369" t="n">
        <v>78670.7440011494</v>
      </c>
      <c r="I145" s="369" t="n">
        <v>46601.2559988506</v>
      </c>
      <c r="J145" s="377" t="n">
        <v>0.42218903349691</v>
      </c>
      <c r="K145" s="377" t="n">
        <v>0.37200057474017</v>
      </c>
      <c r="L145" s="371" t="n">
        <v>322408.744001148</v>
      </c>
      <c r="M145" s="371" t="n">
        <v>224693.255998852</v>
      </c>
      <c r="N145" s="377" t="n">
        <v>0.410698553469006</v>
      </c>
    </row>
  </sheetData>
  <autoFilter ref="A1:N145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36.65"/>
    <col collapsed="false" customWidth="true" hidden="true" outlineLevel="0" max="2" min="2" style="0" width="11.52"/>
    <col collapsed="false" customWidth="false" hidden="true" outlineLevel="0" max="5" min="3" style="0" width="11.57"/>
  </cols>
  <sheetData>
    <row r="1" customFormat="false" ht="12.8" hidden="false" customHeight="false" outlineLevel="0" collapsed="false">
      <c r="A1" s="378" t="s">
        <v>671</v>
      </c>
      <c r="B1" s="378" t="n">
        <v>2013</v>
      </c>
      <c r="C1" s="378" t="n">
        <v>2014</v>
      </c>
      <c r="D1" s="378" t="n">
        <v>2015</v>
      </c>
      <c r="E1" s="378" t="n">
        <v>2016</v>
      </c>
      <c r="F1" s="379" t="n">
        <v>2017</v>
      </c>
      <c r="G1" s="379" t="n">
        <v>2018</v>
      </c>
      <c r="H1" s="379" t="n">
        <v>2019</v>
      </c>
      <c r="I1" s="379" t="n">
        <v>2020</v>
      </c>
      <c r="J1" s="379" t="n">
        <v>2021</v>
      </c>
      <c r="K1" s="379" t="n">
        <v>2022</v>
      </c>
    </row>
    <row r="2" customFormat="false" ht="12.8" hidden="false" customHeight="false" outlineLevel="0" collapsed="false">
      <c r="A2" s="380" t="s">
        <v>317</v>
      </c>
      <c r="B2" s="204" t="n">
        <v>11371</v>
      </c>
      <c r="C2" s="204" t="n">
        <v>14512</v>
      </c>
      <c r="D2" s="204" t="n">
        <v>19450</v>
      </c>
      <c r="E2" s="204" t="n">
        <v>36553</v>
      </c>
      <c r="F2" s="381" t="n">
        <v>42840</v>
      </c>
      <c r="G2" s="381" t="n">
        <v>46838</v>
      </c>
      <c r="H2" s="381" t="n">
        <v>45988</v>
      </c>
      <c r="I2" s="381" t="n">
        <v>33204</v>
      </c>
      <c r="J2" s="382" t="n">
        <v>54384</v>
      </c>
      <c r="K2" s="383" t="n">
        <v>56276</v>
      </c>
    </row>
    <row r="3" customFormat="false" ht="12.8" hidden="false" customHeight="false" outlineLevel="0" collapsed="false">
      <c r="A3" s="384" t="s">
        <v>672</v>
      </c>
      <c r="B3" s="208" t="n">
        <v>15661</v>
      </c>
      <c r="C3" s="208" t="n">
        <v>18757</v>
      </c>
      <c r="D3" s="208" t="n">
        <v>21659</v>
      </c>
      <c r="E3" s="208" t="n">
        <v>37206</v>
      </c>
      <c r="F3" s="385" t="n">
        <v>48286</v>
      </c>
      <c r="G3" s="385" t="n">
        <v>39227</v>
      </c>
      <c r="H3" s="385" t="n">
        <v>44980</v>
      </c>
      <c r="I3" s="385" t="n">
        <v>36019</v>
      </c>
      <c r="J3" s="385" t="n">
        <v>34985</v>
      </c>
      <c r="K3" s="386" t="n">
        <v>43022</v>
      </c>
    </row>
    <row r="4" customFormat="false" ht="12.8" hidden="false" customHeight="false" outlineLevel="0" collapsed="false">
      <c r="A4" s="380" t="s">
        <v>673</v>
      </c>
      <c r="B4" s="204" t="n">
        <v>12020</v>
      </c>
      <c r="C4" s="204" t="n">
        <v>13271</v>
      </c>
      <c r="D4" s="204" t="n">
        <v>14600</v>
      </c>
      <c r="E4" s="204" t="n">
        <v>24705</v>
      </c>
      <c r="F4" s="381" t="n">
        <v>32558</v>
      </c>
      <c r="G4" s="381" t="n">
        <v>28128</v>
      </c>
      <c r="H4" s="381" t="n">
        <v>31262</v>
      </c>
      <c r="I4" s="381" t="n">
        <v>22600</v>
      </c>
      <c r="J4" s="381" t="n">
        <v>23687</v>
      </c>
      <c r="K4" s="383" t="n">
        <v>37055</v>
      </c>
    </row>
    <row r="5" customFormat="false" ht="12.8" hidden="false" customHeight="false" outlineLevel="0" collapsed="false">
      <c r="A5" s="387" t="s">
        <v>674</v>
      </c>
      <c r="B5" s="388"/>
      <c r="C5" s="388"/>
      <c r="D5" s="388"/>
      <c r="E5" s="388"/>
      <c r="F5" s="389" t="n">
        <v>141</v>
      </c>
      <c r="G5" s="389" t="n">
        <v>155</v>
      </c>
      <c r="H5" s="389" t="n">
        <v>178</v>
      </c>
      <c r="I5" s="389" t="n">
        <v>229</v>
      </c>
      <c r="J5" s="389" t="n">
        <v>240</v>
      </c>
      <c r="K5" s="390" t="n">
        <v>300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5"/>
  <sheetViews>
    <sheetView showFormulas="false" showGridLines="true" showRowColHeaders="true" showZeros="true" rightToLeft="false" tabSelected="false" showOutlineSymbols="true" defaultGridColor="true" view="normal" topLeftCell="A83" colorId="64" zoomScale="120" zoomScaleNormal="120" zoomScalePageLayoutView="100" workbookViewId="0">
      <selection pane="topLeft" activeCell="F1" activeCellId="0" sqref="F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8.98"/>
    <col collapsed="false" customWidth="true" hidden="false" outlineLevel="0" max="3" min="3" style="105" width="18.39"/>
    <col collapsed="false" customWidth="true" hidden="false" outlineLevel="0" max="4" min="4" style="105" width="21.3"/>
    <col collapsed="false" customWidth="true" hidden="false" outlineLevel="0" max="5" min="5" style="105" width="17.82"/>
    <col collapsed="false" customWidth="false" hidden="false" outlineLevel="0" max="6" min="6" style="105" width="11.54"/>
  </cols>
  <sheetData>
    <row r="1" customFormat="false" ht="35" hidden="false" customHeight="false" outlineLevel="0" collapsed="false">
      <c r="A1" s="106" t="s">
        <v>1</v>
      </c>
      <c r="B1" s="107" t="s">
        <v>2</v>
      </c>
      <c r="C1" s="108" t="s">
        <v>256</v>
      </c>
      <c r="D1" s="109" t="s">
        <v>257</v>
      </c>
      <c r="E1" s="108" t="s">
        <v>258</v>
      </c>
      <c r="F1" s="109" t="s">
        <v>259</v>
      </c>
      <c r="G1" s="110" t="s">
        <v>21</v>
      </c>
    </row>
    <row r="2" customFormat="false" ht="12.8" hidden="false" customHeight="false" outlineLevel="0" collapsed="false">
      <c r="A2" s="111" t="s">
        <v>156</v>
      </c>
      <c r="B2" s="112" t="s">
        <v>157</v>
      </c>
      <c r="C2" s="113" t="n">
        <v>2291</v>
      </c>
      <c r="D2" s="113" t="n">
        <v>1588</v>
      </c>
      <c r="E2" s="113" t="n">
        <v>8</v>
      </c>
      <c r="F2" s="113" t="n">
        <v>18</v>
      </c>
      <c r="G2" s="114" t="n">
        <v>3879</v>
      </c>
    </row>
    <row r="3" customFormat="false" ht="12.8" hidden="false" customHeight="false" outlineLevel="0" collapsed="false">
      <c r="A3" s="115" t="s">
        <v>208</v>
      </c>
      <c r="B3" s="116" t="s">
        <v>209</v>
      </c>
      <c r="C3" s="117" t="n">
        <v>1678</v>
      </c>
      <c r="D3" s="117" t="n">
        <v>942</v>
      </c>
      <c r="E3" s="117" t="n">
        <v>289</v>
      </c>
      <c r="F3" s="117" t="n">
        <v>159</v>
      </c>
      <c r="G3" s="118" t="n">
        <v>2620</v>
      </c>
    </row>
    <row r="4" customFormat="false" ht="12.8" hidden="false" customHeight="false" outlineLevel="0" collapsed="false">
      <c r="A4" s="111" t="s">
        <v>210</v>
      </c>
      <c r="B4" s="119" t="s">
        <v>211</v>
      </c>
      <c r="C4" s="120" t="n">
        <v>760</v>
      </c>
      <c r="D4" s="120" t="n">
        <v>277</v>
      </c>
      <c r="E4" s="120" t="n">
        <v>76</v>
      </c>
      <c r="F4" s="120" t="n">
        <v>39</v>
      </c>
      <c r="G4" s="121" t="n">
        <v>1037</v>
      </c>
    </row>
    <row r="5" customFormat="false" ht="12.8" hidden="false" customHeight="false" outlineLevel="0" collapsed="false">
      <c r="A5" s="115" t="s">
        <v>28</v>
      </c>
      <c r="B5" s="116" t="s">
        <v>29</v>
      </c>
      <c r="C5" s="117" t="n">
        <v>198</v>
      </c>
      <c r="D5" s="117" t="n">
        <v>121</v>
      </c>
      <c r="E5" s="117" t="n">
        <v>34</v>
      </c>
      <c r="F5" s="117" t="n">
        <v>35</v>
      </c>
      <c r="G5" s="118" t="n">
        <v>319</v>
      </c>
    </row>
    <row r="6" customFormat="false" ht="12.8" hidden="false" customHeight="false" outlineLevel="0" collapsed="false">
      <c r="A6" s="111" t="s">
        <v>118</v>
      </c>
      <c r="B6" s="119" t="s">
        <v>119</v>
      </c>
      <c r="C6" s="120" t="n">
        <v>5</v>
      </c>
      <c r="D6" s="120" t="n">
        <v>0</v>
      </c>
      <c r="E6" s="120" t="n">
        <v>0</v>
      </c>
      <c r="F6" s="120" t="n">
        <v>0</v>
      </c>
      <c r="G6" s="121" t="n">
        <v>5</v>
      </c>
    </row>
    <row r="7" customFormat="false" ht="12.8" hidden="false" customHeight="false" outlineLevel="0" collapsed="false">
      <c r="A7" s="115" t="s">
        <v>212</v>
      </c>
      <c r="B7" s="116" t="s">
        <v>213</v>
      </c>
      <c r="C7" s="117" t="n">
        <v>140</v>
      </c>
      <c r="D7" s="117" t="n">
        <v>64</v>
      </c>
      <c r="E7" s="117" t="n">
        <v>31</v>
      </c>
      <c r="F7" s="117" t="n">
        <v>18</v>
      </c>
      <c r="G7" s="118" t="n">
        <v>204</v>
      </c>
    </row>
    <row r="8" customFormat="false" ht="12.8" hidden="false" customHeight="false" outlineLevel="0" collapsed="false">
      <c r="A8" s="111" t="s">
        <v>216</v>
      </c>
      <c r="B8" s="119" t="s">
        <v>217</v>
      </c>
      <c r="C8" s="120" t="n">
        <v>85</v>
      </c>
      <c r="D8" s="120" t="n">
        <v>62</v>
      </c>
      <c r="E8" s="120" t="n">
        <v>27</v>
      </c>
      <c r="F8" s="120" t="n">
        <v>18</v>
      </c>
      <c r="G8" s="121" t="n">
        <v>147</v>
      </c>
    </row>
    <row r="9" customFormat="false" ht="12.8" hidden="false" customHeight="false" outlineLevel="0" collapsed="false">
      <c r="A9" s="115" t="s">
        <v>158</v>
      </c>
      <c r="B9" s="116" t="s">
        <v>159</v>
      </c>
      <c r="C9" s="117" t="n">
        <v>473</v>
      </c>
      <c r="D9" s="117" t="n">
        <v>140</v>
      </c>
      <c r="E9" s="117" t="n">
        <v>24</v>
      </c>
      <c r="F9" s="117" t="n">
        <v>22</v>
      </c>
      <c r="G9" s="118" t="n">
        <v>613</v>
      </c>
    </row>
    <row r="10" customFormat="false" ht="12.8" hidden="false" customHeight="false" outlineLevel="0" collapsed="false">
      <c r="A10" s="111" t="s">
        <v>32</v>
      </c>
      <c r="B10" s="119" t="s">
        <v>33</v>
      </c>
      <c r="C10" s="120" t="n">
        <v>103</v>
      </c>
      <c r="D10" s="120" t="n">
        <v>70</v>
      </c>
      <c r="E10" s="120" t="n">
        <v>7</v>
      </c>
      <c r="F10" s="120" t="n">
        <v>2</v>
      </c>
      <c r="G10" s="121" t="n">
        <v>173</v>
      </c>
    </row>
    <row r="11" customFormat="false" ht="12.8" hidden="false" customHeight="false" outlineLevel="0" collapsed="false">
      <c r="A11" s="115" t="s">
        <v>34</v>
      </c>
      <c r="B11" s="116" t="s">
        <v>35</v>
      </c>
      <c r="C11" s="117" t="n">
        <v>85</v>
      </c>
      <c r="D11" s="117" t="n">
        <v>47</v>
      </c>
      <c r="E11" s="117" t="n">
        <v>7</v>
      </c>
      <c r="F11" s="117" t="n">
        <v>7</v>
      </c>
      <c r="G11" s="118" t="n">
        <v>132</v>
      </c>
    </row>
    <row r="12" customFormat="false" ht="12.8" hidden="false" customHeight="false" outlineLevel="0" collapsed="false">
      <c r="A12" s="111" t="s">
        <v>30</v>
      </c>
      <c r="B12" s="119" t="s">
        <v>31</v>
      </c>
      <c r="C12" s="120" t="n">
        <v>49</v>
      </c>
      <c r="D12" s="120" t="n">
        <v>22</v>
      </c>
      <c r="E12" s="120" t="n">
        <v>3</v>
      </c>
      <c r="F12" s="120" t="n">
        <v>0</v>
      </c>
      <c r="G12" s="121" t="n">
        <v>71</v>
      </c>
    </row>
    <row r="13" customFormat="false" ht="12.8" hidden="false" customHeight="false" outlineLevel="0" collapsed="false">
      <c r="A13" s="115" t="s">
        <v>120</v>
      </c>
      <c r="B13" s="116" t="s">
        <v>121</v>
      </c>
      <c r="C13" s="117" t="n">
        <v>5</v>
      </c>
      <c r="D13" s="117" t="n">
        <v>2</v>
      </c>
      <c r="E13" s="117" t="n">
        <v>1</v>
      </c>
      <c r="F13" s="117" t="n">
        <v>1</v>
      </c>
      <c r="G13" s="118" t="n">
        <v>7</v>
      </c>
    </row>
    <row r="14" customFormat="false" ht="12.8" hidden="false" customHeight="false" outlineLevel="0" collapsed="false">
      <c r="A14" s="111" t="s">
        <v>122</v>
      </c>
      <c r="B14" s="119" t="s">
        <v>123</v>
      </c>
      <c r="C14" s="120" t="n">
        <v>82</v>
      </c>
      <c r="D14" s="120" t="n">
        <v>52</v>
      </c>
      <c r="E14" s="120" t="n">
        <v>5</v>
      </c>
      <c r="F14" s="120" t="n">
        <v>2</v>
      </c>
      <c r="G14" s="121" t="n">
        <v>134</v>
      </c>
    </row>
    <row r="15" customFormat="false" ht="12.8" hidden="false" customHeight="false" outlineLevel="0" collapsed="false">
      <c r="A15" s="115" t="s">
        <v>214</v>
      </c>
      <c r="B15" s="116" t="s">
        <v>215</v>
      </c>
      <c r="C15" s="117" t="n">
        <v>74</v>
      </c>
      <c r="D15" s="117" t="n">
        <v>18</v>
      </c>
      <c r="E15" s="117" t="n">
        <v>9</v>
      </c>
      <c r="F15" s="117" t="n">
        <v>8</v>
      </c>
      <c r="G15" s="118" t="n">
        <v>92</v>
      </c>
    </row>
    <row r="16" customFormat="false" ht="12.8" hidden="false" customHeight="false" outlineLevel="0" collapsed="false">
      <c r="A16" s="111" t="s">
        <v>88</v>
      </c>
      <c r="B16" s="119" t="s">
        <v>89</v>
      </c>
      <c r="C16" s="120" t="n">
        <v>1924</v>
      </c>
      <c r="D16" s="120" t="n">
        <v>1053</v>
      </c>
      <c r="E16" s="120" t="n">
        <v>132</v>
      </c>
      <c r="F16" s="120" t="n">
        <v>84</v>
      </c>
      <c r="G16" s="121" t="n">
        <v>2977</v>
      </c>
    </row>
    <row r="17" customFormat="false" ht="12.8" hidden="false" customHeight="false" outlineLevel="0" collapsed="false">
      <c r="A17" s="115" t="s">
        <v>38</v>
      </c>
      <c r="B17" s="116" t="s">
        <v>39</v>
      </c>
      <c r="C17" s="117" t="n">
        <v>129</v>
      </c>
      <c r="D17" s="117" t="n">
        <v>92</v>
      </c>
      <c r="E17" s="117" t="n">
        <v>6</v>
      </c>
      <c r="F17" s="117" t="n">
        <v>1</v>
      </c>
      <c r="G17" s="118" t="n">
        <v>221</v>
      </c>
    </row>
    <row r="18" customFormat="false" ht="12.8" hidden="false" customHeight="false" outlineLevel="0" collapsed="false">
      <c r="A18" s="111" t="s">
        <v>42</v>
      </c>
      <c r="B18" s="119" t="s">
        <v>43</v>
      </c>
      <c r="C18" s="120" t="n">
        <v>408</v>
      </c>
      <c r="D18" s="120" t="n">
        <v>93</v>
      </c>
      <c r="E18" s="120" t="n">
        <v>17</v>
      </c>
      <c r="F18" s="120" t="n">
        <v>8</v>
      </c>
      <c r="G18" s="121" t="n">
        <v>501</v>
      </c>
    </row>
    <row r="19" customFormat="false" ht="12.8" hidden="false" customHeight="false" outlineLevel="0" collapsed="false">
      <c r="A19" s="115" t="s">
        <v>44</v>
      </c>
      <c r="B19" s="116" t="s">
        <v>45</v>
      </c>
      <c r="C19" s="117" t="n">
        <v>1757</v>
      </c>
      <c r="D19" s="117" t="n">
        <v>1856</v>
      </c>
      <c r="E19" s="117" t="n">
        <v>132</v>
      </c>
      <c r="F19" s="117" t="n">
        <v>158</v>
      </c>
      <c r="G19" s="118" t="n">
        <v>3613</v>
      </c>
    </row>
    <row r="20" customFormat="false" ht="12.8" hidden="false" customHeight="false" outlineLevel="0" collapsed="false">
      <c r="A20" s="111" t="s">
        <v>124</v>
      </c>
      <c r="B20" s="119" t="s">
        <v>125</v>
      </c>
      <c r="C20" s="120" t="n">
        <v>5</v>
      </c>
      <c r="D20" s="120" t="n">
        <v>2</v>
      </c>
      <c r="E20" s="120" t="n">
        <v>0</v>
      </c>
      <c r="F20" s="120" t="n">
        <v>0</v>
      </c>
      <c r="G20" s="121" t="n">
        <v>7</v>
      </c>
    </row>
    <row r="21" customFormat="false" ht="12.8" hidden="false" customHeight="false" outlineLevel="0" collapsed="false">
      <c r="A21" s="115" t="s">
        <v>36</v>
      </c>
      <c r="B21" s="116" t="s">
        <v>37</v>
      </c>
      <c r="C21" s="117" t="n">
        <v>355</v>
      </c>
      <c r="D21" s="117" t="n">
        <v>105</v>
      </c>
      <c r="E21" s="117" t="n">
        <v>15</v>
      </c>
      <c r="F21" s="117" t="n">
        <v>4</v>
      </c>
      <c r="G21" s="118" t="n">
        <v>460</v>
      </c>
    </row>
    <row r="22" customFormat="false" ht="12.8" hidden="false" customHeight="false" outlineLevel="0" collapsed="false">
      <c r="A22" s="111" t="s">
        <v>164</v>
      </c>
      <c r="B22" s="119" t="s">
        <v>165</v>
      </c>
      <c r="C22" s="120" t="n">
        <v>400</v>
      </c>
      <c r="D22" s="120" t="n">
        <v>163</v>
      </c>
      <c r="E22" s="120" t="n">
        <v>6</v>
      </c>
      <c r="F22" s="120" t="n">
        <v>4</v>
      </c>
      <c r="G22" s="121" t="n">
        <v>563</v>
      </c>
    </row>
    <row r="23" customFormat="false" ht="12.8" hidden="false" customHeight="false" outlineLevel="0" collapsed="false">
      <c r="A23" s="115" t="s">
        <v>126</v>
      </c>
      <c r="B23" s="116" t="s">
        <v>127</v>
      </c>
      <c r="C23" s="117" t="n">
        <v>590</v>
      </c>
      <c r="D23" s="117" t="n">
        <v>224</v>
      </c>
      <c r="E23" s="117" t="n">
        <v>23</v>
      </c>
      <c r="F23" s="117" t="n">
        <v>13</v>
      </c>
      <c r="G23" s="118" t="n">
        <v>814</v>
      </c>
    </row>
    <row r="24" customFormat="false" ht="12.8" hidden="false" customHeight="false" outlineLevel="0" collapsed="false">
      <c r="A24" s="111" t="s">
        <v>128</v>
      </c>
      <c r="B24" s="119" t="s">
        <v>129</v>
      </c>
      <c r="C24" s="120" t="n">
        <v>99</v>
      </c>
      <c r="D24" s="120" t="n">
        <v>15</v>
      </c>
      <c r="E24" s="120" t="n">
        <v>16</v>
      </c>
      <c r="F24" s="120" t="n">
        <v>6</v>
      </c>
      <c r="G24" s="121" t="n">
        <v>114</v>
      </c>
    </row>
    <row r="25" customFormat="false" ht="12.8" hidden="false" customHeight="false" outlineLevel="0" collapsed="false">
      <c r="A25" s="115" t="s">
        <v>46</v>
      </c>
      <c r="B25" s="116" t="s">
        <v>47</v>
      </c>
      <c r="C25" s="117" t="n">
        <v>132</v>
      </c>
      <c r="D25" s="117" t="n">
        <v>56</v>
      </c>
      <c r="E25" s="117" t="n">
        <v>5</v>
      </c>
      <c r="F25" s="117" t="n">
        <v>6</v>
      </c>
      <c r="G25" s="118" t="n">
        <v>188</v>
      </c>
    </row>
    <row r="26" customFormat="false" ht="12.8" hidden="false" customHeight="false" outlineLevel="0" collapsed="false">
      <c r="A26" s="111" t="s">
        <v>130</v>
      </c>
      <c r="B26" s="119" t="s">
        <v>131</v>
      </c>
      <c r="C26" s="120" t="n">
        <v>201</v>
      </c>
      <c r="D26" s="120" t="n">
        <v>20</v>
      </c>
      <c r="E26" s="120" t="n">
        <v>18</v>
      </c>
      <c r="F26" s="120" t="n">
        <v>1</v>
      </c>
      <c r="G26" s="121" t="n">
        <v>221</v>
      </c>
    </row>
    <row r="27" customFormat="false" ht="12.8" hidden="false" customHeight="false" outlineLevel="0" collapsed="false">
      <c r="A27" s="115" t="s">
        <v>26</v>
      </c>
      <c r="B27" s="116" t="s">
        <v>27</v>
      </c>
      <c r="C27" s="117" t="n">
        <v>224</v>
      </c>
      <c r="D27" s="117" t="n">
        <v>87</v>
      </c>
      <c r="E27" s="117" t="n">
        <v>12</v>
      </c>
      <c r="F27" s="117" t="n">
        <v>3</v>
      </c>
      <c r="G27" s="118" t="n">
        <v>311</v>
      </c>
    </row>
    <row r="28" customFormat="false" ht="12.8" hidden="false" customHeight="false" outlineLevel="0" collapsed="false">
      <c r="A28" s="111" t="s">
        <v>132</v>
      </c>
      <c r="B28" s="119" t="s">
        <v>133</v>
      </c>
      <c r="C28" s="120" t="n">
        <v>7</v>
      </c>
      <c r="D28" s="120" t="n">
        <v>2</v>
      </c>
      <c r="E28" s="120" t="n">
        <v>0</v>
      </c>
      <c r="F28" s="120" t="n">
        <v>0</v>
      </c>
      <c r="G28" s="121" t="n">
        <v>9</v>
      </c>
    </row>
    <row r="29" customFormat="false" ht="12.8" hidden="false" customHeight="false" outlineLevel="0" collapsed="false">
      <c r="A29" s="115" t="s">
        <v>48</v>
      </c>
      <c r="B29" s="116" t="s">
        <v>49</v>
      </c>
      <c r="C29" s="117" t="n">
        <v>66</v>
      </c>
      <c r="D29" s="117" t="n">
        <v>38</v>
      </c>
      <c r="E29" s="117" t="n">
        <v>7</v>
      </c>
      <c r="F29" s="117" t="n">
        <v>14</v>
      </c>
      <c r="G29" s="118" t="n">
        <v>104</v>
      </c>
    </row>
    <row r="30" customFormat="false" ht="12.8" hidden="false" customHeight="false" outlineLevel="0" collapsed="false">
      <c r="A30" s="111" t="s">
        <v>92</v>
      </c>
      <c r="B30" s="119" t="s">
        <v>93</v>
      </c>
      <c r="C30" s="120" t="n">
        <v>31</v>
      </c>
      <c r="D30" s="120" t="n">
        <v>4</v>
      </c>
      <c r="E30" s="120" t="n">
        <v>7</v>
      </c>
      <c r="F30" s="120" t="n">
        <v>2</v>
      </c>
      <c r="G30" s="121" t="n">
        <v>35</v>
      </c>
    </row>
    <row r="31" customFormat="false" ht="12.8" hidden="false" customHeight="false" outlineLevel="0" collapsed="false">
      <c r="A31" s="115" t="s">
        <v>50</v>
      </c>
      <c r="B31" s="116" t="s">
        <v>51</v>
      </c>
      <c r="C31" s="117" t="n">
        <v>273</v>
      </c>
      <c r="D31" s="117" t="n">
        <v>209</v>
      </c>
      <c r="E31" s="117" t="n">
        <v>17</v>
      </c>
      <c r="F31" s="117" t="n">
        <v>20</v>
      </c>
      <c r="G31" s="118" t="n">
        <v>482</v>
      </c>
    </row>
    <row r="32" customFormat="false" ht="12.8" hidden="false" customHeight="false" outlineLevel="0" collapsed="false">
      <c r="A32" s="111" t="s">
        <v>52</v>
      </c>
      <c r="B32" s="119" t="s">
        <v>53</v>
      </c>
      <c r="C32" s="120" t="n">
        <v>175</v>
      </c>
      <c r="D32" s="120" t="n">
        <v>74</v>
      </c>
      <c r="E32" s="120" t="n">
        <v>18</v>
      </c>
      <c r="F32" s="120" t="n">
        <v>3</v>
      </c>
      <c r="G32" s="121" t="n">
        <v>249</v>
      </c>
    </row>
    <row r="33" customFormat="false" ht="12.8" hidden="false" customHeight="false" outlineLevel="0" collapsed="false">
      <c r="A33" s="115" t="s">
        <v>54</v>
      </c>
      <c r="B33" s="116" t="s">
        <v>55</v>
      </c>
      <c r="C33" s="117" t="n">
        <v>68</v>
      </c>
      <c r="D33" s="117" t="n">
        <v>27</v>
      </c>
      <c r="E33" s="117" t="n">
        <v>5</v>
      </c>
      <c r="F33" s="117" t="n">
        <v>3</v>
      </c>
      <c r="G33" s="118" t="n">
        <v>95</v>
      </c>
    </row>
    <row r="34" customFormat="false" ht="12.8" hidden="false" customHeight="false" outlineLevel="0" collapsed="false">
      <c r="A34" s="111" t="s">
        <v>218</v>
      </c>
      <c r="B34" s="119" t="s">
        <v>219</v>
      </c>
      <c r="C34" s="120" t="n">
        <v>2419</v>
      </c>
      <c r="D34" s="120" t="n">
        <v>1007</v>
      </c>
      <c r="E34" s="120" t="n">
        <v>166</v>
      </c>
      <c r="F34" s="120" t="n">
        <v>97</v>
      </c>
      <c r="G34" s="121" t="n">
        <v>3426</v>
      </c>
    </row>
    <row r="35" customFormat="false" ht="12.8" hidden="false" customHeight="false" outlineLevel="0" collapsed="false">
      <c r="A35" s="115" t="s">
        <v>58</v>
      </c>
      <c r="B35" s="116" t="s">
        <v>59</v>
      </c>
      <c r="C35" s="117" t="n">
        <v>18</v>
      </c>
      <c r="D35" s="117" t="n">
        <v>9</v>
      </c>
      <c r="E35" s="117" t="n">
        <v>2</v>
      </c>
      <c r="F35" s="117" t="n">
        <v>3</v>
      </c>
      <c r="G35" s="118" t="n">
        <v>27</v>
      </c>
    </row>
    <row r="36" customFormat="false" ht="12.8" hidden="false" customHeight="false" outlineLevel="0" collapsed="false">
      <c r="A36" s="111" t="s">
        <v>56</v>
      </c>
      <c r="B36" s="119" t="s">
        <v>57</v>
      </c>
      <c r="C36" s="120" t="n">
        <v>20</v>
      </c>
      <c r="D36" s="120" t="n">
        <v>33</v>
      </c>
      <c r="E36" s="120" t="n">
        <v>5</v>
      </c>
      <c r="F36" s="120" t="n">
        <v>3</v>
      </c>
      <c r="G36" s="121" t="n">
        <v>53</v>
      </c>
    </row>
    <row r="37" customFormat="false" ht="12.8" hidden="false" customHeight="false" outlineLevel="0" collapsed="false">
      <c r="A37" s="115" t="s">
        <v>60</v>
      </c>
      <c r="B37" s="116" t="s">
        <v>61</v>
      </c>
      <c r="C37" s="117" t="n">
        <v>1349</v>
      </c>
      <c r="D37" s="117" t="n">
        <v>1361</v>
      </c>
      <c r="E37" s="117" t="n">
        <v>135</v>
      </c>
      <c r="F37" s="117" t="n">
        <v>110</v>
      </c>
      <c r="G37" s="118" t="n">
        <v>2710</v>
      </c>
    </row>
    <row r="38" customFormat="false" ht="12.8" hidden="false" customHeight="false" outlineLevel="0" collapsed="false">
      <c r="A38" s="111" t="s">
        <v>62</v>
      </c>
      <c r="B38" s="119" t="s">
        <v>63</v>
      </c>
      <c r="C38" s="120" t="n">
        <v>5</v>
      </c>
      <c r="D38" s="120" t="n">
        <v>4</v>
      </c>
      <c r="E38" s="120" t="n">
        <v>0</v>
      </c>
      <c r="F38" s="120" t="n">
        <v>0</v>
      </c>
      <c r="G38" s="121" t="n">
        <v>9</v>
      </c>
    </row>
    <row r="39" customFormat="false" ht="12.8" hidden="false" customHeight="false" outlineLevel="0" collapsed="false">
      <c r="A39" s="115" t="s">
        <v>134</v>
      </c>
      <c r="B39" s="116" t="s">
        <v>135</v>
      </c>
      <c r="C39" s="117" t="n">
        <v>7</v>
      </c>
      <c r="D39" s="117" t="n">
        <v>0</v>
      </c>
      <c r="E39" s="117" t="n">
        <v>0</v>
      </c>
      <c r="F39" s="117" t="n">
        <v>0</v>
      </c>
      <c r="G39" s="118" t="n">
        <v>7</v>
      </c>
    </row>
    <row r="40" customFormat="false" ht="12.8" hidden="false" customHeight="false" outlineLevel="0" collapsed="false">
      <c r="A40" s="111" t="s">
        <v>64</v>
      </c>
      <c r="B40" s="119" t="s">
        <v>65</v>
      </c>
      <c r="C40" s="120" t="n">
        <v>36</v>
      </c>
      <c r="D40" s="120" t="n">
        <v>18</v>
      </c>
      <c r="E40" s="120" t="n">
        <v>2</v>
      </c>
      <c r="F40" s="120" t="n">
        <v>3</v>
      </c>
      <c r="G40" s="121" t="n">
        <v>54</v>
      </c>
    </row>
    <row r="41" customFormat="false" ht="12.8" hidden="false" customHeight="false" outlineLevel="0" collapsed="false">
      <c r="A41" s="115" t="s">
        <v>138</v>
      </c>
      <c r="B41" s="116" t="s">
        <v>139</v>
      </c>
      <c r="C41" s="117" t="n">
        <v>5</v>
      </c>
      <c r="D41" s="117" t="n">
        <v>2</v>
      </c>
      <c r="E41" s="117" t="n">
        <v>1</v>
      </c>
      <c r="F41" s="117" t="n">
        <v>0</v>
      </c>
      <c r="G41" s="118" t="n">
        <v>7</v>
      </c>
    </row>
    <row r="42" customFormat="false" ht="12.8" hidden="false" customHeight="false" outlineLevel="0" collapsed="false">
      <c r="A42" s="111" t="s">
        <v>136</v>
      </c>
      <c r="B42" s="119" t="s">
        <v>137</v>
      </c>
      <c r="C42" s="120" t="n">
        <v>584</v>
      </c>
      <c r="D42" s="120" t="n">
        <v>211</v>
      </c>
      <c r="E42" s="120" t="n">
        <v>341</v>
      </c>
      <c r="F42" s="120" t="n">
        <v>58</v>
      </c>
      <c r="G42" s="121" t="n">
        <v>795</v>
      </c>
    </row>
    <row r="43" customFormat="false" ht="12.8" hidden="false" customHeight="false" outlineLevel="0" collapsed="false">
      <c r="A43" s="115" t="s">
        <v>168</v>
      </c>
      <c r="B43" s="116" t="s">
        <v>169</v>
      </c>
      <c r="C43" s="117" t="n">
        <v>5</v>
      </c>
      <c r="D43" s="117" t="n">
        <v>1</v>
      </c>
      <c r="E43" s="117" t="n">
        <v>0</v>
      </c>
      <c r="F43" s="117" t="n">
        <v>0</v>
      </c>
      <c r="G43" s="118" t="n">
        <v>6</v>
      </c>
    </row>
    <row r="44" customFormat="false" ht="12.8" hidden="false" customHeight="false" outlineLevel="0" collapsed="false">
      <c r="A44" s="111" t="s">
        <v>166</v>
      </c>
      <c r="B44" s="119" t="s">
        <v>167</v>
      </c>
      <c r="C44" s="120" t="n">
        <v>56</v>
      </c>
      <c r="D44" s="120" t="n">
        <v>10</v>
      </c>
      <c r="E44" s="120" t="n">
        <v>2</v>
      </c>
      <c r="F44" s="120" t="n">
        <v>1</v>
      </c>
      <c r="G44" s="121" t="n">
        <v>66</v>
      </c>
    </row>
    <row r="45" customFormat="false" ht="12.8" hidden="false" customHeight="false" outlineLevel="0" collapsed="false">
      <c r="A45" s="115" t="s">
        <v>170</v>
      </c>
      <c r="B45" s="116" t="s">
        <v>171</v>
      </c>
      <c r="C45" s="117" t="n">
        <v>73</v>
      </c>
      <c r="D45" s="117" t="n">
        <v>43</v>
      </c>
      <c r="E45" s="117" t="n">
        <v>7</v>
      </c>
      <c r="F45" s="117" t="n">
        <v>10</v>
      </c>
      <c r="G45" s="118" t="n">
        <v>116</v>
      </c>
    </row>
    <row r="46" customFormat="false" ht="12.8" hidden="false" customHeight="false" outlineLevel="0" collapsed="false">
      <c r="A46" s="111" t="s">
        <v>172</v>
      </c>
      <c r="B46" s="119" t="s">
        <v>173</v>
      </c>
      <c r="C46" s="120" t="n">
        <v>104</v>
      </c>
      <c r="D46" s="120" t="n">
        <v>28</v>
      </c>
      <c r="E46" s="120" t="n">
        <v>18</v>
      </c>
      <c r="F46" s="120" t="n">
        <v>10</v>
      </c>
      <c r="G46" s="121" t="n">
        <v>132</v>
      </c>
    </row>
    <row r="47" customFormat="false" ht="12.8" hidden="false" customHeight="false" outlineLevel="0" collapsed="false">
      <c r="A47" s="115" t="s">
        <v>174</v>
      </c>
      <c r="B47" s="116" t="s">
        <v>175</v>
      </c>
      <c r="C47" s="117" t="n">
        <v>7</v>
      </c>
      <c r="D47" s="117" t="n">
        <v>1</v>
      </c>
      <c r="E47" s="117" t="n">
        <v>2</v>
      </c>
      <c r="F47" s="117" t="n">
        <v>0</v>
      </c>
      <c r="G47" s="118" t="n">
        <v>8</v>
      </c>
    </row>
    <row r="48" customFormat="false" ht="12.8" hidden="false" customHeight="false" outlineLevel="0" collapsed="false">
      <c r="A48" s="111" t="s">
        <v>66</v>
      </c>
      <c r="B48" s="119" t="s">
        <v>67</v>
      </c>
      <c r="C48" s="120" t="n">
        <v>25</v>
      </c>
      <c r="D48" s="120" t="n">
        <v>9</v>
      </c>
      <c r="E48" s="120" t="n">
        <v>1</v>
      </c>
      <c r="F48" s="120" t="n">
        <v>0</v>
      </c>
      <c r="G48" s="121" t="n">
        <v>34</v>
      </c>
    </row>
    <row r="49" customFormat="false" ht="12.8" hidden="false" customHeight="false" outlineLevel="0" collapsed="false">
      <c r="A49" s="115" t="s">
        <v>178</v>
      </c>
      <c r="B49" s="116" t="s">
        <v>179</v>
      </c>
      <c r="C49" s="117" t="n">
        <v>12</v>
      </c>
      <c r="D49" s="117" t="n">
        <v>7</v>
      </c>
      <c r="E49" s="117" t="n">
        <v>1</v>
      </c>
      <c r="F49" s="117" t="n">
        <v>2</v>
      </c>
      <c r="G49" s="118" t="n">
        <v>19</v>
      </c>
    </row>
    <row r="50" customFormat="false" ht="12.8" hidden="false" customHeight="false" outlineLevel="0" collapsed="false">
      <c r="A50" s="111" t="s">
        <v>162</v>
      </c>
      <c r="B50" s="119" t="s">
        <v>163</v>
      </c>
      <c r="C50" s="120" t="n">
        <v>17</v>
      </c>
      <c r="D50" s="120" t="n">
        <v>0</v>
      </c>
      <c r="E50" s="120" t="n">
        <v>2</v>
      </c>
      <c r="F50" s="120" t="n">
        <v>0</v>
      </c>
      <c r="G50" s="121" t="n">
        <v>17</v>
      </c>
    </row>
    <row r="51" customFormat="false" ht="12.8" hidden="false" customHeight="false" outlineLevel="0" collapsed="false">
      <c r="A51" s="115" t="s">
        <v>40</v>
      </c>
      <c r="B51" s="116" t="s">
        <v>41</v>
      </c>
      <c r="C51" s="117" t="n">
        <v>290</v>
      </c>
      <c r="D51" s="117" t="n">
        <v>279</v>
      </c>
      <c r="E51" s="117" t="n">
        <v>47</v>
      </c>
      <c r="F51" s="117" t="n">
        <v>91</v>
      </c>
      <c r="G51" s="118" t="n">
        <v>569</v>
      </c>
    </row>
    <row r="52" customFormat="false" ht="12.8" hidden="false" customHeight="false" outlineLevel="0" collapsed="false">
      <c r="A52" s="111" t="s">
        <v>180</v>
      </c>
      <c r="B52" s="119" t="s">
        <v>181</v>
      </c>
      <c r="C52" s="120" t="n">
        <v>21</v>
      </c>
      <c r="D52" s="120" t="n">
        <v>23</v>
      </c>
      <c r="E52" s="120" t="n">
        <v>0</v>
      </c>
      <c r="F52" s="120" t="n">
        <v>1</v>
      </c>
      <c r="G52" s="121" t="n">
        <v>44</v>
      </c>
    </row>
    <row r="53" customFormat="false" ht="12.8" hidden="false" customHeight="false" outlineLevel="0" collapsed="false">
      <c r="A53" s="115" t="s">
        <v>176</v>
      </c>
      <c r="B53" s="116" t="s">
        <v>177</v>
      </c>
      <c r="C53" s="117" t="n">
        <v>52</v>
      </c>
      <c r="D53" s="117" t="n">
        <v>16</v>
      </c>
      <c r="E53" s="117" t="n">
        <v>11</v>
      </c>
      <c r="F53" s="117" t="n">
        <v>11</v>
      </c>
      <c r="G53" s="118" t="n">
        <v>68</v>
      </c>
    </row>
    <row r="54" customFormat="false" ht="12.8" hidden="false" customHeight="false" outlineLevel="0" collapsed="false">
      <c r="A54" s="111" t="s">
        <v>182</v>
      </c>
      <c r="B54" s="119" t="s">
        <v>183</v>
      </c>
      <c r="C54" s="120" t="n">
        <v>62</v>
      </c>
      <c r="D54" s="120" t="n">
        <v>25</v>
      </c>
      <c r="E54" s="120" t="n">
        <v>10</v>
      </c>
      <c r="F54" s="120" t="n">
        <v>2</v>
      </c>
      <c r="G54" s="121" t="n">
        <v>87</v>
      </c>
    </row>
    <row r="55" customFormat="false" ht="12.8" hidden="false" customHeight="false" outlineLevel="0" collapsed="false">
      <c r="A55" s="115" t="s">
        <v>146</v>
      </c>
      <c r="B55" s="116" t="s">
        <v>147</v>
      </c>
      <c r="C55" s="117" t="n">
        <v>11</v>
      </c>
      <c r="D55" s="117" t="n">
        <v>1</v>
      </c>
      <c r="E55" s="117" t="n">
        <v>0</v>
      </c>
      <c r="F55" s="117" t="n">
        <v>0</v>
      </c>
      <c r="G55" s="118" t="n">
        <v>12</v>
      </c>
    </row>
    <row r="56" customFormat="false" ht="12.8" hidden="false" customHeight="false" outlineLevel="0" collapsed="false">
      <c r="A56" s="111" t="s">
        <v>194</v>
      </c>
      <c r="B56" s="119" t="s">
        <v>195</v>
      </c>
      <c r="C56" s="120" t="n">
        <v>319</v>
      </c>
      <c r="D56" s="120" t="n">
        <v>95</v>
      </c>
      <c r="E56" s="120" t="n">
        <v>96</v>
      </c>
      <c r="F56" s="120" t="n">
        <v>31</v>
      </c>
      <c r="G56" s="121" t="n">
        <v>414</v>
      </c>
    </row>
    <row r="57" customFormat="false" ht="12.8" hidden="false" customHeight="false" outlineLevel="0" collapsed="false">
      <c r="A57" s="115" t="s">
        <v>68</v>
      </c>
      <c r="B57" s="116" t="s">
        <v>69</v>
      </c>
      <c r="C57" s="117" t="n">
        <v>17</v>
      </c>
      <c r="D57" s="117" t="n">
        <v>11</v>
      </c>
      <c r="E57" s="117" t="n">
        <v>1</v>
      </c>
      <c r="F57" s="117" t="n">
        <v>0</v>
      </c>
      <c r="G57" s="118" t="n">
        <v>28</v>
      </c>
    </row>
    <row r="58" customFormat="false" ht="12.8" hidden="false" customHeight="false" outlineLevel="0" collapsed="false">
      <c r="A58" s="111" t="s">
        <v>70</v>
      </c>
      <c r="B58" s="119" t="s">
        <v>71</v>
      </c>
      <c r="C58" s="120" t="n">
        <v>38</v>
      </c>
      <c r="D58" s="120" t="n">
        <v>24</v>
      </c>
      <c r="E58" s="120" t="n">
        <v>7</v>
      </c>
      <c r="F58" s="120" t="n">
        <v>8</v>
      </c>
      <c r="G58" s="121" t="n">
        <v>62</v>
      </c>
    </row>
    <row r="59" customFormat="false" ht="12.8" hidden="false" customHeight="false" outlineLevel="0" collapsed="false">
      <c r="A59" s="115" t="s">
        <v>76</v>
      </c>
      <c r="B59" s="116" t="s">
        <v>77</v>
      </c>
      <c r="C59" s="117" t="n">
        <v>102</v>
      </c>
      <c r="D59" s="117" t="n">
        <v>33</v>
      </c>
      <c r="E59" s="117" t="n">
        <v>6</v>
      </c>
      <c r="F59" s="117" t="n">
        <v>1</v>
      </c>
      <c r="G59" s="118" t="n">
        <v>135</v>
      </c>
    </row>
    <row r="60" customFormat="false" ht="12.8" hidden="false" customHeight="false" outlineLevel="0" collapsed="false">
      <c r="A60" s="111" t="s">
        <v>224</v>
      </c>
      <c r="B60" s="119" t="s">
        <v>225</v>
      </c>
      <c r="C60" s="120" t="n">
        <v>198</v>
      </c>
      <c r="D60" s="120" t="n">
        <v>102</v>
      </c>
      <c r="E60" s="120" t="n">
        <v>31</v>
      </c>
      <c r="F60" s="120" t="n">
        <v>18</v>
      </c>
      <c r="G60" s="121" t="n">
        <v>300</v>
      </c>
    </row>
    <row r="61" customFormat="false" ht="12.8" hidden="false" customHeight="false" outlineLevel="0" collapsed="false">
      <c r="A61" s="115" t="s">
        <v>226</v>
      </c>
      <c r="B61" s="116" t="s">
        <v>227</v>
      </c>
      <c r="C61" s="117" t="n">
        <v>8</v>
      </c>
      <c r="D61" s="117" t="n">
        <v>12</v>
      </c>
      <c r="E61" s="117" t="n">
        <v>5</v>
      </c>
      <c r="F61" s="117" t="n">
        <v>2</v>
      </c>
      <c r="G61" s="118" t="n">
        <v>20</v>
      </c>
    </row>
    <row r="62" customFormat="false" ht="12.8" hidden="false" customHeight="false" outlineLevel="0" collapsed="false">
      <c r="A62" s="111" t="s">
        <v>72</v>
      </c>
      <c r="B62" s="119" t="s">
        <v>73</v>
      </c>
      <c r="C62" s="120" t="n">
        <v>455</v>
      </c>
      <c r="D62" s="120" t="n">
        <v>78</v>
      </c>
      <c r="E62" s="120" t="n">
        <v>3</v>
      </c>
      <c r="F62" s="120" t="n">
        <v>2</v>
      </c>
      <c r="G62" s="121" t="n">
        <v>533</v>
      </c>
    </row>
    <row r="63" customFormat="false" ht="12.8" hidden="false" customHeight="false" outlineLevel="0" collapsed="false">
      <c r="A63" s="115" t="s">
        <v>222</v>
      </c>
      <c r="B63" s="116" t="s">
        <v>223</v>
      </c>
      <c r="C63" s="117" t="n">
        <v>118</v>
      </c>
      <c r="D63" s="117" t="n">
        <v>84</v>
      </c>
      <c r="E63" s="117" t="n">
        <v>23</v>
      </c>
      <c r="F63" s="117" t="n">
        <v>18</v>
      </c>
      <c r="G63" s="118" t="n">
        <v>202</v>
      </c>
    </row>
    <row r="64" customFormat="false" ht="12.8" hidden="false" customHeight="false" outlineLevel="0" collapsed="false">
      <c r="A64" s="111" t="s">
        <v>74</v>
      </c>
      <c r="B64" s="119" t="s">
        <v>75</v>
      </c>
      <c r="C64" s="120" t="n">
        <v>436</v>
      </c>
      <c r="D64" s="120" t="n">
        <v>528</v>
      </c>
      <c r="E64" s="120" t="n">
        <v>34</v>
      </c>
      <c r="F64" s="120" t="n">
        <v>18</v>
      </c>
      <c r="G64" s="121" t="n">
        <v>964</v>
      </c>
    </row>
    <row r="65" customFormat="false" ht="12.8" hidden="false" customHeight="false" outlineLevel="0" collapsed="false">
      <c r="A65" s="115" t="s">
        <v>160</v>
      </c>
      <c r="B65" s="116" t="s">
        <v>161</v>
      </c>
      <c r="C65" s="117" t="n">
        <v>19</v>
      </c>
      <c r="D65" s="117" t="n">
        <v>3</v>
      </c>
      <c r="E65" s="117" t="n">
        <v>0</v>
      </c>
      <c r="F65" s="117" t="n">
        <v>0</v>
      </c>
      <c r="G65" s="118" t="n">
        <v>22</v>
      </c>
    </row>
    <row r="66" customFormat="false" ht="12.8" hidden="false" customHeight="false" outlineLevel="0" collapsed="false">
      <c r="A66" s="111" t="s">
        <v>184</v>
      </c>
      <c r="B66" s="119" t="s">
        <v>185</v>
      </c>
      <c r="C66" s="120" t="n">
        <v>27</v>
      </c>
      <c r="D66" s="120" t="n">
        <v>18</v>
      </c>
      <c r="E66" s="120" t="n">
        <v>4</v>
      </c>
      <c r="F66" s="120" t="n">
        <v>2</v>
      </c>
      <c r="G66" s="121" t="n">
        <v>45</v>
      </c>
    </row>
    <row r="67" customFormat="false" ht="12.8" hidden="false" customHeight="false" outlineLevel="0" collapsed="false">
      <c r="A67" s="115" t="s">
        <v>80</v>
      </c>
      <c r="B67" s="116" t="s">
        <v>81</v>
      </c>
      <c r="C67" s="117" t="n">
        <v>280</v>
      </c>
      <c r="D67" s="117" t="n">
        <v>157</v>
      </c>
      <c r="E67" s="117" t="n">
        <v>52</v>
      </c>
      <c r="F67" s="117" t="n">
        <v>18</v>
      </c>
      <c r="G67" s="118" t="n">
        <v>437</v>
      </c>
    </row>
    <row r="68" customFormat="false" ht="12.8" hidden="false" customHeight="false" outlineLevel="0" collapsed="false">
      <c r="A68" s="111" t="s">
        <v>78</v>
      </c>
      <c r="B68" s="119" t="s">
        <v>79</v>
      </c>
      <c r="C68" s="120" t="n">
        <v>11</v>
      </c>
      <c r="D68" s="120" t="n">
        <v>2</v>
      </c>
      <c r="E68" s="120" t="n">
        <v>0</v>
      </c>
      <c r="F68" s="120" t="n">
        <v>0</v>
      </c>
      <c r="G68" s="121" t="n">
        <v>13</v>
      </c>
    </row>
    <row r="69" customFormat="false" ht="12.8" hidden="false" customHeight="false" outlineLevel="0" collapsed="false">
      <c r="A69" s="115" t="s">
        <v>140</v>
      </c>
      <c r="B69" s="116" t="s">
        <v>141</v>
      </c>
      <c r="C69" s="117" t="n">
        <v>10</v>
      </c>
      <c r="D69" s="117" t="n">
        <v>4</v>
      </c>
      <c r="E69" s="117" t="n">
        <v>0</v>
      </c>
      <c r="F69" s="117" t="n">
        <v>0</v>
      </c>
      <c r="G69" s="118" t="n">
        <v>14</v>
      </c>
    </row>
    <row r="70" customFormat="false" ht="12.8" hidden="false" customHeight="false" outlineLevel="0" collapsed="false">
      <c r="A70" s="111" t="s">
        <v>82</v>
      </c>
      <c r="B70" s="119" t="s">
        <v>83</v>
      </c>
      <c r="C70" s="120" t="n">
        <v>18</v>
      </c>
      <c r="D70" s="120" t="n">
        <v>12</v>
      </c>
      <c r="E70" s="120" t="n">
        <v>3</v>
      </c>
      <c r="F70" s="120" t="n">
        <v>1</v>
      </c>
      <c r="G70" s="121" t="n">
        <v>30</v>
      </c>
    </row>
    <row r="71" customFormat="false" ht="12.8" hidden="false" customHeight="false" outlineLevel="0" collapsed="false">
      <c r="A71" s="115" t="s">
        <v>84</v>
      </c>
      <c r="B71" s="116" t="s">
        <v>85</v>
      </c>
      <c r="C71" s="117" t="n">
        <v>523</v>
      </c>
      <c r="D71" s="117" t="n">
        <v>631</v>
      </c>
      <c r="E71" s="117" t="n">
        <v>283</v>
      </c>
      <c r="F71" s="117" t="n">
        <v>181</v>
      </c>
      <c r="G71" s="118" t="n">
        <v>1154</v>
      </c>
    </row>
    <row r="72" customFormat="false" ht="12.8" hidden="false" customHeight="false" outlineLevel="0" collapsed="false">
      <c r="A72" s="111" t="s">
        <v>142</v>
      </c>
      <c r="B72" s="119" t="s">
        <v>143</v>
      </c>
      <c r="C72" s="120" t="n">
        <v>25</v>
      </c>
      <c r="D72" s="120" t="n">
        <v>8</v>
      </c>
      <c r="E72" s="120" t="n">
        <v>0</v>
      </c>
      <c r="F72" s="120" t="n">
        <v>0</v>
      </c>
      <c r="G72" s="121" t="n">
        <v>33</v>
      </c>
    </row>
    <row r="73" customFormat="false" ht="12.8" hidden="false" customHeight="false" outlineLevel="0" collapsed="false">
      <c r="A73" s="115" t="s">
        <v>186</v>
      </c>
      <c r="B73" s="116" t="s">
        <v>187</v>
      </c>
      <c r="C73" s="117" t="n">
        <v>46</v>
      </c>
      <c r="D73" s="117" t="n">
        <v>1</v>
      </c>
      <c r="E73" s="117" t="n">
        <v>3</v>
      </c>
      <c r="F73" s="117" t="n">
        <v>1</v>
      </c>
      <c r="G73" s="118" t="n">
        <v>47</v>
      </c>
    </row>
    <row r="74" customFormat="false" ht="12.8" hidden="false" customHeight="false" outlineLevel="0" collapsed="false">
      <c r="A74" s="111" t="s">
        <v>144</v>
      </c>
      <c r="B74" s="119" t="s">
        <v>145</v>
      </c>
      <c r="C74" s="120" t="n">
        <v>99</v>
      </c>
      <c r="D74" s="120" t="n">
        <v>47</v>
      </c>
      <c r="E74" s="120" t="n">
        <v>11</v>
      </c>
      <c r="F74" s="120" t="n">
        <v>8</v>
      </c>
      <c r="G74" s="121" t="n">
        <v>146</v>
      </c>
    </row>
    <row r="75" customFormat="false" ht="12.8" hidden="false" customHeight="false" outlineLevel="0" collapsed="false">
      <c r="A75" s="115" t="s">
        <v>190</v>
      </c>
      <c r="B75" s="116" t="s">
        <v>191</v>
      </c>
      <c r="C75" s="117" t="n">
        <v>127</v>
      </c>
      <c r="D75" s="117" t="n">
        <v>58</v>
      </c>
      <c r="E75" s="117" t="n">
        <v>19</v>
      </c>
      <c r="F75" s="117" t="n">
        <v>23</v>
      </c>
      <c r="G75" s="118" t="n">
        <v>185</v>
      </c>
    </row>
    <row r="76" customFormat="false" ht="12.8" hidden="false" customHeight="false" outlineLevel="0" collapsed="false">
      <c r="A76" s="111" t="s">
        <v>192</v>
      </c>
      <c r="B76" s="119" t="s">
        <v>193</v>
      </c>
      <c r="C76" s="120" t="n">
        <v>46</v>
      </c>
      <c r="D76" s="120" t="n">
        <v>23</v>
      </c>
      <c r="E76" s="120" t="n">
        <v>2</v>
      </c>
      <c r="F76" s="120" t="n">
        <v>1</v>
      </c>
      <c r="G76" s="121" t="n">
        <v>69</v>
      </c>
    </row>
    <row r="77" customFormat="false" ht="12.8" hidden="false" customHeight="false" outlineLevel="0" collapsed="false">
      <c r="A77" s="115" t="s">
        <v>230</v>
      </c>
      <c r="B77" s="116" t="s">
        <v>231</v>
      </c>
      <c r="C77" s="117" t="n">
        <v>132</v>
      </c>
      <c r="D77" s="117" t="n">
        <v>121</v>
      </c>
      <c r="E77" s="117" t="n">
        <v>51</v>
      </c>
      <c r="F77" s="117" t="n">
        <v>47</v>
      </c>
      <c r="G77" s="118" t="n">
        <v>253</v>
      </c>
    </row>
    <row r="78" customFormat="false" ht="12.8" hidden="false" customHeight="false" outlineLevel="0" collapsed="false">
      <c r="A78" s="111" t="s">
        <v>228</v>
      </c>
      <c r="B78" s="119" t="s">
        <v>229</v>
      </c>
      <c r="C78" s="120" t="n">
        <v>555</v>
      </c>
      <c r="D78" s="120" t="n">
        <v>248</v>
      </c>
      <c r="E78" s="120" t="n">
        <v>199</v>
      </c>
      <c r="F78" s="120" t="n">
        <v>129</v>
      </c>
      <c r="G78" s="121" t="n">
        <v>803</v>
      </c>
    </row>
    <row r="79" customFormat="false" ht="12.8" hidden="false" customHeight="false" outlineLevel="0" collapsed="false">
      <c r="A79" s="115" t="s">
        <v>90</v>
      </c>
      <c r="B79" s="116" t="s">
        <v>91</v>
      </c>
      <c r="C79" s="117" t="n">
        <v>101</v>
      </c>
      <c r="D79" s="117" t="n">
        <v>53</v>
      </c>
      <c r="E79" s="117" t="n">
        <v>7</v>
      </c>
      <c r="F79" s="117" t="n">
        <v>3</v>
      </c>
      <c r="G79" s="118" t="n">
        <v>154</v>
      </c>
    </row>
    <row r="80" customFormat="false" ht="12.8" hidden="false" customHeight="false" outlineLevel="0" collapsed="false">
      <c r="A80" s="111" t="s">
        <v>100</v>
      </c>
      <c r="B80" s="119" t="s">
        <v>101</v>
      </c>
      <c r="C80" s="120" t="n">
        <v>194</v>
      </c>
      <c r="D80" s="120" t="n">
        <v>152</v>
      </c>
      <c r="E80" s="120" t="n">
        <v>28</v>
      </c>
      <c r="F80" s="120" t="n">
        <v>19</v>
      </c>
      <c r="G80" s="121" t="n">
        <v>346</v>
      </c>
    </row>
    <row r="81" customFormat="false" ht="12.8" hidden="false" customHeight="false" outlineLevel="0" collapsed="false">
      <c r="A81" s="115" t="s">
        <v>96</v>
      </c>
      <c r="B81" s="116" t="s">
        <v>97</v>
      </c>
      <c r="C81" s="117" t="n">
        <v>95</v>
      </c>
      <c r="D81" s="117" t="n">
        <v>59</v>
      </c>
      <c r="E81" s="117" t="n">
        <v>7</v>
      </c>
      <c r="F81" s="117" t="n">
        <v>4</v>
      </c>
      <c r="G81" s="118" t="n">
        <v>154</v>
      </c>
    </row>
    <row r="82" customFormat="false" ht="12.8" hidden="false" customHeight="false" outlineLevel="0" collapsed="false">
      <c r="A82" s="111" t="s">
        <v>94</v>
      </c>
      <c r="B82" s="119" t="s">
        <v>95</v>
      </c>
      <c r="C82" s="120" t="n">
        <v>316</v>
      </c>
      <c r="D82" s="120" t="n">
        <v>240</v>
      </c>
      <c r="E82" s="120" t="n">
        <v>31</v>
      </c>
      <c r="F82" s="120" t="n">
        <v>9</v>
      </c>
      <c r="G82" s="121" t="n">
        <v>556</v>
      </c>
    </row>
    <row r="83" customFormat="false" ht="12.8" hidden="false" customHeight="false" outlineLevel="0" collapsed="false">
      <c r="A83" s="115" t="s">
        <v>98</v>
      </c>
      <c r="B83" s="116" t="s">
        <v>99</v>
      </c>
      <c r="C83" s="117" t="n">
        <v>373</v>
      </c>
      <c r="D83" s="117" t="n">
        <v>273</v>
      </c>
      <c r="E83" s="117" t="n">
        <v>39</v>
      </c>
      <c r="F83" s="117" t="n">
        <v>12</v>
      </c>
      <c r="G83" s="118" t="n">
        <v>646</v>
      </c>
    </row>
    <row r="84" customFormat="false" ht="12.8" hidden="false" customHeight="false" outlineLevel="0" collapsed="false">
      <c r="A84" s="111" t="s">
        <v>102</v>
      </c>
      <c r="B84" s="119" t="s">
        <v>103</v>
      </c>
      <c r="C84" s="120" t="n">
        <v>11</v>
      </c>
      <c r="D84" s="120" t="n">
        <v>7</v>
      </c>
      <c r="E84" s="120" t="n">
        <v>0</v>
      </c>
      <c r="F84" s="120" t="n">
        <v>0</v>
      </c>
      <c r="G84" s="121" t="n">
        <v>18</v>
      </c>
    </row>
    <row r="85" customFormat="false" ht="12.8" hidden="false" customHeight="false" outlineLevel="0" collapsed="false">
      <c r="A85" s="115" t="s">
        <v>242</v>
      </c>
      <c r="B85" s="116" t="s">
        <v>243</v>
      </c>
      <c r="C85" s="117" t="n">
        <v>112</v>
      </c>
      <c r="D85" s="117" t="n">
        <v>9</v>
      </c>
      <c r="E85" s="117" t="n">
        <v>0</v>
      </c>
      <c r="F85" s="117" t="n">
        <v>0</v>
      </c>
      <c r="G85" s="118" t="n">
        <v>121</v>
      </c>
    </row>
    <row r="86" customFormat="false" ht="12.8" hidden="false" customHeight="false" outlineLevel="0" collapsed="false">
      <c r="A86" s="111" t="s">
        <v>148</v>
      </c>
      <c r="B86" s="119" t="s">
        <v>149</v>
      </c>
      <c r="C86" s="120" t="n">
        <v>14</v>
      </c>
      <c r="D86" s="120" t="n">
        <v>5</v>
      </c>
      <c r="E86" s="120" t="n">
        <v>2</v>
      </c>
      <c r="F86" s="120" t="n">
        <v>0</v>
      </c>
      <c r="G86" s="121" t="n">
        <v>19</v>
      </c>
    </row>
    <row r="87" customFormat="false" ht="12.8" hidden="false" customHeight="false" outlineLevel="0" collapsed="false">
      <c r="A87" s="115" t="s">
        <v>196</v>
      </c>
      <c r="B87" s="116" t="s">
        <v>197</v>
      </c>
      <c r="C87" s="117" t="n">
        <v>734</v>
      </c>
      <c r="D87" s="117" t="n">
        <v>637</v>
      </c>
      <c r="E87" s="117" t="n">
        <v>37</v>
      </c>
      <c r="F87" s="117" t="n">
        <v>39</v>
      </c>
      <c r="G87" s="118" t="n">
        <v>1371</v>
      </c>
    </row>
    <row r="88" customFormat="false" ht="12.8" hidden="false" customHeight="false" outlineLevel="0" collapsed="false">
      <c r="A88" s="111" t="s">
        <v>106</v>
      </c>
      <c r="B88" s="119" t="s">
        <v>107</v>
      </c>
      <c r="C88" s="120" t="n">
        <v>260</v>
      </c>
      <c r="D88" s="120" t="n">
        <v>195</v>
      </c>
      <c r="E88" s="120" t="n">
        <v>27</v>
      </c>
      <c r="F88" s="120" t="n">
        <v>22</v>
      </c>
      <c r="G88" s="121" t="n">
        <v>455</v>
      </c>
    </row>
    <row r="89" customFormat="false" ht="12.8" hidden="false" customHeight="false" outlineLevel="0" collapsed="false">
      <c r="A89" s="115" t="s">
        <v>108</v>
      </c>
      <c r="B89" s="116" t="s">
        <v>109</v>
      </c>
      <c r="C89" s="117" t="n">
        <v>50</v>
      </c>
      <c r="D89" s="117" t="n">
        <v>12</v>
      </c>
      <c r="E89" s="117" t="n">
        <v>4</v>
      </c>
      <c r="F89" s="117" t="n">
        <v>0</v>
      </c>
      <c r="G89" s="118" t="n">
        <v>62</v>
      </c>
    </row>
    <row r="90" customFormat="false" ht="12.8" hidden="false" customHeight="false" outlineLevel="0" collapsed="false">
      <c r="A90" s="111" t="s">
        <v>198</v>
      </c>
      <c r="B90" s="119" t="s">
        <v>199</v>
      </c>
      <c r="C90" s="120" t="n">
        <v>8</v>
      </c>
      <c r="D90" s="120" t="n">
        <v>10</v>
      </c>
      <c r="E90" s="120" t="n">
        <v>1</v>
      </c>
      <c r="F90" s="120" t="n">
        <v>0</v>
      </c>
      <c r="G90" s="121" t="n">
        <v>18</v>
      </c>
    </row>
    <row r="91" customFormat="false" ht="12.8" hidden="false" customHeight="false" outlineLevel="0" collapsed="false">
      <c r="A91" s="115" t="s">
        <v>110</v>
      </c>
      <c r="B91" s="116" t="s">
        <v>111</v>
      </c>
      <c r="C91" s="117" t="n">
        <v>71</v>
      </c>
      <c r="D91" s="117" t="n">
        <v>31</v>
      </c>
      <c r="E91" s="117" t="n">
        <v>2</v>
      </c>
      <c r="F91" s="117" t="n">
        <v>1</v>
      </c>
      <c r="G91" s="118" t="n">
        <v>102</v>
      </c>
    </row>
    <row r="92" customFormat="false" ht="12.8" hidden="false" customHeight="false" outlineLevel="0" collapsed="false">
      <c r="A92" s="111" t="s">
        <v>232</v>
      </c>
      <c r="B92" s="119" t="s">
        <v>233</v>
      </c>
      <c r="C92" s="120" t="n">
        <v>770</v>
      </c>
      <c r="D92" s="120" t="n">
        <v>266</v>
      </c>
      <c r="E92" s="120" t="n">
        <v>64</v>
      </c>
      <c r="F92" s="120" t="n">
        <v>34</v>
      </c>
      <c r="G92" s="121" t="n">
        <v>1036</v>
      </c>
    </row>
    <row r="93" customFormat="false" ht="12.8" hidden="false" customHeight="false" outlineLevel="0" collapsed="false">
      <c r="A93" s="115" t="s">
        <v>104</v>
      </c>
      <c r="B93" s="116" t="s">
        <v>105</v>
      </c>
      <c r="C93" s="117" t="n">
        <v>6</v>
      </c>
      <c r="D93" s="117" t="n">
        <v>3</v>
      </c>
      <c r="E93" s="117" t="n">
        <v>0</v>
      </c>
      <c r="F93" s="117" t="n">
        <v>0</v>
      </c>
      <c r="G93" s="118" t="n">
        <v>9</v>
      </c>
    </row>
    <row r="94" customFormat="false" ht="12.8" hidden="false" customHeight="false" outlineLevel="0" collapsed="false">
      <c r="A94" s="111" t="s">
        <v>234</v>
      </c>
      <c r="B94" s="119" t="s">
        <v>235</v>
      </c>
      <c r="C94" s="120" t="n">
        <v>607</v>
      </c>
      <c r="D94" s="120" t="n">
        <v>171</v>
      </c>
      <c r="E94" s="120" t="n">
        <v>173</v>
      </c>
      <c r="F94" s="120" t="n">
        <v>59</v>
      </c>
      <c r="G94" s="121" t="n">
        <v>778</v>
      </c>
    </row>
    <row r="95" customFormat="false" ht="12.8" hidden="false" customHeight="false" outlineLevel="0" collapsed="false">
      <c r="A95" s="115" t="s">
        <v>86</v>
      </c>
      <c r="B95" s="116" t="s">
        <v>87</v>
      </c>
      <c r="C95" s="117" t="n">
        <v>21</v>
      </c>
      <c r="D95" s="117" t="n">
        <v>8</v>
      </c>
      <c r="E95" s="117" t="n">
        <v>2</v>
      </c>
      <c r="F95" s="117" t="n">
        <v>1</v>
      </c>
      <c r="G95" s="118" t="n">
        <v>29</v>
      </c>
    </row>
    <row r="96" customFormat="false" ht="12.8" hidden="false" customHeight="false" outlineLevel="0" collapsed="false">
      <c r="A96" s="111" t="s">
        <v>244</v>
      </c>
      <c r="B96" s="119" t="s">
        <v>245</v>
      </c>
      <c r="C96" s="120" t="n">
        <v>0</v>
      </c>
      <c r="D96" s="120" t="n">
        <v>0</v>
      </c>
      <c r="E96" s="120" t="n">
        <v>0</v>
      </c>
      <c r="F96" s="120" t="n">
        <v>0</v>
      </c>
      <c r="G96" s="121" t="n">
        <v>0</v>
      </c>
    </row>
    <row r="97" customFormat="false" ht="12.8" hidden="false" customHeight="false" outlineLevel="0" collapsed="false">
      <c r="A97" s="115" t="s">
        <v>188</v>
      </c>
      <c r="B97" s="116" t="s">
        <v>189</v>
      </c>
      <c r="C97" s="117" t="n">
        <v>10</v>
      </c>
      <c r="D97" s="117" t="n">
        <v>2</v>
      </c>
      <c r="E97" s="117" t="n">
        <v>1</v>
      </c>
      <c r="F97" s="117" t="n">
        <v>0</v>
      </c>
      <c r="G97" s="118" t="n">
        <v>12</v>
      </c>
    </row>
    <row r="98" customFormat="false" ht="12.8" hidden="false" customHeight="false" outlineLevel="0" collapsed="false">
      <c r="A98" s="111" t="s">
        <v>150</v>
      </c>
      <c r="B98" s="119" t="s">
        <v>151</v>
      </c>
      <c r="C98" s="120" t="n">
        <v>351</v>
      </c>
      <c r="D98" s="120" t="n">
        <v>100</v>
      </c>
      <c r="E98" s="120" t="n">
        <v>15</v>
      </c>
      <c r="F98" s="120" t="n">
        <v>7</v>
      </c>
      <c r="G98" s="121" t="n">
        <v>451</v>
      </c>
    </row>
    <row r="99" customFormat="false" ht="12.8" hidden="false" customHeight="false" outlineLevel="0" collapsed="false">
      <c r="A99" s="115" t="s">
        <v>200</v>
      </c>
      <c r="B99" s="116" t="s">
        <v>201</v>
      </c>
      <c r="C99" s="117" t="n">
        <v>9</v>
      </c>
      <c r="D99" s="117" t="n">
        <v>0</v>
      </c>
      <c r="E99" s="117" t="n">
        <v>1</v>
      </c>
      <c r="F99" s="117" t="n">
        <v>0</v>
      </c>
      <c r="G99" s="118" t="n">
        <v>9</v>
      </c>
    </row>
    <row r="100" customFormat="false" ht="12.8" hidden="false" customHeight="false" outlineLevel="0" collapsed="false">
      <c r="A100" s="111" t="s">
        <v>220</v>
      </c>
      <c r="B100" s="119" t="s">
        <v>221</v>
      </c>
      <c r="C100" s="120" t="n">
        <v>302</v>
      </c>
      <c r="D100" s="120" t="n">
        <v>153</v>
      </c>
      <c r="E100" s="120" t="n">
        <v>56</v>
      </c>
      <c r="F100" s="120" t="n">
        <v>31</v>
      </c>
      <c r="G100" s="121" t="n">
        <v>455</v>
      </c>
    </row>
    <row r="101" customFormat="false" ht="12.8" hidden="false" customHeight="false" outlineLevel="0" collapsed="false">
      <c r="A101" s="115" t="s">
        <v>202</v>
      </c>
      <c r="B101" s="116" t="s">
        <v>203</v>
      </c>
      <c r="C101" s="117" t="n">
        <v>32</v>
      </c>
      <c r="D101" s="117" t="n">
        <v>28</v>
      </c>
      <c r="E101" s="117" t="n">
        <v>2</v>
      </c>
      <c r="F101" s="117" t="n">
        <v>0</v>
      </c>
      <c r="G101" s="118" t="n">
        <v>60</v>
      </c>
    </row>
    <row r="102" customFormat="false" ht="12.8" hidden="false" customHeight="false" outlineLevel="0" collapsed="false">
      <c r="A102" s="111" t="s">
        <v>24</v>
      </c>
      <c r="B102" s="119" t="s">
        <v>25</v>
      </c>
      <c r="C102" s="120" t="n">
        <v>9</v>
      </c>
      <c r="D102" s="120" t="n">
        <v>5</v>
      </c>
      <c r="E102" s="120" t="n">
        <v>1</v>
      </c>
      <c r="F102" s="120" t="n">
        <v>0</v>
      </c>
      <c r="G102" s="121" t="n">
        <v>14</v>
      </c>
    </row>
    <row r="103" customFormat="false" ht="12.8" hidden="false" customHeight="false" outlineLevel="0" collapsed="false">
      <c r="A103" s="115" t="s">
        <v>112</v>
      </c>
      <c r="B103" s="116" t="s">
        <v>113</v>
      </c>
      <c r="C103" s="117" t="n">
        <v>6</v>
      </c>
      <c r="D103" s="117" t="n">
        <v>1</v>
      </c>
      <c r="E103" s="117" t="n">
        <v>0</v>
      </c>
      <c r="F103" s="117" t="n">
        <v>0</v>
      </c>
      <c r="G103" s="118" t="n">
        <v>7</v>
      </c>
    </row>
    <row r="104" customFormat="false" ht="12.8" hidden="false" customHeight="false" outlineLevel="0" collapsed="false">
      <c r="A104" s="111" t="s">
        <v>260</v>
      </c>
      <c r="B104" s="119"/>
      <c r="C104" s="120"/>
      <c r="D104" s="120"/>
      <c r="E104" s="120"/>
      <c r="F104" s="120"/>
      <c r="G104" s="121"/>
    </row>
    <row r="105" customFormat="false" ht="12.8" hidden="false" customHeight="false" outlineLevel="0" collapsed="false">
      <c r="A105" s="122" t="s">
        <v>20</v>
      </c>
      <c r="B105" s="123" t="s">
        <v>21</v>
      </c>
      <c r="C105" s="124" t="n">
        <v>26184</v>
      </c>
      <c r="D105" s="124" t="n">
        <v>15356</v>
      </c>
      <c r="E105" s="124" t="n">
        <v>3050</v>
      </c>
      <c r="F105" s="124" t="n">
        <v>1813</v>
      </c>
      <c r="G105" s="125" t="n">
        <v>41540</v>
      </c>
    </row>
  </sheetData>
  <autoFilter ref="A:G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sheetData>
    <row r="1" customFormat="false" ht="35" hidden="false" customHeight="false" outlineLevel="0" collapsed="false">
      <c r="A1" s="126" t="s">
        <v>1</v>
      </c>
      <c r="B1" s="127" t="s">
        <v>2</v>
      </c>
      <c r="C1" s="128" t="s">
        <v>261</v>
      </c>
      <c r="D1" s="129" t="s">
        <v>262</v>
      </c>
      <c r="E1" s="130" t="s">
        <v>21</v>
      </c>
    </row>
    <row r="2" customFormat="false" ht="12.8" hidden="false" customHeight="false" outlineLevel="0" collapsed="false">
      <c r="A2" s="131" t="s">
        <v>156</v>
      </c>
      <c r="B2" s="132" t="s">
        <v>157</v>
      </c>
      <c r="C2" s="133" t="n">
        <v>595</v>
      </c>
      <c r="D2" s="133" t="n">
        <v>3</v>
      </c>
      <c r="E2" s="134" t="n">
        <f aca="false">SUM(C2:D2)</f>
        <v>598</v>
      </c>
    </row>
    <row r="3" customFormat="false" ht="12.8" hidden="false" customHeight="false" outlineLevel="0" collapsed="false">
      <c r="A3" s="135" t="s">
        <v>208</v>
      </c>
      <c r="B3" s="116" t="s">
        <v>209</v>
      </c>
      <c r="C3" s="136" t="n">
        <v>9</v>
      </c>
      <c r="D3" s="136" t="n">
        <v>4</v>
      </c>
      <c r="E3" s="137" t="n">
        <f aca="false">SUM(C3:D3)</f>
        <v>13</v>
      </c>
    </row>
    <row r="4" customFormat="false" ht="12.8" hidden="false" customHeight="false" outlineLevel="0" collapsed="false">
      <c r="A4" s="131" t="s">
        <v>28</v>
      </c>
      <c r="B4" s="132" t="s">
        <v>29</v>
      </c>
      <c r="C4" s="133" t="n">
        <v>7</v>
      </c>
      <c r="D4" s="133" t="n">
        <v>0</v>
      </c>
      <c r="E4" s="134" t="n">
        <f aca="false">SUM(C4:D4)</f>
        <v>7</v>
      </c>
    </row>
    <row r="5" customFormat="false" ht="12.8" hidden="false" customHeight="false" outlineLevel="0" collapsed="false">
      <c r="A5" s="135" t="s">
        <v>158</v>
      </c>
      <c r="B5" s="116" t="s">
        <v>159</v>
      </c>
      <c r="C5" s="136" t="n">
        <v>7</v>
      </c>
      <c r="D5" s="136" t="n">
        <v>0</v>
      </c>
      <c r="E5" s="137" t="n">
        <f aca="false">SUM(C5:D5)</f>
        <v>7</v>
      </c>
    </row>
    <row r="6" customFormat="false" ht="12.8" hidden="false" customHeight="false" outlineLevel="0" collapsed="false">
      <c r="A6" s="131" t="s">
        <v>32</v>
      </c>
      <c r="B6" s="132" t="s">
        <v>33</v>
      </c>
      <c r="C6" s="138"/>
      <c r="D6" s="138"/>
      <c r="E6" s="134" t="n">
        <f aca="false">SUM(C6:D6)</f>
        <v>0</v>
      </c>
    </row>
    <row r="7" customFormat="false" ht="12.8" hidden="false" customHeight="false" outlineLevel="0" collapsed="false">
      <c r="A7" s="135" t="s">
        <v>34</v>
      </c>
      <c r="B7" s="116" t="s">
        <v>35</v>
      </c>
      <c r="C7" s="139"/>
      <c r="D7" s="139"/>
      <c r="E7" s="137" t="n">
        <f aca="false">SUM(C7:D7)</f>
        <v>0</v>
      </c>
    </row>
    <row r="8" customFormat="false" ht="12.8" hidden="false" customHeight="false" outlineLevel="0" collapsed="false">
      <c r="A8" s="131" t="s">
        <v>88</v>
      </c>
      <c r="B8" s="132" t="s">
        <v>89</v>
      </c>
      <c r="C8" s="133" t="n">
        <v>30</v>
      </c>
      <c r="D8" s="133" t="n">
        <v>0</v>
      </c>
      <c r="E8" s="134" t="n">
        <f aca="false">SUM(C8:D8)</f>
        <v>30</v>
      </c>
    </row>
    <row r="9" customFormat="false" ht="12.8" hidden="false" customHeight="false" outlineLevel="0" collapsed="false">
      <c r="A9" s="135" t="s">
        <v>44</v>
      </c>
      <c r="B9" s="116" t="s">
        <v>45</v>
      </c>
      <c r="C9" s="136" t="n">
        <v>43</v>
      </c>
      <c r="D9" s="136" t="n">
        <v>0</v>
      </c>
      <c r="E9" s="137" t="n">
        <f aca="false">SUM(C9:D9)</f>
        <v>43</v>
      </c>
    </row>
    <row r="10" customFormat="false" ht="12.8" hidden="false" customHeight="false" outlineLevel="0" collapsed="false">
      <c r="A10" s="131" t="s">
        <v>50</v>
      </c>
      <c r="B10" s="132" t="s">
        <v>51</v>
      </c>
      <c r="C10" s="133" t="n">
        <v>8</v>
      </c>
      <c r="D10" s="133" t="n">
        <v>2</v>
      </c>
      <c r="E10" s="134" t="n">
        <f aca="false">SUM(C10:D10)</f>
        <v>10</v>
      </c>
    </row>
    <row r="11" customFormat="false" ht="12.8" hidden="false" customHeight="false" outlineLevel="0" collapsed="false">
      <c r="A11" s="135" t="s">
        <v>52</v>
      </c>
      <c r="B11" s="116" t="s">
        <v>53</v>
      </c>
      <c r="C11" s="136" t="n">
        <v>8</v>
      </c>
      <c r="D11" s="136" t="n">
        <v>0</v>
      </c>
      <c r="E11" s="137" t="n">
        <f aca="false">SUM(C11:D11)</f>
        <v>8</v>
      </c>
    </row>
    <row r="12" customFormat="false" ht="12.8" hidden="false" customHeight="false" outlineLevel="0" collapsed="false">
      <c r="A12" s="131" t="s">
        <v>218</v>
      </c>
      <c r="B12" s="132" t="s">
        <v>219</v>
      </c>
      <c r="C12" s="133" t="n">
        <v>5</v>
      </c>
      <c r="D12" s="133" t="n">
        <v>1</v>
      </c>
      <c r="E12" s="134" t="n">
        <f aca="false">SUM(C12:D12)</f>
        <v>6</v>
      </c>
    </row>
    <row r="13" customFormat="false" ht="12.8" hidden="false" customHeight="false" outlineLevel="0" collapsed="false">
      <c r="A13" s="135" t="s">
        <v>60</v>
      </c>
      <c r="B13" s="116" t="s">
        <v>61</v>
      </c>
      <c r="C13" s="136" t="n">
        <v>49</v>
      </c>
      <c r="D13" s="136" t="n">
        <v>0</v>
      </c>
      <c r="E13" s="137" t="n">
        <f aca="false">SUM(C13:D13)</f>
        <v>49</v>
      </c>
    </row>
    <row r="14" customFormat="false" ht="12.8" hidden="false" customHeight="false" outlineLevel="0" collapsed="false">
      <c r="A14" s="131" t="s">
        <v>74</v>
      </c>
      <c r="B14" s="132" t="s">
        <v>75</v>
      </c>
      <c r="C14" s="133" t="n">
        <v>20</v>
      </c>
      <c r="D14" s="133" t="n">
        <v>0</v>
      </c>
      <c r="E14" s="134" t="n">
        <f aca="false">SUM(C14:D14)</f>
        <v>20</v>
      </c>
    </row>
    <row r="15" customFormat="false" ht="12.8" hidden="false" customHeight="false" outlineLevel="0" collapsed="false">
      <c r="A15" s="135" t="s">
        <v>84</v>
      </c>
      <c r="B15" s="116" t="s">
        <v>85</v>
      </c>
      <c r="C15" s="139"/>
      <c r="D15" s="139"/>
      <c r="E15" s="137" t="n">
        <f aca="false">SUM(C15:D15)</f>
        <v>0</v>
      </c>
    </row>
    <row r="16" customFormat="false" ht="12.8" hidden="false" customHeight="false" outlineLevel="0" collapsed="false">
      <c r="A16" s="131" t="s">
        <v>190</v>
      </c>
      <c r="B16" s="132" t="s">
        <v>191</v>
      </c>
      <c r="C16" s="133" t="n">
        <v>8</v>
      </c>
      <c r="D16" s="133" t="n">
        <v>0</v>
      </c>
      <c r="E16" s="134" t="n">
        <f aca="false">SUM(C16:D16)</f>
        <v>8</v>
      </c>
    </row>
    <row r="17" customFormat="false" ht="12.8" hidden="false" customHeight="false" outlineLevel="0" collapsed="false">
      <c r="A17" s="135" t="s">
        <v>100</v>
      </c>
      <c r="B17" s="116" t="s">
        <v>101</v>
      </c>
      <c r="C17" s="136" t="n">
        <v>38</v>
      </c>
      <c r="D17" s="136" t="n">
        <v>1</v>
      </c>
      <c r="E17" s="137" t="n">
        <f aca="false">SUM(C17:D17)</f>
        <v>39</v>
      </c>
    </row>
    <row r="18" customFormat="false" ht="12.8" hidden="false" customHeight="false" outlineLevel="0" collapsed="false">
      <c r="A18" s="131" t="s">
        <v>94</v>
      </c>
      <c r="B18" s="132" t="s">
        <v>95</v>
      </c>
      <c r="C18" s="133" t="n">
        <v>9</v>
      </c>
      <c r="D18" s="133" t="n">
        <v>0</v>
      </c>
      <c r="E18" s="134" t="n">
        <f aca="false">SUM(C18:D18)</f>
        <v>9</v>
      </c>
    </row>
    <row r="19" customFormat="false" ht="12.8" hidden="false" customHeight="false" outlineLevel="0" collapsed="false">
      <c r="A19" s="135" t="s">
        <v>98</v>
      </c>
      <c r="B19" s="116" t="s">
        <v>99</v>
      </c>
      <c r="C19" s="136" t="n">
        <v>43</v>
      </c>
      <c r="D19" s="136" t="n">
        <v>0</v>
      </c>
      <c r="E19" s="137" t="n">
        <f aca="false">SUM(C19:D19)</f>
        <v>43</v>
      </c>
    </row>
    <row r="20" customFormat="false" ht="12.8" hidden="false" customHeight="false" outlineLevel="0" collapsed="false">
      <c r="A20" s="131" t="s">
        <v>196</v>
      </c>
      <c r="B20" s="132" t="s">
        <v>197</v>
      </c>
      <c r="C20" s="133" t="n">
        <v>9</v>
      </c>
      <c r="D20" s="133" t="n">
        <v>0</v>
      </c>
      <c r="E20" s="134" t="n">
        <f aca="false">SUM(C20:D20)</f>
        <v>9</v>
      </c>
    </row>
    <row r="21" customFormat="false" ht="12.8" hidden="false" customHeight="false" outlineLevel="0" collapsed="false">
      <c r="A21" s="135" t="s">
        <v>106</v>
      </c>
      <c r="B21" s="116" t="s">
        <v>107</v>
      </c>
      <c r="C21" s="136" t="n">
        <v>10</v>
      </c>
      <c r="D21" s="136" t="n">
        <v>0</v>
      </c>
      <c r="E21" s="137" t="n">
        <f aca="false">SUM(C21:D21)</f>
        <v>10</v>
      </c>
    </row>
    <row r="22" customFormat="false" ht="12.8" hidden="false" customHeight="false" outlineLevel="0" collapsed="false">
      <c r="A22" s="131" t="s">
        <v>232</v>
      </c>
      <c r="B22" s="132" t="s">
        <v>233</v>
      </c>
      <c r="C22" s="133" t="n">
        <v>6</v>
      </c>
      <c r="D22" s="133" t="n">
        <v>1</v>
      </c>
      <c r="E22" s="134" t="n">
        <f aca="false">SUM(C22:D22)</f>
        <v>7</v>
      </c>
    </row>
    <row r="23" customFormat="false" ht="12.8" hidden="false" customHeight="false" outlineLevel="0" collapsed="false">
      <c r="A23" s="135" t="s">
        <v>114</v>
      </c>
      <c r="B23" s="116" t="s">
        <v>115</v>
      </c>
      <c r="C23" s="136" t="n">
        <v>47</v>
      </c>
      <c r="D23" s="136" t="n">
        <v>4</v>
      </c>
      <c r="E23" s="137" t="n">
        <f aca="false">SUM(C23:D23)</f>
        <v>51</v>
      </c>
    </row>
    <row r="24" customFormat="false" ht="12.8" hidden="false" customHeight="false" outlineLevel="0" collapsed="false">
      <c r="A24" s="131" t="s">
        <v>204</v>
      </c>
      <c r="B24" s="132" t="s">
        <v>205</v>
      </c>
      <c r="C24" s="133" t="n">
        <v>11</v>
      </c>
      <c r="D24" s="133" t="n">
        <v>1</v>
      </c>
      <c r="E24" s="134" t="n">
        <f aca="false">SUM(C24:D24)</f>
        <v>12</v>
      </c>
    </row>
    <row r="25" customFormat="false" ht="12.8" hidden="false" customHeight="false" outlineLevel="0" collapsed="false">
      <c r="A25" s="135" t="s">
        <v>236</v>
      </c>
      <c r="B25" s="116" t="s">
        <v>237</v>
      </c>
      <c r="C25" s="136" t="n">
        <v>9</v>
      </c>
      <c r="D25" s="136" t="n">
        <v>4</v>
      </c>
      <c r="E25" s="137" t="n">
        <f aca="false">SUM(C25:D25)</f>
        <v>13</v>
      </c>
    </row>
    <row r="26" customFormat="false" ht="12.8" hidden="false" customHeight="false" outlineLevel="0" collapsed="false">
      <c r="A26" s="131" t="s">
        <v>22</v>
      </c>
      <c r="B26" s="132" t="s">
        <v>23</v>
      </c>
      <c r="C26" s="133" t="n">
        <v>312</v>
      </c>
      <c r="D26" s="133" t="n">
        <v>7</v>
      </c>
      <c r="E26" s="134" t="n">
        <f aca="false">SUM(C26:D26)</f>
        <v>319</v>
      </c>
    </row>
    <row r="27" customFormat="false" ht="12.8" hidden="false" customHeight="false" outlineLevel="0" collapsed="false">
      <c r="A27" s="135" t="s">
        <v>116</v>
      </c>
      <c r="B27" s="116" t="s">
        <v>117</v>
      </c>
      <c r="C27" s="136" t="n">
        <v>7</v>
      </c>
      <c r="D27" s="136" t="n">
        <v>1</v>
      </c>
      <c r="E27" s="137" t="n">
        <f aca="false">SUM(C27:D27)</f>
        <v>8</v>
      </c>
    </row>
    <row r="28" customFormat="false" ht="12.8" hidden="false" customHeight="false" outlineLevel="0" collapsed="false">
      <c r="A28" s="131" t="s">
        <v>154</v>
      </c>
      <c r="B28" s="132" t="s">
        <v>155</v>
      </c>
      <c r="C28" s="133" t="n">
        <v>630</v>
      </c>
      <c r="D28" s="133" t="n">
        <v>4</v>
      </c>
      <c r="E28" s="134" t="n">
        <f aca="false">SUM(C28:D28)</f>
        <v>634</v>
      </c>
    </row>
    <row r="29" customFormat="false" ht="12.8" hidden="false" customHeight="false" outlineLevel="0" collapsed="false">
      <c r="A29" s="135" t="s">
        <v>206</v>
      </c>
      <c r="B29" s="116" t="s">
        <v>207</v>
      </c>
      <c r="C29" s="136" t="n">
        <v>29</v>
      </c>
      <c r="D29" s="136" t="n">
        <v>10</v>
      </c>
      <c r="E29" s="137" t="n">
        <f aca="false">SUM(C29:D29)</f>
        <v>39</v>
      </c>
    </row>
    <row r="30" customFormat="false" ht="12.8" hidden="false" customHeight="false" outlineLevel="0" collapsed="false">
      <c r="A30" s="131" t="s">
        <v>240</v>
      </c>
      <c r="B30" s="132" t="s">
        <v>250</v>
      </c>
      <c r="C30" s="133" t="n">
        <v>2</v>
      </c>
      <c r="D30" s="133" t="n">
        <v>0</v>
      </c>
      <c r="E30" s="134" t="n">
        <f aca="false">SUM(C30:D30)</f>
        <v>2</v>
      </c>
    </row>
    <row r="31" customFormat="false" ht="12.8" hidden="false" customHeight="false" outlineLevel="0" collapsed="false">
      <c r="A31" s="140" t="s">
        <v>20</v>
      </c>
      <c r="B31" s="141" t="s">
        <v>21</v>
      </c>
      <c r="C31" s="142" t="n">
        <v>980</v>
      </c>
      <c r="D31" s="142" t="n">
        <v>22</v>
      </c>
      <c r="E31" s="143" t="n">
        <f aca="false">SUM(C31:D31)</f>
        <v>1002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7"/>
  <sheetViews>
    <sheetView showFormulas="false" showGridLines="true" showRowColHeaders="true" showZeros="true" rightToLeft="false" tabSelected="false" showOutlineSymbols="true" defaultGridColor="true" view="normal" topLeftCell="A1" colorId="64" zoomScale="143" zoomScaleNormal="143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3" min="3" style="144" width="14.47"/>
    <col collapsed="false" customWidth="false" hidden="false" outlineLevel="0" max="4" min="4" style="105" width="11.54"/>
    <col collapsed="false" customWidth="false" hidden="false" outlineLevel="0" max="5" min="5" style="144" width="11.54"/>
    <col collapsed="false" customWidth="false" hidden="false" outlineLevel="0" max="6" min="6" style="105" width="11.54"/>
    <col collapsed="false" customWidth="false" hidden="false" outlineLevel="0" max="7" min="7" style="144" width="11.54"/>
  </cols>
  <sheetData>
    <row r="1" customFormat="false" ht="29" hidden="false" customHeight="false" outlineLevel="0" collapsed="false">
      <c r="A1" s="145" t="s">
        <v>1</v>
      </c>
      <c r="B1" s="146" t="s">
        <v>263</v>
      </c>
      <c r="C1" s="147" t="s">
        <v>264</v>
      </c>
      <c r="D1" s="148" t="s">
        <v>265</v>
      </c>
      <c r="E1" s="149" t="s">
        <v>266</v>
      </c>
      <c r="F1" s="148" t="s">
        <v>11</v>
      </c>
      <c r="G1" s="150" t="s">
        <v>12</v>
      </c>
      <c r="H1" s="151" t="s">
        <v>13</v>
      </c>
    </row>
    <row r="2" customFormat="false" ht="12.8" hidden="false" customHeight="false" outlineLevel="0" collapsed="false">
      <c r="A2" s="145" t="s">
        <v>267</v>
      </c>
      <c r="B2" s="76" t="s">
        <v>268</v>
      </c>
      <c r="C2" s="152" t="n">
        <v>5</v>
      </c>
      <c r="D2" s="153"/>
      <c r="E2" s="153"/>
      <c r="F2" s="153"/>
      <c r="G2" s="153"/>
      <c r="H2" s="154" t="n">
        <v>1</v>
      </c>
    </row>
    <row r="3" customFormat="false" ht="12.8" hidden="false" customHeight="false" outlineLevel="0" collapsed="false">
      <c r="A3" s="145" t="s">
        <v>156</v>
      </c>
      <c r="B3" s="76" t="s">
        <v>157</v>
      </c>
      <c r="C3" s="155"/>
      <c r="D3" s="156" t="n">
        <v>0</v>
      </c>
      <c r="E3" s="157" t="n">
        <v>5</v>
      </c>
      <c r="F3" s="156"/>
      <c r="G3" s="158" t="n">
        <v>5</v>
      </c>
      <c r="H3" s="154" t="n">
        <v>0</v>
      </c>
    </row>
    <row r="4" customFormat="false" ht="12.8" hidden="false" customHeight="false" outlineLevel="0" collapsed="false">
      <c r="A4" s="145" t="s">
        <v>216</v>
      </c>
      <c r="B4" s="76" t="s">
        <v>269</v>
      </c>
      <c r="C4" s="152" t="n">
        <v>22</v>
      </c>
      <c r="D4" s="156" t="n">
        <v>1</v>
      </c>
      <c r="E4" s="157" t="n">
        <v>27</v>
      </c>
      <c r="F4" s="156"/>
      <c r="G4" s="158" t="n">
        <v>28</v>
      </c>
      <c r="H4" s="154" t="n">
        <v>0.03571428571429</v>
      </c>
    </row>
    <row r="5" customFormat="false" ht="12.8" hidden="false" customHeight="false" outlineLevel="0" collapsed="false">
      <c r="A5" s="145" t="s">
        <v>270</v>
      </c>
      <c r="B5" s="76" t="s">
        <v>271</v>
      </c>
      <c r="C5" s="152" t="n">
        <v>8</v>
      </c>
      <c r="D5" s="156" t="n">
        <v>2</v>
      </c>
      <c r="E5" s="157" t="n">
        <v>4</v>
      </c>
      <c r="F5" s="156"/>
      <c r="G5" s="158" t="n">
        <v>6</v>
      </c>
      <c r="H5" s="154" t="n">
        <v>0.33333333333333</v>
      </c>
    </row>
    <row r="6" customFormat="false" ht="12.8" hidden="false" customHeight="false" outlineLevel="0" collapsed="false">
      <c r="A6" s="145" t="s">
        <v>26</v>
      </c>
      <c r="B6" s="76" t="s">
        <v>27</v>
      </c>
      <c r="C6" s="152" t="n">
        <v>7</v>
      </c>
      <c r="D6" s="156" t="n">
        <v>5</v>
      </c>
      <c r="E6" s="157" t="n">
        <v>0</v>
      </c>
      <c r="F6" s="156"/>
      <c r="G6" s="158" t="n">
        <v>5</v>
      </c>
      <c r="H6" s="154" t="n">
        <v>1</v>
      </c>
    </row>
    <row r="7" customFormat="false" ht="12.8" hidden="false" customHeight="false" outlineLevel="0" collapsed="false">
      <c r="A7" s="145" t="s">
        <v>92</v>
      </c>
      <c r="B7" s="76" t="s">
        <v>93</v>
      </c>
      <c r="C7" s="152" t="n">
        <v>267</v>
      </c>
      <c r="D7" s="156" t="n">
        <v>44</v>
      </c>
      <c r="E7" s="157" t="n">
        <v>48</v>
      </c>
      <c r="F7" s="156"/>
      <c r="G7" s="158" t="n">
        <v>92</v>
      </c>
      <c r="H7" s="154" t="n">
        <v>0.47826086956522</v>
      </c>
    </row>
    <row r="8" customFormat="false" ht="12.8" hidden="false" customHeight="false" outlineLevel="0" collapsed="false">
      <c r="A8" s="145" t="s">
        <v>50</v>
      </c>
      <c r="B8" s="76" t="s">
        <v>51</v>
      </c>
      <c r="C8" s="155"/>
      <c r="D8" s="156" t="n">
        <v>0</v>
      </c>
      <c r="E8" s="157" t="n">
        <v>7</v>
      </c>
      <c r="F8" s="156"/>
      <c r="G8" s="158" t="n">
        <v>7</v>
      </c>
      <c r="H8" s="154" t="n">
        <v>0</v>
      </c>
    </row>
    <row r="9" customFormat="false" ht="12.8" hidden="false" customHeight="false" outlineLevel="0" collapsed="false">
      <c r="A9" s="145" t="s">
        <v>272</v>
      </c>
      <c r="B9" s="76" t="s">
        <v>273</v>
      </c>
      <c r="C9" s="152" t="n">
        <v>6</v>
      </c>
      <c r="D9" s="156" t="n">
        <v>2</v>
      </c>
      <c r="E9" s="157" t="n">
        <v>5</v>
      </c>
      <c r="F9" s="156"/>
      <c r="G9" s="158" t="n">
        <v>7</v>
      </c>
      <c r="H9" s="154" t="n">
        <v>0.28571428571429</v>
      </c>
    </row>
    <row r="10" customFormat="false" ht="12.8" hidden="false" customHeight="false" outlineLevel="0" collapsed="false">
      <c r="A10" s="145" t="s">
        <v>274</v>
      </c>
      <c r="B10" s="76" t="s">
        <v>275</v>
      </c>
      <c r="C10" s="152" t="n">
        <v>16</v>
      </c>
      <c r="D10" s="156" t="n">
        <v>6</v>
      </c>
      <c r="E10" s="157" t="n">
        <v>12</v>
      </c>
      <c r="F10" s="156"/>
      <c r="G10" s="158" t="n">
        <v>18</v>
      </c>
      <c r="H10" s="154" t="n">
        <v>0.33333333333333</v>
      </c>
    </row>
    <row r="11" customFormat="false" ht="12.8" hidden="false" customHeight="false" outlineLevel="0" collapsed="false">
      <c r="A11" s="145" t="s">
        <v>180</v>
      </c>
      <c r="B11" s="76" t="s">
        <v>181</v>
      </c>
      <c r="C11" s="152" t="n">
        <v>8</v>
      </c>
      <c r="D11" s="153"/>
      <c r="E11" s="153"/>
      <c r="F11" s="153"/>
      <c r="G11" s="153"/>
      <c r="H11" s="154" t="n">
        <v>0.25</v>
      </c>
    </row>
    <row r="12" customFormat="false" ht="12.8" hidden="false" customHeight="false" outlineLevel="0" collapsed="false">
      <c r="A12" s="145" t="s">
        <v>176</v>
      </c>
      <c r="B12" s="76" t="s">
        <v>276</v>
      </c>
      <c r="C12" s="152" t="n">
        <v>22</v>
      </c>
      <c r="D12" s="156" t="n">
        <v>3</v>
      </c>
      <c r="E12" s="157" t="n">
        <v>21</v>
      </c>
      <c r="F12" s="156"/>
      <c r="G12" s="158" t="n">
        <v>24</v>
      </c>
      <c r="H12" s="154" t="n">
        <v>0.125</v>
      </c>
    </row>
    <row r="13" customFormat="false" ht="12.8" hidden="false" customHeight="false" outlineLevel="0" collapsed="false">
      <c r="A13" s="145" t="s">
        <v>182</v>
      </c>
      <c r="B13" s="76" t="s">
        <v>183</v>
      </c>
      <c r="C13" s="153"/>
      <c r="D13" s="156" t="n">
        <v>5</v>
      </c>
      <c r="E13" s="157" t="n">
        <v>4</v>
      </c>
      <c r="F13" s="156"/>
      <c r="G13" s="158" t="n">
        <v>9</v>
      </c>
      <c r="H13" s="154" t="n">
        <v>0.55555555555556</v>
      </c>
    </row>
    <row r="14" customFormat="false" ht="12.8" hidden="false" customHeight="false" outlineLevel="0" collapsed="false">
      <c r="A14" s="145" t="s">
        <v>76</v>
      </c>
      <c r="B14" s="76" t="s">
        <v>77</v>
      </c>
      <c r="C14" s="152" t="n">
        <v>5</v>
      </c>
      <c r="D14" s="153"/>
      <c r="E14" s="153"/>
      <c r="F14" s="153"/>
      <c r="G14" s="153"/>
      <c r="H14" s="154" t="n">
        <v>0</v>
      </c>
    </row>
    <row r="15" customFormat="false" ht="12.8" hidden="false" customHeight="false" outlineLevel="0" collapsed="false">
      <c r="A15" s="145" t="s">
        <v>80</v>
      </c>
      <c r="B15" s="76" t="s">
        <v>81</v>
      </c>
      <c r="C15" s="152" t="n">
        <v>14</v>
      </c>
      <c r="D15" s="156" t="n">
        <v>1</v>
      </c>
      <c r="E15" s="157" t="n">
        <v>13</v>
      </c>
      <c r="F15" s="156"/>
      <c r="G15" s="158" t="n">
        <v>14</v>
      </c>
      <c r="H15" s="154" t="n">
        <v>0.07142857142857</v>
      </c>
    </row>
    <row r="16" customFormat="false" ht="12.8" hidden="false" customHeight="false" outlineLevel="0" collapsed="false">
      <c r="A16" s="145" t="s">
        <v>192</v>
      </c>
      <c r="B16" s="76" t="s">
        <v>193</v>
      </c>
      <c r="C16" s="152" t="n">
        <v>7</v>
      </c>
      <c r="D16" s="156" t="n">
        <v>3</v>
      </c>
      <c r="E16" s="157" t="n">
        <v>3</v>
      </c>
      <c r="F16" s="156"/>
      <c r="G16" s="158" t="n">
        <v>6</v>
      </c>
      <c r="H16" s="154" t="n">
        <v>0.5</v>
      </c>
    </row>
    <row r="17" customFormat="false" ht="12.8" hidden="false" customHeight="false" outlineLevel="0" collapsed="false">
      <c r="A17" s="145" t="s">
        <v>228</v>
      </c>
      <c r="B17" s="76" t="s">
        <v>229</v>
      </c>
      <c r="C17" s="152" t="n">
        <v>6</v>
      </c>
      <c r="D17" s="156" t="n">
        <v>1</v>
      </c>
      <c r="E17" s="157" t="n">
        <v>7</v>
      </c>
      <c r="F17" s="156"/>
      <c r="G17" s="158" t="n">
        <v>8</v>
      </c>
      <c r="H17" s="154" t="n">
        <v>0.125</v>
      </c>
    </row>
    <row r="18" customFormat="false" ht="12.8" hidden="false" customHeight="false" outlineLevel="0" collapsed="false">
      <c r="A18" s="145" t="s">
        <v>196</v>
      </c>
      <c r="B18" s="76" t="s">
        <v>197</v>
      </c>
      <c r="C18" s="152" t="n">
        <v>18</v>
      </c>
      <c r="D18" s="156" t="n">
        <v>20</v>
      </c>
      <c r="E18" s="157" t="n">
        <v>4</v>
      </c>
      <c r="F18" s="156"/>
      <c r="G18" s="158" t="n">
        <v>24</v>
      </c>
      <c r="H18" s="154" t="n">
        <v>0.83333333333333</v>
      </c>
    </row>
    <row r="19" customFormat="false" ht="12.8" hidden="false" customHeight="false" outlineLevel="0" collapsed="false">
      <c r="A19" s="145" t="s">
        <v>232</v>
      </c>
      <c r="B19" s="76" t="s">
        <v>233</v>
      </c>
      <c r="C19" s="152" t="n">
        <v>8</v>
      </c>
      <c r="D19" s="153"/>
      <c r="E19" s="153"/>
      <c r="F19" s="153"/>
      <c r="G19" s="153"/>
      <c r="H19" s="154" t="n">
        <v>0</v>
      </c>
    </row>
    <row r="20" customFormat="false" ht="12.8" hidden="false" customHeight="false" outlineLevel="0" collapsed="false">
      <c r="A20" s="145" t="s">
        <v>220</v>
      </c>
      <c r="B20" s="76" t="s">
        <v>221</v>
      </c>
      <c r="C20" s="152" t="n">
        <v>8</v>
      </c>
      <c r="D20" s="153"/>
      <c r="E20" s="153"/>
      <c r="F20" s="153"/>
      <c r="G20" s="153"/>
      <c r="H20" s="154" t="n">
        <v>0</v>
      </c>
    </row>
    <row r="21" customFormat="false" ht="12.8" hidden="false" customHeight="false" outlineLevel="0" collapsed="false">
      <c r="A21" s="145" t="s">
        <v>204</v>
      </c>
      <c r="B21" s="76" t="s">
        <v>205</v>
      </c>
      <c r="C21" s="152" t="n">
        <f aca="false">C15-SUM(C16:C20)</f>
        <v>-33</v>
      </c>
      <c r="D21" s="156" t="n">
        <f aca="false">D15-SUM(D16:D20)</f>
        <v>-23</v>
      </c>
      <c r="E21" s="157" t="n">
        <f aca="false">E15-SUM(E16:E20)</f>
        <v>-1</v>
      </c>
      <c r="F21" s="156" t="n">
        <f aca="false">F15-SUM(F16:F20)</f>
        <v>0</v>
      </c>
      <c r="G21" s="158" t="n">
        <f aca="false">G15-SUM(G16:G20)</f>
        <v>-24</v>
      </c>
      <c r="H21" s="154" t="n">
        <f aca="false">D21/(D21+E21)</f>
        <v>0.958333333333333</v>
      </c>
    </row>
    <row r="22" customFormat="false" ht="12.8" hidden="false" customHeight="false" outlineLevel="0" collapsed="false">
      <c r="A22" s="159"/>
      <c r="B22" s="76"/>
      <c r="C22" s="152"/>
      <c r="D22" s="156"/>
      <c r="E22" s="157"/>
      <c r="F22" s="156"/>
      <c r="G22" s="158"/>
      <c r="H22" s="154"/>
    </row>
    <row r="23" customFormat="false" ht="12.8" hidden="false" customHeight="false" outlineLevel="0" collapsed="false">
      <c r="A23" s="52" t="s">
        <v>277</v>
      </c>
      <c r="B23" s="94" t="s">
        <v>23</v>
      </c>
      <c r="C23" s="160" t="n">
        <v>316</v>
      </c>
      <c r="D23" s="161" t="n">
        <v>51</v>
      </c>
      <c r="E23" s="160" t="n">
        <v>93</v>
      </c>
      <c r="F23" s="161"/>
      <c r="G23" s="160" t="n">
        <v>144</v>
      </c>
      <c r="H23" s="162" t="n">
        <v>0.35416666666667</v>
      </c>
    </row>
    <row r="24" customFormat="false" ht="12.8" hidden="false" customHeight="false" outlineLevel="0" collapsed="false">
      <c r="A24" s="52" t="s">
        <v>278</v>
      </c>
      <c r="B24" s="94" t="s">
        <v>117</v>
      </c>
      <c r="C24" s="160" t="n">
        <v>1</v>
      </c>
      <c r="D24" s="161" t="n">
        <v>0</v>
      </c>
      <c r="E24" s="160" t="n">
        <v>0</v>
      </c>
      <c r="F24" s="161"/>
      <c r="G24" s="160" t="n">
        <v>0</v>
      </c>
      <c r="H24" s="162" t="s">
        <v>279</v>
      </c>
    </row>
    <row r="25" customFormat="false" ht="12.8" hidden="false" customHeight="false" outlineLevel="0" collapsed="false">
      <c r="A25" s="52" t="s">
        <v>154</v>
      </c>
      <c r="B25" s="94" t="s">
        <v>155</v>
      </c>
      <c r="C25" s="160" t="n">
        <v>62</v>
      </c>
      <c r="D25" s="161" t="n">
        <v>39</v>
      </c>
      <c r="E25" s="160" t="n">
        <v>27</v>
      </c>
      <c r="F25" s="161" t="n">
        <v>1</v>
      </c>
      <c r="G25" s="160" t="n">
        <v>67</v>
      </c>
      <c r="H25" s="162" t="n">
        <v>0.59090909090909</v>
      </c>
    </row>
    <row r="26" customFormat="false" ht="12.8" hidden="false" customHeight="false" outlineLevel="0" collapsed="false">
      <c r="A26" s="52" t="s">
        <v>206</v>
      </c>
      <c r="B26" s="94" t="s">
        <v>207</v>
      </c>
      <c r="C26" s="160" t="n">
        <v>124</v>
      </c>
      <c r="D26" s="161" t="n">
        <v>18</v>
      </c>
      <c r="E26" s="160" t="n">
        <v>96</v>
      </c>
      <c r="F26" s="161"/>
      <c r="G26" s="160" t="n">
        <v>114</v>
      </c>
      <c r="H26" s="162" t="n">
        <v>0.15789473684211</v>
      </c>
    </row>
    <row r="27" customFormat="false" ht="12.8" hidden="false" customHeight="false" outlineLevel="0" collapsed="false">
      <c r="A27" s="52" t="s">
        <v>280</v>
      </c>
      <c r="B27" s="89" t="s">
        <v>21</v>
      </c>
      <c r="C27" s="163" t="n">
        <v>503</v>
      </c>
      <c r="D27" s="164" t="n">
        <v>108</v>
      </c>
      <c r="E27" s="163" t="n">
        <v>216</v>
      </c>
      <c r="F27" s="164" t="n">
        <v>1</v>
      </c>
      <c r="G27" s="163" t="n">
        <v>325</v>
      </c>
      <c r="H27" s="165" t="n">
        <v>0.33333333333333</v>
      </c>
    </row>
  </sheetData>
  <autoFilter ref="A1:H27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2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5" min="1" style="166" width="11.52"/>
    <col collapsed="false" customWidth="false" hidden="false" outlineLevel="0" max="6" min="6" style="167" width="11.52"/>
    <col collapsed="false" customWidth="false" hidden="false" outlineLevel="0" max="7" min="7" style="166" width="11.52"/>
    <col collapsed="false" customWidth="false" hidden="false" outlineLevel="0" max="8" min="8" style="168" width="11.52"/>
    <col collapsed="false" customWidth="false" hidden="false" outlineLevel="0" max="10" min="9" style="166" width="11.52"/>
    <col collapsed="false" customWidth="false" hidden="false" outlineLevel="0" max="1024" min="11" style="169" width="11.52"/>
  </cols>
  <sheetData>
    <row r="1" customFormat="false" ht="50" hidden="false" customHeight="false" outlineLevel="0" collapsed="false">
      <c r="A1" s="170" t="s">
        <v>1</v>
      </c>
      <c r="B1" s="171" t="s">
        <v>2</v>
      </c>
      <c r="C1" s="172" t="s">
        <v>3</v>
      </c>
      <c r="D1" s="173" t="s">
        <v>281</v>
      </c>
      <c r="E1" s="174" t="s">
        <v>282</v>
      </c>
      <c r="F1" s="175" t="s">
        <v>283</v>
      </c>
      <c r="G1" s="176" t="s">
        <v>4</v>
      </c>
      <c r="H1" s="177" t="s">
        <v>21</v>
      </c>
      <c r="I1" s="178" t="s">
        <v>284</v>
      </c>
      <c r="J1" s="178" t="s">
        <v>285</v>
      </c>
    </row>
    <row r="2" customFormat="false" ht="12.8" hidden="false" customHeight="false" outlineLevel="0" collapsed="false">
      <c r="A2" s="179" t="s">
        <v>156</v>
      </c>
      <c r="B2" s="180" t="s">
        <v>157</v>
      </c>
      <c r="C2" s="181" t="n">
        <v>17103</v>
      </c>
      <c r="D2" s="182" t="n">
        <v>0.20037420335614</v>
      </c>
      <c r="E2" s="183" t="n">
        <v>13676</v>
      </c>
      <c r="F2" s="175" t="n">
        <v>3427</v>
      </c>
      <c r="G2" s="184" t="n">
        <v>836</v>
      </c>
      <c r="H2" s="177" t="n">
        <v>4263</v>
      </c>
      <c r="I2" s="185" t="n">
        <v>1570</v>
      </c>
      <c r="J2" s="186" t="n">
        <v>0.237638664362562</v>
      </c>
    </row>
    <row r="3" customFormat="false" ht="12.8" hidden="false" customHeight="false" outlineLevel="0" collapsed="false">
      <c r="A3" s="179" t="s">
        <v>208</v>
      </c>
      <c r="B3" s="187" t="s">
        <v>209</v>
      </c>
      <c r="C3" s="181" t="n">
        <v>5330</v>
      </c>
      <c r="D3" s="188" t="n">
        <v>0.98818011257036</v>
      </c>
      <c r="E3" s="183" t="n">
        <v>63</v>
      </c>
      <c r="F3" s="175" t="n">
        <v>5267</v>
      </c>
      <c r="G3" s="176" t="n">
        <v>1011</v>
      </c>
      <c r="H3" s="177" t="n">
        <v>6278</v>
      </c>
      <c r="I3" s="189" t="n">
        <v>6380</v>
      </c>
      <c r="J3" s="186" t="n">
        <v>0.990064658571203</v>
      </c>
    </row>
    <row r="4" customFormat="false" ht="12.8" hidden="false" customHeight="false" outlineLevel="0" collapsed="false">
      <c r="A4" s="179" t="s">
        <v>210</v>
      </c>
      <c r="B4" s="187" t="s">
        <v>211</v>
      </c>
      <c r="C4" s="190" t="n">
        <v>2108</v>
      </c>
      <c r="D4" s="191" t="n">
        <v>0.96584440227704</v>
      </c>
      <c r="E4" s="183" t="n">
        <v>72</v>
      </c>
      <c r="F4" s="175" t="n">
        <v>2036</v>
      </c>
      <c r="G4" s="184" t="n">
        <v>269</v>
      </c>
      <c r="H4" s="177" t="n">
        <v>2305</v>
      </c>
      <c r="I4" s="189" t="n">
        <v>2135</v>
      </c>
      <c r="J4" s="186" t="n">
        <v>0.969709718132099</v>
      </c>
    </row>
    <row r="5" customFormat="false" ht="12.8" hidden="false" customHeight="false" outlineLevel="0" collapsed="false">
      <c r="A5" s="179" t="s">
        <v>28</v>
      </c>
      <c r="B5" s="192" t="s">
        <v>29</v>
      </c>
      <c r="C5" s="190" t="n">
        <v>620</v>
      </c>
      <c r="D5" s="191" t="n">
        <v>0.21935483870968</v>
      </c>
      <c r="E5" s="183" t="n">
        <v>484</v>
      </c>
      <c r="F5" s="175" t="n">
        <v>136</v>
      </c>
      <c r="G5" s="184" t="n">
        <v>143</v>
      </c>
      <c r="H5" s="177" t="n">
        <v>279</v>
      </c>
      <c r="I5" s="189" t="n">
        <v>255</v>
      </c>
      <c r="J5" s="186" t="n">
        <v>0.365661861074705</v>
      </c>
    </row>
    <row r="6" customFormat="false" ht="12.8" hidden="false" customHeight="false" outlineLevel="0" collapsed="false">
      <c r="A6" s="179" t="s">
        <v>212</v>
      </c>
      <c r="B6" s="192" t="s">
        <v>213</v>
      </c>
      <c r="C6" s="190" t="n">
        <v>505</v>
      </c>
      <c r="D6" s="191" t="n">
        <v>0.22772277227723</v>
      </c>
      <c r="E6" s="183" t="n">
        <v>390</v>
      </c>
      <c r="F6" s="175" t="n">
        <v>115</v>
      </c>
      <c r="G6" s="184" t="n">
        <v>124</v>
      </c>
      <c r="H6" s="177" t="n">
        <v>239</v>
      </c>
      <c r="I6" s="189" t="n">
        <v>180</v>
      </c>
      <c r="J6" s="186" t="n">
        <v>0.379968203497615</v>
      </c>
    </row>
    <row r="7" customFormat="false" ht="12.8" hidden="false" customHeight="false" outlineLevel="0" collapsed="false">
      <c r="A7" s="179" t="s">
        <v>216</v>
      </c>
      <c r="B7" s="187" t="s">
        <v>217</v>
      </c>
      <c r="C7" s="190" t="n">
        <v>308</v>
      </c>
      <c r="D7" s="191" t="n">
        <v>0.97077922077922</v>
      </c>
      <c r="E7" s="183" t="n">
        <v>9</v>
      </c>
      <c r="F7" s="175" t="n">
        <v>299</v>
      </c>
      <c r="G7" s="184" t="n">
        <v>119</v>
      </c>
      <c r="H7" s="177" t="n">
        <v>418</v>
      </c>
      <c r="I7" s="189" t="n">
        <v>450</v>
      </c>
      <c r="J7" s="186" t="n">
        <v>0.978922716627635</v>
      </c>
    </row>
    <row r="8" customFormat="false" ht="12.8" hidden="false" customHeight="false" outlineLevel="0" collapsed="false">
      <c r="A8" s="179" t="s">
        <v>158</v>
      </c>
      <c r="B8" s="180" t="s">
        <v>159</v>
      </c>
      <c r="C8" s="181" t="n">
        <v>8611</v>
      </c>
      <c r="D8" s="188" t="n">
        <v>0.05330391359889</v>
      </c>
      <c r="E8" s="183" t="n">
        <v>8152</v>
      </c>
      <c r="F8" s="175" t="n">
        <v>459</v>
      </c>
      <c r="G8" s="184" t="n">
        <v>656</v>
      </c>
      <c r="H8" s="177" t="n">
        <v>1115</v>
      </c>
      <c r="I8" s="189" t="n">
        <v>870</v>
      </c>
      <c r="J8" s="186" t="n">
        <v>0.120319412970756</v>
      </c>
    </row>
    <row r="9" customFormat="false" ht="12.8" hidden="false" customHeight="false" outlineLevel="0" collapsed="false">
      <c r="A9" s="179" t="s">
        <v>32</v>
      </c>
      <c r="B9" s="192" t="s">
        <v>33</v>
      </c>
      <c r="C9" s="190" t="n">
        <v>339</v>
      </c>
      <c r="D9" s="191" t="n">
        <v>0.25958702064897</v>
      </c>
      <c r="E9" s="183" t="n">
        <v>251</v>
      </c>
      <c r="F9" s="175" t="n">
        <v>88</v>
      </c>
      <c r="G9" s="184" t="n">
        <v>26</v>
      </c>
      <c r="H9" s="177" t="n">
        <v>114</v>
      </c>
      <c r="I9" s="189" t="n">
        <v>75</v>
      </c>
      <c r="J9" s="186" t="n">
        <v>0.312328767123288</v>
      </c>
    </row>
    <row r="10" customFormat="false" ht="12.8" hidden="false" customHeight="false" outlineLevel="0" collapsed="false">
      <c r="A10" s="179" t="s">
        <v>34</v>
      </c>
      <c r="B10" s="192" t="s">
        <v>35</v>
      </c>
      <c r="C10" s="190" t="n">
        <v>295</v>
      </c>
      <c r="D10" s="191" t="n">
        <v>0.05423728813559</v>
      </c>
      <c r="E10" s="183" t="n">
        <v>279</v>
      </c>
      <c r="F10" s="175" t="n">
        <v>16</v>
      </c>
      <c r="G10" s="184" t="n">
        <v>32</v>
      </c>
      <c r="H10" s="177" t="n">
        <v>48</v>
      </c>
      <c r="I10" s="189" t="n">
        <v>40</v>
      </c>
      <c r="J10" s="186" t="n">
        <v>0.146788990825688</v>
      </c>
    </row>
    <row r="11" customFormat="false" ht="12.8" hidden="false" customHeight="false" outlineLevel="0" collapsed="false">
      <c r="A11" s="179" t="s">
        <v>30</v>
      </c>
      <c r="B11" s="192" t="s">
        <v>31</v>
      </c>
      <c r="C11" s="190" t="n">
        <v>238</v>
      </c>
      <c r="D11" s="191" t="n">
        <v>0.20588235294118</v>
      </c>
      <c r="E11" s="183" t="n">
        <v>189</v>
      </c>
      <c r="F11" s="175" t="n">
        <v>49</v>
      </c>
      <c r="G11" s="184" t="n">
        <v>9</v>
      </c>
      <c r="H11" s="177" t="n">
        <v>58</v>
      </c>
      <c r="I11" s="189" t="n">
        <v>65</v>
      </c>
      <c r="J11" s="186" t="n">
        <v>0.234817813765182</v>
      </c>
    </row>
    <row r="12" customFormat="false" ht="12.8" hidden="false" customHeight="false" outlineLevel="0" collapsed="false">
      <c r="A12" s="179" t="s">
        <v>122</v>
      </c>
      <c r="B12" s="192" t="s">
        <v>123</v>
      </c>
      <c r="C12" s="190" t="n">
        <v>273</v>
      </c>
      <c r="D12" s="191" t="n">
        <v>0.27106227106227</v>
      </c>
      <c r="E12" s="183" t="n">
        <v>199</v>
      </c>
      <c r="F12" s="175" t="n">
        <v>74</v>
      </c>
      <c r="G12" s="184" t="n">
        <v>10</v>
      </c>
      <c r="H12" s="177" t="n">
        <v>84</v>
      </c>
      <c r="I12" s="189" t="n">
        <v>105</v>
      </c>
      <c r="J12" s="186" t="n">
        <v>0.296819787985866</v>
      </c>
    </row>
    <row r="13" customFormat="false" ht="12.8" hidden="false" customHeight="false" outlineLevel="0" collapsed="false">
      <c r="A13" s="179" t="s">
        <v>286</v>
      </c>
      <c r="B13" s="192" t="s">
        <v>287</v>
      </c>
      <c r="C13" s="190" t="n">
        <v>12</v>
      </c>
      <c r="D13" s="191" t="n">
        <v>0</v>
      </c>
      <c r="E13" s="183" t="n">
        <v>12</v>
      </c>
      <c r="F13" s="175" t="n">
        <v>0</v>
      </c>
      <c r="G13" s="184"/>
      <c r="H13" s="177" t="n">
        <v>0</v>
      </c>
      <c r="I13" s="189"/>
      <c r="J13" s="186" t="n">
        <v>0</v>
      </c>
    </row>
    <row r="14" customFormat="false" ht="12.8" hidden="false" customHeight="false" outlineLevel="0" collapsed="false">
      <c r="A14" s="179" t="s">
        <v>214</v>
      </c>
      <c r="B14" s="192" t="s">
        <v>215</v>
      </c>
      <c r="C14" s="190" t="n">
        <v>182</v>
      </c>
      <c r="D14" s="191" t="n">
        <v>0.16483516483516</v>
      </c>
      <c r="E14" s="183" t="n">
        <v>152</v>
      </c>
      <c r="F14" s="175" t="n">
        <v>30</v>
      </c>
      <c r="G14" s="184" t="n">
        <v>32</v>
      </c>
      <c r="H14" s="177" t="n">
        <v>62</v>
      </c>
      <c r="I14" s="189" t="n">
        <v>55</v>
      </c>
      <c r="J14" s="186" t="n">
        <v>0.289719626168224</v>
      </c>
    </row>
    <row r="15" customFormat="false" ht="12.8" hidden="false" customHeight="false" outlineLevel="0" collapsed="false">
      <c r="A15" s="179" t="s">
        <v>88</v>
      </c>
      <c r="B15" s="180" t="s">
        <v>89</v>
      </c>
      <c r="C15" s="181" t="n">
        <v>5940</v>
      </c>
      <c r="D15" s="188" t="n">
        <v>0.14461279461279</v>
      </c>
      <c r="E15" s="183" t="n">
        <v>5081</v>
      </c>
      <c r="F15" s="175" t="n">
        <v>859</v>
      </c>
      <c r="G15" s="184" t="n">
        <v>497</v>
      </c>
      <c r="H15" s="177" t="n">
        <v>1356</v>
      </c>
      <c r="I15" s="189" t="n">
        <v>1215</v>
      </c>
      <c r="J15" s="186" t="n">
        <v>0.210657138418518</v>
      </c>
    </row>
    <row r="16" customFormat="false" ht="12.8" hidden="false" customHeight="false" outlineLevel="0" collapsed="false">
      <c r="A16" s="179" t="s">
        <v>38</v>
      </c>
      <c r="B16" s="192" t="s">
        <v>39</v>
      </c>
      <c r="C16" s="190" t="n">
        <v>479</v>
      </c>
      <c r="D16" s="191" t="n">
        <v>0.10229645093946</v>
      </c>
      <c r="E16" s="183" t="n">
        <v>430</v>
      </c>
      <c r="F16" s="175" t="n">
        <v>49</v>
      </c>
      <c r="G16" s="184" t="n">
        <v>33</v>
      </c>
      <c r="H16" s="177" t="n">
        <v>82</v>
      </c>
      <c r="I16" s="189" t="n">
        <v>95</v>
      </c>
      <c r="J16" s="186" t="n">
        <v>0.16015625</v>
      </c>
    </row>
    <row r="17" customFormat="false" ht="12.8" hidden="false" customHeight="false" outlineLevel="0" collapsed="false">
      <c r="A17" s="179" t="s">
        <v>42</v>
      </c>
      <c r="B17" s="192" t="s">
        <v>43</v>
      </c>
      <c r="C17" s="190" t="n">
        <v>1019</v>
      </c>
      <c r="D17" s="191" t="n">
        <v>0.25711481844946</v>
      </c>
      <c r="E17" s="183" t="n">
        <v>757</v>
      </c>
      <c r="F17" s="175" t="n">
        <v>262</v>
      </c>
      <c r="G17" s="184" t="n">
        <v>66</v>
      </c>
      <c r="H17" s="177" t="n">
        <v>328</v>
      </c>
      <c r="I17" s="189" t="n">
        <v>335</v>
      </c>
      <c r="J17" s="186" t="n">
        <v>0.302304147465438</v>
      </c>
    </row>
    <row r="18" customFormat="false" ht="12.8" hidden="false" customHeight="false" outlineLevel="0" collapsed="false">
      <c r="A18" s="179" t="s">
        <v>44</v>
      </c>
      <c r="B18" s="180" t="s">
        <v>45</v>
      </c>
      <c r="C18" s="181" t="n">
        <v>5448</v>
      </c>
      <c r="D18" s="188" t="n">
        <v>0.26156387665198</v>
      </c>
      <c r="E18" s="183" t="n">
        <v>4023</v>
      </c>
      <c r="F18" s="175" t="n">
        <v>1425</v>
      </c>
      <c r="G18" s="184" t="n">
        <v>617</v>
      </c>
      <c r="H18" s="177" t="n">
        <v>2042</v>
      </c>
      <c r="I18" s="189" t="n">
        <v>1430</v>
      </c>
      <c r="J18" s="186" t="n">
        <v>0.336685902720528</v>
      </c>
    </row>
    <row r="19" customFormat="false" ht="12.8" hidden="false" customHeight="false" outlineLevel="0" collapsed="false">
      <c r="A19" s="179" t="s">
        <v>124</v>
      </c>
      <c r="B19" s="192" t="s">
        <v>125</v>
      </c>
      <c r="C19" s="190" t="n">
        <v>19</v>
      </c>
      <c r="D19" s="191" t="n">
        <v>0.10526315789474</v>
      </c>
      <c r="E19" s="183" t="n">
        <v>17</v>
      </c>
      <c r="F19" s="175" t="n">
        <v>2</v>
      </c>
      <c r="G19" s="184" t="n">
        <v>2</v>
      </c>
      <c r="H19" s="177" t="n">
        <v>4</v>
      </c>
      <c r="I19" s="189" t="n">
        <v>5</v>
      </c>
      <c r="J19" s="186" t="n">
        <v>0.19047619047619</v>
      </c>
    </row>
    <row r="20" customFormat="false" ht="12.8" hidden="false" customHeight="false" outlineLevel="0" collapsed="false">
      <c r="A20" s="179" t="s">
        <v>36</v>
      </c>
      <c r="B20" s="192" t="s">
        <v>37</v>
      </c>
      <c r="C20" s="190" t="n">
        <v>1039</v>
      </c>
      <c r="D20" s="191" t="n">
        <v>0.23195380173244</v>
      </c>
      <c r="E20" s="183" t="n">
        <v>798</v>
      </c>
      <c r="F20" s="175" t="n">
        <v>241</v>
      </c>
      <c r="G20" s="184" t="n">
        <v>60</v>
      </c>
      <c r="H20" s="177" t="n">
        <v>301</v>
      </c>
      <c r="I20" s="189" t="n">
        <v>235</v>
      </c>
      <c r="J20" s="186" t="n">
        <v>0.273885350318471</v>
      </c>
    </row>
    <row r="21" customFormat="false" ht="12.8" hidden="false" customHeight="false" outlineLevel="0" collapsed="false">
      <c r="A21" s="179" t="s">
        <v>164</v>
      </c>
      <c r="B21" s="192" t="s">
        <v>165</v>
      </c>
      <c r="C21" s="190" t="n">
        <v>1223</v>
      </c>
      <c r="D21" s="191" t="n">
        <v>0.0539656582175</v>
      </c>
      <c r="E21" s="183" t="n">
        <v>1157</v>
      </c>
      <c r="F21" s="175" t="n">
        <v>66</v>
      </c>
      <c r="G21" s="184" t="n">
        <v>21</v>
      </c>
      <c r="H21" s="177" t="n">
        <v>87</v>
      </c>
      <c r="I21" s="189" t="n">
        <v>70</v>
      </c>
      <c r="J21" s="186" t="n">
        <v>0.069935691318328</v>
      </c>
    </row>
    <row r="22" customFormat="false" ht="12.8" hidden="false" customHeight="false" outlineLevel="0" collapsed="false">
      <c r="A22" s="179" t="s">
        <v>126</v>
      </c>
      <c r="B22" s="192" t="s">
        <v>127</v>
      </c>
      <c r="C22" s="190" t="n">
        <v>1734</v>
      </c>
      <c r="D22" s="191" t="n">
        <v>0.12283737024221</v>
      </c>
      <c r="E22" s="183" t="n">
        <v>1521</v>
      </c>
      <c r="F22" s="175" t="n">
        <v>213</v>
      </c>
      <c r="G22" s="184" t="n">
        <v>82</v>
      </c>
      <c r="H22" s="177" t="n">
        <v>295</v>
      </c>
      <c r="I22" s="189" t="n">
        <v>340</v>
      </c>
      <c r="J22" s="186" t="n">
        <v>0.162444933920705</v>
      </c>
    </row>
    <row r="23" customFormat="false" ht="12.8" hidden="false" customHeight="false" outlineLevel="0" collapsed="false">
      <c r="A23" s="179" t="s">
        <v>128</v>
      </c>
      <c r="B23" s="192" t="s">
        <v>129</v>
      </c>
      <c r="C23" s="190" t="n">
        <v>273</v>
      </c>
      <c r="D23" s="191" t="n">
        <v>0.07692307692308</v>
      </c>
      <c r="E23" s="183" t="n">
        <v>252</v>
      </c>
      <c r="F23" s="175" t="n">
        <v>21</v>
      </c>
      <c r="G23" s="184" t="n">
        <v>47</v>
      </c>
      <c r="H23" s="177" t="n">
        <v>68</v>
      </c>
      <c r="I23" s="189" t="n">
        <v>75</v>
      </c>
      <c r="J23" s="186" t="n">
        <v>0.2125</v>
      </c>
    </row>
    <row r="24" customFormat="false" ht="12.8" hidden="false" customHeight="false" outlineLevel="0" collapsed="false">
      <c r="A24" s="179" t="s">
        <v>288</v>
      </c>
      <c r="B24" s="192"/>
      <c r="C24" s="190"/>
      <c r="D24" s="191"/>
      <c r="E24" s="193"/>
      <c r="F24" s="175"/>
      <c r="G24" s="184"/>
      <c r="H24" s="177" t="n">
        <v>0</v>
      </c>
      <c r="I24" s="189" t="n">
        <v>10</v>
      </c>
      <c r="J24" s="186"/>
    </row>
    <row r="25" customFormat="false" ht="12.8" hidden="false" customHeight="false" outlineLevel="0" collapsed="false">
      <c r="A25" s="179" t="s">
        <v>46</v>
      </c>
      <c r="B25" s="192" t="s">
        <v>47</v>
      </c>
      <c r="C25" s="190" t="n">
        <v>365</v>
      </c>
      <c r="D25" s="191" t="n">
        <v>0.11780821917808</v>
      </c>
      <c r="E25" s="183" t="n">
        <v>322</v>
      </c>
      <c r="F25" s="175" t="n">
        <v>43</v>
      </c>
      <c r="G25" s="184" t="n">
        <v>21</v>
      </c>
      <c r="H25" s="177" t="n">
        <v>64</v>
      </c>
      <c r="I25" s="189" t="n">
        <v>60</v>
      </c>
      <c r="J25" s="186" t="n">
        <v>0.16580310880829</v>
      </c>
    </row>
    <row r="26" customFormat="false" ht="12.8" hidden="false" customHeight="false" outlineLevel="0" collapsed="false">
      <c r="A26" s="179" t="s">
        <v>130</v>
      </c>
      <c r="B26" s="192" t="s">
        <v>131</v>
      </c>
      <c r="C26" s="190" t="n">
        <v>345</v>
      </c>
      <c r="D26" s="191" t="n">
        <v>0.16231884057971</v>
      </c>
      <c r="E26" s="183" t="n">
        <v>289</v>
      </c>
      <c r="F26" s="175" t="n">
        <v>56</v>
      </c>
      <c r="G26" s="184" t="n">
        <v>30</v>
      </c>
      <c r="H26" s="177" t="n">
        <v>86</v>
      </c>
      <c r="I26" s="189" t="n">
        <v>100</v>
      </c>
      <c r="J26" s="186" t="n">
        <v>0.229333333333333</v>
      </c>
    </row>
    <row r="27" customFormat="false" ht="12.8" hidden="false" customHeight="false" outlineLevel="0" collapsed="false">
      <c r="A27" s="179" t="s">
        <v>26</v>
      </c>
      <c r="B27" s="192" t="s">
        <v>27</v>
      </c>
      <c r="C27" s="190" t="n">
        <v>1222</v>
      </c>
      <c r="D27" s="191" t="n">
        <v>0.44517184942717</v>
      </c>
      <c r="E27" s="183" t="n">
        <v>678</v>
      </c>
      <c r="F27" s="175" t="n">
        <v>544</v>
      </c>
      <c r="G27" s="184" t="n">
        <v>162</v>
      </c>
      <c r="H27" s="177" t="n">
        <v>706</v>
      </c>
      <c r="I27" s="189" t="n">
        <v>560</v>
      </c>
      <c r="J27" s="186" t="n">
        <v>0.510115606936416</v>
      </c>
    </row>
    <row r="28" customFormat="false" ht="12.8" hidden="false" customHeight="false" outlineLevel="0" collapsed="false">
      <c r="A28" s="179" t="s">
        <v>132</v>
      </c>
      <c r="B28" s="192" t="s">
        <v>133</v>
      </c>
      <c r="C28" s="190" t="n">
        <v>14</v>
      </c>
      <c r="D28" s="191" t="n">
        <v>0.42857142857143</v>
      </c>
      <c r="E28" s="183" t="n">
        <v>8</v>
      </c>
      <c r="F28" s="175" t="n">
        <v>6</v>
      </c>
      <c r="G28" s="184" t="n">
        <v>0</v>
      </c>
      <c r="H28" s="177" t="n">
        <v>6</v>
      </c>
      <c r="I28" s="189" t="n">
        <v>5</v>
      </c>
      <c r="J28" s="186" t="n">
        <v>0.428571428571429</v>
      </c>
    </row>
    <row r="29" customFormat="false" ht="12.8" hidden="false" customHeight="false" outlineLevel="0" collapsed="false">
      <c r="A29" s="179" t="s">
        <v>48</v>
      </c>
      <c r="B29" s="192" t="s">
        <v>49</v>
      </c>
      <c r="C29" s="190" t="n">
        <v>586</v>
      </c>
      <c r="D29" s="191" t="n">
        <v>0.21501706484642</v>
      </c>
      <c r="E29" s="183" t="n">
        <v>460</v>
      </c>
      <c r="F29" s="175" t="n">
        <v>126</v>
      </c>
      <c r="G29" s="184" t="n">
        <v>121</v>
      </c>
      <c r="H29" s="177" t="n">
        <v>247</v>
      </c>
      <c r="I29" s="189" t="n">
        <v>205</v>
      </c>
      <c r="J29" s="186" t="n">
        <v>0.349363507779349</v>
      </c>
    </row>
    <row r="30" customFormat="false" ht="12.8" hidden="false" customHeight="false" outlineLevel="0" collapsed="false">
      <c r="A30" s="179" t="s">
        <v>92</v>
      </c>
      <c r="B30" s="192" t="s">
        <v>93</v>
      </c>
      <c r="C30" s="190" t="n">
        <v>234</v>
      </c>
      <c r="D30" s="191" t="n">
        <v>0.21794871794872</v>
      </c>
      <c r="E30" s="183" t="n">
        <v>183</v>
      </c>
      <c r="F30" s="175" t="n">
        <v>51</v>
      </c>
      <c r="G30" s="184" t="n">
        <v>31</v>
      </c>
      <c r="H30" s="177" t="n">
        <v>82</v>
      </c>
      <c r="I30" s="189" t="n">
        <v>20</v>
      </c>
      <c r="J30" s="186" t="n">
        <v>0.309433962264151</v>
      </c>
    </row>
    <row r="31" customFormat="false" ht="12.8" hidden="false" customHeight="false" outlineLevel="0" collapsed="false">
      <c r="A31" s="179" t="s">
        <v>50</v>
      </c>
      <c r="B31" s="192" t="s">
        <v>51</v>
      </c>
      <c r="C31" s="190" t="n">
        <v>1128</v>
      </c>
      <c r="D31" s="191" t="n">
        <v>0.23492907801418</v>
      </c>
      <c r="E31" s="183" t="n">
        <v>863</v>
      </c>
      <c r="F31" s="175" t="n">
        <v>265</v>
      </c>
      <c r="G31" s="184" t="n">
        <v>86</v>
      </c>
      <c r="H31" s="177" t="n">
        <v>351</v>
      </c>
      <c r="I31" s="189" t="n">
        <v>220</v>
      </c>
      <c r="J31" s="186" t="n">
        <v>0.289126853377265</v>
      </c>
    </row>
    <row r="32" customFormat="false" ht="12.8" hidden="false" customHeight="false" outlineLevel="0" collapsed="false">
      <c r="A32" s="179" t="s">
        <v>52</v>
      </c>
      <c r="B32" s="192" t="s">
        <v>53</v>
      </c>
      <c r="C32" s="190" t="n">
        <v>641</v>
      </c>
      <c r="D32" s="191" t="n">
        <v>0.22620904836193</v>
      </c>
      <c r="E32" s="183" t="n">
        <v>496</v>
      </c>
      <c r="F32" s="175" t="n">
        <v>145</v>
      </c>
      <c r="G32" s="184" t="n">
        <v>59</v>
      </c>
      <c r="H32" s="177" t="n">
        <v>204</v>
      </c>
      <c r="I32" s="189" t="n">
        <v>170</v>
      </c>
      <c r="J32" s="186" t="n">
        <v>0.291428571428571</v>
      </c>
    </row>
    <row r="33" customFormat="false" ht="12.8" hidden="false" customHeight="false" outlineLevel="0" collapsed="false">
      <c r="A33" s="179" t="s">
        <v>54</v>
      </c>
      <c r="B33" s="192" t="s">
        <v>55</v>
      </c>
      <c r="C33" s="190" t="n">
        <v>166</v>
      </c>
      <c r="D33" s="191" t="n">
        <v>0.36144578313253</v>
      </c>
      <c r="E33" s="183" t="n">
        <v>106</v>
      </c>
      <c r="F33" s="175" t="n">
        <v>60</v>
      </c>
      <c r="G33" s="184" t="n">
        <v>17</v>
      </c>
      <c r="H33" s="177" t="n">
        <v>77</v>
      </c>
      <c r="I33" s="189" t="n">
        <v>70</v>
      </c>
      <c r="J33" s="186" t="n">
        <v>0.420765027322404</v>
      </c>
    </row>
    <row r="34" customFormat="false" ht="12.8" hidden="false" customHeight="false" outlineLevel="0" collapsed="false">
      <c r="A34" s="179" t="s">
        <v>218</v>
      </c>
      <c r="B34" s="187" t="s">
        <v>219</v>
      </c>
      <c r="C34" s="181" t="n">
        <v>8099</v>
      </c>
      <c r="D34" s="188" t="n">
        <v>0.98370169156686</v>
      </c>
      <c r="E34" s="183" t="n">
        <v>132</v>
      </c>
      <c r="F34" s="175" t="n">
        <v>7967</v>
      </c>
      <c r="G34" s="184" t="n">
        <v>723</v>
      </c>
      <c r="H34" s="177" t="n">
        <v>8690</v>
      </c>
      <c r="I34" s="189" t="n">
        <v>9110</v>
      </c>
      <c r="J34" s="186" t="n">
        <v>0.98503740648379</v>
      </c>
    </row>
    <row r="35" customFormat="false" ht="12.8" hidden="false" customHeight="false" outlineLevel="0" collapsed="false">
      <c r="A35" s="179" t="s">
        <v>58</v>
      </c>
      <c r="B35" s="192" t="s">
        <v>59</v>
      </c>
      <c r="C35" s="190" t="n">
        <v>76</v>
      </c>
      <c r="D35" s="191" t="n">
        <v>0.26315789473684</v>
      </c>
      <c r="E35" s="183" t="n">
        <v>56</v>
      </c>
      <c r="F35" s="175" t="n">
        <v>20</v>
      </c>
      <c r="G35" s="184" t="n">
        <v>17</v>
      </c>
      <c r="H35" s="177" t="n">
        <v>37</v>
      </c>
      <c r="I35" s="189" t="n">
        <v>25</v>
      </c>
      <c r="J35" s="186" t="n">
        <v>0.397849462365591</v>
      </c>
    </row>
    <row r="36" customFormat="false" ht="12.8" hidden="false" customHeight="false" outlineLevel="0" collapsed="false">
      <c r="A36" s="179" t="s">
        <v>56</v>
      </c>
      <c r="B36" s="192" t="s">
        <v>57</v>
      </c>
      <c r="C36" s="190" t="n">
        <v>169</v>
      </c>
      <c r="D36" s="191" t="n">
        <v>0.43195266272189</v>
      </c>
      <c r="E36" s="183" t="n">
        <v>96</v>
      </c>
      <c r="F36" s="175" t="n">
        <v>73</v>
      </c>
      <c r="G36" s="184" t="n">
        <v>44</v>
      </c>
      <c r="H36" s="177" t="n">
        <v>117</v>
      </c>
      <c r="I36" s="189" t="n">
        <v>85</v>
      </c>
      <c r="J36" s="186" t="n">
        <v>0.549295774647887</v>
      </c>
    </row>
    <row r="37" customFormat="false" ht="12.8" hidden="false" customHeight="false" outlineLevel="0" collapsed="false">
      <c r="A37" s="179" t="s">
        <v>60</v>
      </c>
      <c r="B37" s="180" t="s">
        <v>61</v>
      </c>
      <c r="C37" s="181" t="n">
        <v>4786</v>
      </c>
      <c r="D37" s="188" t="n">
        <v>0.25302966987046</v>
      </c>
      <c r="E37" s="183" t="n">
        <v>3575</v>
      </c>
      <c r="F37" s="175" t="n">
        <v>1211</v>
      </c>
      <c r="G37" s="184" t="n">
        <v>745</v>
      </c>
      <c r="H37" s="177" t="n">
        <v>1956</v>
      </c>
      <c r="I37" s="189" t="n">
        <v>1385</v>
      </c>
      <c r="J37" s="186" t="n">
        <v>0.353643102513108</v>
      </c>
    </row>
    <row r="38" customFormat="false" ht="12.8" hidden="false" customHeight="false" outlineLevel="0" collapsed="false">
      <c r="A38" s="179" t="s">
        <v>62</v>
      </c>
      <c r="B38" s="192" t="s">
        <v>63</v>
      </c>
      <c r="C38" s="190" t="n">
        <v>15</v>
      </c>
      <c r="D38" s="191" t="n">
        <v>0.13333333333333</v>
      </c>
      <c r="E38" s="183" t="n">
        <v>13</v>
      </c>
      <c r="F38" s="175" t="n">
        <v>2</v>
      </c>
      <c r="G38" s="184" t="n">
        <v>0</v>
      </c>
      <c r="H38" s="177" t="n">
        <v>2</v>
      </c>
      <c r="I38" s="189" t="n">
        <v>5</v>
      </c>
      <c r="J38" s="186" t="n">
        <v>0.133333333333333</v>
      </c>
    </row>
    <row r="39" customFormat="false" ht="12.8" hidden="false" customHeight="false" outlineLevel="0" collapsed="false">
      <c r="A39" s="179" t="s">
        <v>134</v>
      </c>
      <c r="B39" s="192" t="s">
        <v>135</v>
      </c>
      <c r="C39" s="190" t="n">
        <v>12</v>
      </c>
      <c r="D39" s="191" t="n">
        <v>0.16666666666667</v>
      </c>
      <c r="E39" s="183" t="n">
        <v>10</v>
      </c>
      <c r="F39" s="175" t="n">
        <v>2</v>
      </c>
      <c r="G39" s="184" t="n">
        <v>0</v>
      </c>
      <c r="H39" s="177" t="n">
        <v>2</v>
      </c>
      <c r="I39" s="189"/>
      <c r="J39" s="186" t="n">
        <v>0.166666666666667</v>
      </c>
    </row>
    <row r="40" customFormat="false" ht="12.8" hidden="false" customHeight="false" outlineLevel="0" collapsed="false">
      <c r="A40" s="179" t="s">
        <v>64</v>
      </c>
      <c r="B40" s="192" t="s">
        <v>65</v>
      </c>
      <c r="C40" s="190" t="n">
        <v>105</v>
      </c>
      <c r="D40" s="191" t="n">
        <v>0.47619047619048</v>
      </c>
      <c r="E40" s="183" t="n">
        <v>55</v>
      </c>
      <c r="F40" s="175" t="n">
        <v>50</v>
      </c>
      <c r="G40" s="184" t="n">
        <v>9</v>
      </c>
      <c r="H40" s="177" t="n">
        <v>59</v>
      </c>
      <c r="I40" s="189" t="n">
        <v>55</v>
      </c>
      <c r="J40" s="186" t="n">
        <v>0.517543859649123</v>
      </c>
    </row>
    <row r="41" customFormat="false" ht="12.8" hidden="false" customHeight="false" outlineLevel="0" collapsed="false">
      <c r="A41" s="179" t="s">
        <v>138</v>
      </c>
      <c r="B41" s="192" t="s">
        <v>139</v>
      </c>
      <c r="C41" s="190" t="n">
        <v>12</v>
      </c>
      <c r="D41" s="191" t="n">
        <v>0.08333333333333</v>
      </c>
      <c r="E41" s="183" t="n">
        <v>11</v>
      </c>
      <c r="F41" s="175" t="n">
        <v>1</v>
      </c>
      <c r="G41" s="184" t="n">
        <v>2</v>
      </c>
      <c r="H41" s="177" t="n">
        <v>3</v>
      </c>
      <c r="I41" s="189"/>
      <c r="J41" s="186" t="n">
        <v>0.214285714285714</v>
      </c>
    </row>
    <row r="42" customFormat="false" ht="12.8" hidden="false" customHeight="false" outlineLevel="0" collapsed="false">
      <c r="A42" s="179" t="s">
        <v>136</v>
      </c>
      <c r="B42" s="192" t="s">
        <v>137</v>
      </c>
      <c r="C42" s="190" t="n">
        <v>1871</v>
      </c>
      <c r="D42" s="191" t="n">
        <v>0.44414751469802</v>
      </c>
      <c r="E42" s="183" t="n">
        <v>1040</v>
      </c>
      <c r="F42" s="175" t="n">
        <v>831</v>
      </c>
      <c r="G42" s="184" t="n">
        <v>1009</v>
      </c>
      <c r="H42" s="177" t="n">
        <v>1840</v>
      </c>
      <c r="I42" s="189" t="n">
        <v>1830</v>
      </c>
      <c r="J42" s="186" t="n">
        <v>0.638888888888889</v>
      </c>
    </row>
    <row r="43" customFormat="false" ht="12.8" hidden="false" customHeight="false" outlineLevel="0" collapsed="false">
      <c r="A43" s="179" t="s">
        <v>166</v>
      </c>
      <c r="B43" s="187" t="s">
        <v>167</v>
      </c>
      <c r="C43" s="190" t="n">
        <v>331</v>
      </c>
      <c r="D43" s="191" t="n">
        <v>0.7583081570997</v>
      </c>
      <c r="E43" s="183" t="n">
        <v>80</v>
      </c>
      <c r="F43" s="175" t="n">
        <v>251</v>
      </c>
      <c r="G43" s="184" t="n">
        <v>46</v>
      </c>
      <c r="H43" s="177" t="n">
        <v>297</v>
      </c>
      <c r="I43" s="189" t="n">
        <v>385</v>
      </c>
      <c r="J43" s="186" t="n">
        <v>0.787798408488064</v>
      </c>
    </row>
    <row r="44" customFormat="false" ht="12.8" hidden="false" customHeight="false" outlineLevel="0" collapsed="false">
      <c r="A44" s="179" t="s">
        <v>170</v>
      </c>
      <c r="B44" s="192" t="s">
        <v>171</v>
      </c>
      <c r="C44" s="190" t="n">
        <v>320</v>
      </c>
      <c r="D44" s="191" t="n">
        <v>0.196875</v>
      </c>
      <c r="E44" s="183" t="n">
        <v>257</v>
      </c>
      <c r="F44" s="175" t="n">
        <v>63</v>
      </c>
      <c r="G44" s="184" t="n">
        <v>81</v>
      </c>
      <c r="H44" s="177" t="n">
        <v>144</v>
      </c>
      <c r="I44" s="189" t="n">
        <v>115</v>
      </c>
      <c r="J44" s="186" t="n">
        <v>0.359102244389027</v>
      </c>
    </row>
    <row r="45" customFormat="false" ht="12.8" hidden="false" customHeight="false" outlineLevel="0" collapsed="false">
      <c r="A45" s="179" t="s">
        <v>172</v>
      </c>
      <c r="B45" s="192" t="s">
        <v>173</v>
      </c>
      <c r="C45" s="190" t="n">
        <v>356</v>
      </c>
      <c r="D45" s="191" t="n">
        <v>0.15730337078652</v>
      </c>
      <c r="E45" s="183" t="n">
        <v>300</v>
      </c>
      <c r="F45" s="175" t="n">
        <v>56</v>
      </c>
      <c r="G45" s="184" t="n">
        <v>72</v>
      </c>
      <c r="H45" s="177" t="n">
        <v>128</v>
      </c>
      <c r="I45" s="189" t="n">
        <v>105</v>
      </c>
      <c r="J45" s="186" t="n">
        <v>0.299065420560748</v>
      </c>
    </row>
    <row r="46" customFormat="false" ht="12.8" hidden="false" customHeight="false" outlineLevel="0" collapsed="false">
      <c r="A46" s="179" t="s">
        <v>289</v>
      </c>
      <c r="B46" s="192" t="s">
        <v>290</v>
      </c>
      <c r="C46" s="190" t="n">
        <v>13</v>
      </c>
      <c r="D46" s="191" t="n">
        <v>0.07692307692308</v>
      </c>
      <c r="E46" s="183" t="n">
        <v>12</v>
      </c>
      <c r="F46" s="175" t="n">
        <v>1</v>
      </c>
      <c r="G46" s="184"/>
      <c r="H46" s="177" t="n">
        <v>1</v>
      </c>
      <c r="I46" s="189"/>
      <c r="J46" s="186" t="n">
        <v>0.0769230769230769</v>
      </c>
    </row>
    <row r="47" customFormat="false" ht="12.8" hidden="false" customHeight="false" outlineLevel="0" collapsed="false">
      <c r="A47" s="179" t="s">
        <v>174</v>
      </c>
      <c r="B47" s="192" t="s">
        <v>175</v>
      </c>
      <c r="C47" s="190" t="n">
        <v>20</v>
      </c>
      <c r="D47" s="191" t="n">
        <v>0.25</v>
      </c>
      <c r="E47" s="183" t="n">
        <v>15</v>
      </c>
      <c r="F47" s="175" t="n">
        <v>5</v>
      </c>
      <c r="G47" s="184" t="n">
        <v>4</v>
      </c>
      <c r="H47" s="177" t="n">
        <v>9</v>
      </c>
      <c r="I47" s="189" t="n">
        <v>5</v>
      </c>
      <c r="J47" s="186" t="n">
        <v>0.375</v>
      </c>
    </row>
    <row r="48" customFormat="false" ht="12.8" hidden="false" customHeight="false" outlineLevel="0" collapsed="false">
      <c r="A48" s="179" t="s">
        <v>66</v>
      </c>
      <c r="B48" s="192" t="s">
        <v>67</v>
      </c>
      <c r="C48" s="190" t="n">
        <v>57</v>
      </c>
      <c r="D48" s="191" t="n">
        <v>0.17543859649123</v>
      </c>
      <c r="E48" s="183" t="n">
        <v>47</v>
      </c>
      <c r="F48" s="175" t="n">
        <v>10</v>
      </c>
      <c r="G48" s="184" t="n">
        <v>2</v>
      </c>
      <c r="H48" s="177" t="n">
        <v>12</v>
      </c>
      <c r="I48" s="189" t="n">
        <v>10</v>
      </c>
      <c r="J48" s="186" t="n">
        <v>0.203389830508475</v>
      </c>
    </row>
    <row r="49" customFormat="false" ht="12.8" hidden="false" customHeight="false" outlineLevel="0" collapsed="false">
      <c r="A49" s="179" t="s">
        <v>178</v>
      </c>
      <c r="B49" s="192" t="s">
        <v>179</v>
      </c>
      <c r="C49" s="190" t="n">
        <v>41</v>
      </c>
      <c r="D49" s="191" t="n">
        <v>0.02439024390244</v>
      </c>
      <c r="E49" s="183" t="n">
        <v>40</v>
      </c>
      <c r="F49" s="175" t="n">
        <v>1</v>
      </c>
      <c r="G49" s="184" t="n">
        <v>8</v>
      </c>
      <c r="H49" s="177" t="n">
        <v>9</v>
      </c>
      <c r="I49" s="189" t="n">
        <v>5</v>
      </c>
      <c r="J49" s="186" t="n">
        <v>0.183673469387755</v>
      </c>
    </row>
    <row r="50" customFormat="false" ht="12.8" hidden="false" customHeight="false" outlineLevel="0" collapsed="false">
      <c r="A50" s="179" t="s">
        <v>162</v>
      </c>
      <c r="B50" s="192" t="s">
        <v>163</v>
      </c>
      <c r="C50" s="190" t="n">
        <v>42</v>
      </c>
      <c r="D50" s="191" t="n">
        <v>0.28571428571429</v>
      </c>
      <c r="E50" s="183" t="n">
        <v>30</v>
      </c>
      <c r="F50" s="175" t="n">
        <v>12</v>
      </c>
      <c r="G50" s="184" t="n">
        <v>7</v>
      </c>
      <c r="H50" s="177" t="n">
        <v>19</v>
      </c>
      <c r="I50" s="189" t="n">
        <v>5</v>
      </c>
      <c r="J50" s="186" t="n">
        <v>0.387755102040816</v>
      </c>
    </row>
    <row r="51" customFormat="false" ht="12.8" hidden="false" customHeight="false" outlineLevel="0" collapsed="false">
      <c r="A51" s="179" t="s">
        <v>40</v>
      </c>
      <c r="B51" s="192" t="s">
        <v>41</v>
      </c>
      <c r="C51" s="190" t="n">
        <v>1913</v>
      </c>
      <c r="D51" s="191" t="n">
        <v>0.98222686879247</v>
      </c>
      <c r="E51" s="183" t="n">
        <v>34</v>
      </c>
      <c r="F51" s="175" t="n">
        <v>1879</v>
      </c>
      <c r="G51" s="184" t="n">
        <v>359</v>
      </c>
      <c r="H51" s="177" t="n">
        <v>2238</v>
      </c>
      <c r="I51" s="189" t="n">
        <v>2405</v>
      </c>
      <c r="J51" s="186" t="n">
        <v>0.985035211267606</v>
      </c>
    </row>
    <row r="52" customFormat="false" ht="12.8" hidden="false" customHeight="false" outlineLevel="0" collapsed="false">
      <c r="A52" s="179" t="s">
        <v>180</v>
      </c>
      <c r="B52" s="192" t="s">
        <v>181</v>
      </c>
      <c r="C52" s="190" t="n">
        <v>104</v>
      </c>
      <c r="D52" s="191" t="n">
        <v>0.26923076923077</v>
      </c>
      <c r="E52" s="183" t="n">
        <v>76</v>
      </c>
      <c r="F52" s="175" t="n">
        <v>28</v>
      </c>
      <c r="G52" s="184" t="n">
        <v>5</v>
      </c>
      <c r="H52" s="177" t="n">
        <v>33</v>
      </c>
      <c r="I52" s="189" t="n">
        <v>10</v>
      </c>
      <c r="J52" s="186" t="n">
        <v>0.302752293577982</v>
      </c>
    </row>
    <row r="53" customFormat="false" ht="12.8" hidden="false" customHeight="false" outlineLevel="0" collapsed="false">
      <c r="A53" s="179" t="s">
        <v>176</v>
      </c>
      <c r="B53" s="192" t="s">
        <v>177</v>
      </c>
      <c r="C53" s="190" t="n">
        <v>142</v>
      </c>
      <c r="D53" s="191" t="n">
        <v>0.21830985915493</v>
      </c>
      <c r="E53" s="183" t="n">
        <v>111</v>
      </c>
      <c r="F53" s="175" t="n">
        <v>31</v>
      </c>
      <c r="G53" s="184" t="n">
        <v>55</v>
      </c>
      <c r="H53" s="177" t="n">
        <v>86</v>
      </c>
      <c r="I53" s="189" t="n">
        <v>85</v>
      </c>
      <c r="J53" s="186" t="n">
        <v>0.436548223350254</v>
      </c>
    </row>
    <row r="54" customFormat="false" ht="12.8" hidden="false" customHeight="false" outlineLevel="0" collapsed="false">
      <c r="A54" s="179" t="s">
        <v>182</v>
      </c>
      <c r="B54" s="192" t="s">
        <v>183</v>
      </c>
      <c r="C54" s="190" t="n">
        <v>202</v>
      </c>
      <c r="D54" s="191" t="n">
        <v>0.15841584158416</v>
      </c>
      <c r="E54" s="183" t="n">
        <v>170</v>
      </c>
      <c r="F54" s="175" t="n">
        <v>32</v>
      </c>
      <c r="G54" s="184" t="n">
        <v>29</v>
      </c>
      <c r="H54" s="177" t="n">
        <v>61</v>
      </c>
      <c r="I54" s="189" t="n">
        <v>65</v>
      </c>
      <c r="J54" s="186" t="n">
        <v>0.264069264069264</v>
      </c>
    </row>
    <row r="55" customFormat="false" ht="12.8" hidden="false" customHeight="false" outlineLevel="0" collapsed="false">
      <c r="A55" s="179" t="s">
        <v>146</v>
      </c>
      <c r="B55" s="192" t="s">
        <v>147</v>
      </c>
      <c r="C55" s="190" t="n">
        <v>25</v>
      </c>
      <c r="D55" s="191" t="n">
        <v>0.68</v>
      </c>
      <c r="E55" s="183" t="n">
        <v>8</v>
      </c>
      <c r="F55" s="175" t="n">
        <v>17</v>
      </c>
      <c r="G55" s="184" t="n">
        <v>1</v>
      </c>
      <c r="H55" s="177" t="n">
        <v>18</v>
      </c>
      <c r="I55" s="189" t="n">
        <v>25</v>
      </c>
      <c r="J55" s="186" t="n">
        <v>0.692307692307692</v>
      </c>
    </row>
    <row r="56" customFormat="false" ht="12.8" hidden="false" customHeight="false" outlineLevel="0" collapsed="false">
      <c r="A56" s="179" t="s">
        <v>194</v>
      </c>
      <c r="B56" s="192" t="s">
        <v>195</v>
      </c>
      <c r="C56" s="190" t="n">
        <v>1656</v>
      </c>
      <c r="D56" s="191" t="n">
        <v>0.1243961352657</v>
      </c>
      <c r="E56" s="183" t="n">
        <v>1450</v>
      </c>
      <c r="F56" s="175" t="n">
        <v>206</v>
      </c>
      <c r="G56" s="184" t="n">
        <v>599</v>
      </c>
      <c r="H56" s="177" t="n">
        <v>805</v>
      </c>
      <c r="I56" s="189" t="n">
        <v>845</v>
      </c>
      <c r="J56" s="186" t="n">
        <v>0.356984478935698</v>
      </c>
    </row>
    <row r="57" customFormat="false" ht="12.8" hidden="false" customHeight="false" outlineLevel="0" collapsed="false">
      <c r="A57" s="179" t="s">
        <v>68</v>
      </c>
      <c r="B57" s="192" t="s">
        <v>69</v>
      </c>
      <c r="C57" s="190" t="n">
        <v>64</v>
      </c>
      <c r="D57" s="191" t="n">
        <v>0.28125</v>
      </c>
      <c r="E57" s="183" t="n">
        <v>46</v>
      </c>
      <c r="F57" s="175" t="n">
        <v>18</v>
      </c>
      <c r="G57" s="184" t="n">
        <v>5</v>
      </c>
      <c r="H57" s="177" t="n">
        <v>23</v>
      </c>
      <c r="I57" s="189" t="n">
        <v>5</v>
      </c>
      <c r="J57" s="186" t="n">
        <v>0.333333333333333</v>
      </c>
    </row>
    <row r="58" customFormat="false" ht="12.8" hidden="false" customHeight="false" outlineLevel="0" collapsed="false">
      <c r="A58" s="179" t="s">
        <v>70</v>
      </c>
      <c r="B58" s="192" t="s">
        <v>71</v>
      </c>
      <c r="C58" s="190" t="n">
        <v>191</v>
      </c>
      <c r="D58" s="191" t="n">
        <v>0.30890052356021</v>
      </c>
      <c r="E58" s="183" t="n">
        <v>132</v>
      </c>
      <c r="F58" s="175" t="n">
        <v>59</v>
      </c>
      <c r="G58" s="184" t="n">
        <v>63</v>
      </c>
      <c r="H58" s="177" t="n">
        <v>122</v>
      </c>
      <c r="I58" s="189" t="n">
        <v>85</v>
      </c>
      <c r="J58" s="186" t="n">
        <v>0.480314960629921</v>
      </c>
    </row>
    <row r="59" customFormat="false" ht="12.8" hidden="false" customHeight="false" outlineLevel="0" collapsed="false">
      <c r="A59" s="179" t="s">
        <v>76</v>
      </c>
      <c r="B59" s="192" t="s">
        <v>77</v>
      </c>
      <c r="C59" s="190" t="n">
        <v>465</v>
      </c>
      <c r="D59" s="191" t="n">
        <v>0.32043010752688</v>
      </c>
      <c r="E59" s="183" t="n">
        <v>316</v>
      </c>
      <c r="F59" s="175" t="n">
        <v>149</v>
      </c>
      <c r="G59" s="184" t="n">
        <v>42</v>
      </c>
      <c r="H59" s="177" t="n">
        <v>191</v>
      </c>
      <c r="I59" s="189" t="n">
        <v>145</v>
      </c>
      <c r="J59" s="186" t="n">
        <v>0.3767258382643</v>
      </c>
    </row>
    <row r="60" customFormat="false" ht="12.8" hidden="false" customHeight="false" outlineLevel="0" collapsed="false">
      <c r="A60" s="179" t="s">
        <v>224</v>
      </c>
      <c r="B60" s="187" t="s">
        <v>225</v>
      </c>
      <c r="C60" s="190" t="n">
        <v>651</v>
      </c>
      <c r="D60" s="191" t="n">
        <v>0.94777265745008</v>
      </c>
      <c r="E60" s="183" t="n">
        <v>34</v>
      </c>
      <c r="F60" s="175" t="n">
        <v>617</v>
      </c>
      <c r="G60" s="184" t="n">
        <v>110</v>
      </c>
      <c r="H60" s="177" t="n">
        <v>727</v>
      </c>
      <c r="I60" s="189" t="n">
        <v>695</v>
      </c>
      <c r="J60" s="186" t="n">
        <v>0.955321944809461</v>
      </c>
    </row>
    <row r="61" customFormat="false" ht="12.8" hidden="false" customHeight="false" outlineLevel="0" collapsed="false">
      <c r="A61" s="179" t="s">
        <v>226</v>
      </c>
      <c r="B61" s="187" t="s">
        <v>227</v>
      </c>
      <c r="C61" s="190" t="n">
        <v>30</v>
      </c>
      <c r="D61" s="191" t="n">
        <v>1</v>
      </c>
      <c r="E61" s="183" t="n">
        <v>0</v>
      </c>
      <c r="F61" s="175" t="n">
        <v>30</v>
      </c>
      <c r="G61" s="184" t="n">
        <v>14</v>
      </c>
      <c r="H61" s="177" t="n">
        <v>44</v>
      </c>
      <c r="I61" s="189" t="n">
        <v>40</v>
      </c>
      <c r="J61" s="186" t="n">
        <v>1</v>
      </c>
    </row>
    <row r="62" customFormat="false" ht="12.8" hidden="false" customHeight="false" outlineLevel="0" collapsed="false">
      <c r="A62" s="179" t="s">
        <v>72</v>
      </c>
      <c r="B62" s="192" t="s">
        <v>73</v>
      </c>
      <c r="C62" s="190" t="n">
        <v>857</v>
      </c>
      <c r="D62" s="191" t="n">
        <v>0.91598599766628</v>
      </c>
      <c r="E62" s="183" t="n">
        <v>72</v>
      </c>
      <c r="F62" s="175" t="n">
        <v>785</v>
      </c>
      <c r="G62" s="184" t="n">
        <v>16</v>
      </c>
      <c r="H62" s="177" t="n">
        <v>801</v>
      </c>
      <c r="I62" s="189" t="n">
        <v>810</v>
      </c>
      <c r="J62" s="186" t="n">
        <v>0.917525773195876</v>
      </c>
    </row>
    <row r="63" customFormat="false" ht="12.8" hidden="false" customHeight="false" outlineLevel="0" collapsed="false">
      <c r="A63" s="179" t="s">
        <v>222</v>
      </c>
      <c r="B63" s="187" t="s">
        <v>223</v>
      </c>
      <c r="C63" s="190" t="n">
        <v>424</v>
      </c>
      <c r="D63" s="191" t="n">
        <v>0.97877358490566</v>
      </c>
      <c r="E63" s="183" t="n">
        <v>9</v>
      </c>
      <c r="F63" s="175" t="n">
        <v>415</v>
      </c>
      <c r="G63" s="184" t="n">
        <v>94</v>
      </c>
      <c r="H63" s="177" t="n">
        <v>509</v>
      </c>
      <c r="I63" s="189" t="n">
        <v>520</v>
      </c>
      <c r="J63" s="186" t="n">
        <v>0.982625482625483</v>
      </c>
    </row>
    <row r="64" customFormat="false" ht="12.8" hidden="false" customHeight="false" outlineLevel="0" collapsed="false">
      <c r="A64" s="179" t="s">
        <v>74</v>
      </c>
      <c r="B64" s="192" t="s">
        <v>75</v>
      </c>
      <c r="C64" s="190" t="n">
        <v>1832</v>
      </c>
      <c r="D64" s="191" t="n">
        <v>0.367903930131</v>
      </c>
      <c r="E64" s="183" t="n">
        <v>1158</v>
      </c>
      <c r="F64" s="175" t="n">
        <v>674</v>
      </c>
      <c r="G64" s="184" t="n">
        <v>310</v>
      </c>
      <c r="H64" s="177" t="n">
        <v>984</v>
      </c>
      <c r="I64" s="189" t="n">
        <v>790</v>
      </c>
      <c r="J64" s="186" t="n">
        <v>0.459383753501401</v>
      </c>
    </row>
    <row r="65" customFormat="false" ht="12.8" hidden="false" customHeight="false" outlineLevel="0" collapsed="false">
      <c r="A65" s="179" t="s">
        <v>160</v>
      </c>
      <c r="B65" s="192" t="s">
        <v>161</v>
      </c>
      <c r="C65" s="190" t="n">
        <v>44</v>
      </c>
      <c r="D65" s="191" t="n">
        <v>0.11363636363636</v>
      </c>
      <c r="E65" s="183" t="n">
        <v>39</v>
      </c>
      <c r="F65" s="175" t="n">
        <v>5</v>
      </c>
      <c r="G65" s="184" t="n">
        <v>3</v>
      </c>
      <c r="H65" s="177" t="n">
        <v>8</v>
      </c>
      <c r="I65" s="189" t="n">
        <v>5</v>
      </c>
      <c r="J65" s="186" t="n">
        <v>0.170212765957447</v>
      </c>
    </row>
    <row r="66" customFormat="false" ht="12.8" hidden="false" customHeight="false" outlineLevel="0" collapsed="false">
      <c r="A66" s="179" t="s">
        <v>184</v>
      </c>
      <c r="B66" s="187" t="s">
        <v>185</v>
      </c>
      <c r="C66" s="190" t="n">
        <v>87</v>
      </c>
      <c r="D66" s="191" t="n">
        <v>0.90804597701149</v>
      </c>
      <c r="E66" s="183" t="n">
        <v>8</v>
      </c>
      <c r="F66" s="175" t="n">
        <v>79</v>
      </c>
      <c r="G66" s="184" t="n">
        <v>17</v>
      </c>
      <c r="H66" s="177" t="n">
        <v>96</v>
      </c>
      <c r="I66" s="189" t="n">
        <v>90</v>
      </c>
      <c r="J66" s="186" t="n">
        <v>0.923076923076923</v>
      </c>
    </row>
    <row r="67" customFormat="false" ht="12.8" hidden="false" customHeight="false" outlineLevel="0" collapsed="false">
      <c r="A67" s="179" t="s">
        <v>80</v>
      </c>
      <c r="B67" s="192" t="s">
        <v>81</v>
      </c>
      <c r="C67" s="190" t="n">
        <v>1420</v>
      </c>
      <c r="D67" s="191" t="n">
        <v>0.18380281690141</v>
      </c>
      <c r="E67" s="183" t="n">
        <v>1159</v>
      </c>
      <c r="F67" s="175" t="n">
        <v>261</v>
      </c>
      <c r="G67" s="184" t="n">
        <v>386</v>
      </c>
      <c r="H67" s="177" t="n">
        <v>647</v>
      </c>
      <c r="I67" s="189" t="n">
        <v>535</v>
      </c>
      <c r="J67" s="186" t="n">
        <v>0.358250276854928</v>
      </c>
    </row>
    <row r="68" customFormat="false" ht="12.8" hidden="false" customHeight="false" outlineLevel="0" collapsed="false">
      <c r="A68" s="179" t="s">
        <v>78</v>
      </c>
      <c r="B68" s="187" t="s">
        <v>79</v>
      </c>
      <c r="C68" s="190" t="n">
        <v>29</v>
      </c>
      <c r="D68" s="191" t="n">
        <v>0.72413793103448</v>
      </c>
      <c r="E68" s="183" t="n">
        <v>8</v>
      </c>
      <c r="F68" s="175" t="n">
        <v>21</v>
      </c>
      <c r="G68" s="184" t="n">
        <v>0</v>
      </c>
      <c r="H68" s="177" t="n">
        <v>21</v>
      </c>
      <c r="I68" s="189" t="n">
        <v>30</v>
      </c>
      <c r="J68" s="186" t="n">
        <v>0.724137931034483</v>
      </c>
    </row>
    <row r="69" customFormat="false" ht="12.8" hidden="false" customHeight="false" outlineLevel="0" collapsed="false">
      <c r="A69" s="179" t="s">
        <v>140</v>
      </c>
      <c r="B69" s="192" t="s">
        <v>141</v>
      </c>
      <c r="C69" s="190" t="n">
        <v>26</v>
      </c>
      <c r="D69" s="191" t="n">
        <v>0.15384615384615</v>
      </c>
      <c r="E69" s="183" t="n">
        <v>22</v>
      </c>
      <c r="F69" s="175" t="n">
        <v>4</v>
      </c>
      <c r="G69" s="184" t="n">
        <v>0</v>
      </c>
      <c r="H69" s="177" t="n">
        <v>4</v>
      </c>
      <c r="I69" s="189"/>
      <c r="J69" s="186" t="n">
        <v>0.153846153846154</v>
      </c>
    </row>
    <row r="70" customFormat="false" ht="12.8" hidden="false" customHeight="false" outlineLevel="0" collapsed="false">
      <c r="A70" s="179" t="s">
        <v>82</v>
      </c>
      <c r="B70" s="192" t="s">
        <v>83</v>
      </c>
      <c r="C70" s="190" t="n">
        <v>92</v>
      </c>
      <c r="D70" s="191" t="n">
        <v>0.22826086956522</v>
      </c>
      <c r="E70" s="183" t="n">
        <v>71</v>
      </c>
      <c r="F70" s="175" t="n">
        <v>21</v>
      </c>
      <c r="G70" s="184" t="n">
        <v>14</v>
      </c>
      <c r="H70" s="177" t="n">
        <v>35</v>
      </c>
      <c r="I70" s="189" t="n">
        <v>50</v>
      </c>
      <c r="J70" s="186" t="n">
        <v>0.330188679245283</v>
      </c>
    </row>
    <row r="71" customFormat="false" ht="12.8" hidden="false" customHeight="false" outlineLevel="0" collapsed="false">
      <c r="A71" s="179" t="s">
        <v>84</v>
      </c>
      <c r="B71" s="180" t="s">
        <v>85</v>
      </c>
      <c r="C71" s="181" t="n">
        <v>2472</v>
      </c>
      <c r="D71" s="188" t="n">
        <v>0.24190938511327</v>
      </c>
      <c r="E71" s="183" t="n">
        <v>1874</v>
      </c>
      <c r="F71" s="175" t="n">
        <v>598</v>
      </c>
      <c r="G71" s="184" t="n">
        <v>986</v>
      </c>
      <c r="H71" s="177" t="n">
        <v>1584</v>
      </c>
      <c r="I71" s="189" t="n">
        <v>1395</v>
      </c>
      <c r="J71" s="186" t="n">
        <v>0.458068247541932</v>
      </c>
    </row>
    <row r="72" customFormat="false" ht="12.8" hidden="false" customHeight="false" outlineLevel="0" collapsed="false">
      <c r="A72" s="179" t="s">
        <v>142</v>
      </c>
      <c r="B72" s="192" t="s">
        <v>143</v>
      </c>
      <c r="C72" s="190" t="n">
        <v>61</v>
      </c>
      <c r="D72" s="191" t="n">
        <v>0.13114754098361</v>
      </c>
      <c r="E72" s="183" t="n">
        <v>53</v>
      </c>
      <c r="F72" s="175" t="n">
        <v>8</v>
      </c>
      <c r="G72" s="184" t="n">
        <v>1</v>
      </c>
      <c r="H72" s="177" t="n">
        <v>9</v>
      </c>
      <c r="I72" s="189" t="n">
        <v>5</v>
      </c>
      <c r="J72" s="186" t="n">
        <v>0.145161290322581</v>
      </c>
    </row>
    <row r="73" customFormat="false" ht="12.8" hidden="false" customHeight="false" outlineLevel="0" collapsed="false">
      <c r="A73" s="179" t="s">
        <v>186</v>
      </c>
      <c r="B73" s="192" t="s">
        <v>187</v>
      </c>
      <c r="C73" s="190" t="n">
        <v>138</v>
      </c>
      <c r="D73" s="191" t="n">
        <v>0.05072463768116</v>
      </c>
      <c r="E73" s="183" t="n">
        <v>131</v>
      </c>
      <c r="F73" s="175" t="n">
        <v>7</v>
      </c>
      <c r="G73" s="184" t="n">
        <v>8</v>
      </c>
      <c r="H73" s="177" t="n">
        <v>15</v>
      </c>
      <c r="I73" s="189" t="n">
        <v>10</v>
      </c>
      <c r="J73" s="186" t="n">
        <v>0.102739726027397</v>
      </c>
    </row>
    <row r="74" customFormat="false" ht="12.8" hidden="false" customHeight="false" outlineLevel="0" collapsed="false">
      <c r="A74" s="179" t="s">
        <v>144</v>
      </c>
      <c r="B74" s="192" t="s">
        <v>145</v>
      </c>
      <c r="C74" s="190" t="n">
        <v>316</v>
      </c>
      <c r="D74" s="191" t="n">
        <v>0.16455696202532</v>
      </c>
      <c r="E74" s="183" t="n">
        <v>264</v>
      </c>
      <c r="F74" s="175" t="n">
        <v>52</v>
      </c>
      <c r="G74" s="184" t="n">
        <v>37</v>
      </c>
      <c r="H74" s="177" t="n">
        <v>89</v>
      </c>
      <c r="I74" s="189" t="n">
        <v>100</v>
      </c>
      <c r="J74" s="186" t="n">
        <v>0.252124645892351</v>
      </c>
    </row>
    <row r="75" customFormat="false" ht="12.8" hidden="false" customHeight="false" outlineLevel="0" collapsed="false">
      <c r="A75" s="179" t="s">
        <v>190</v>
      </c>
      <c r="B75" s="192" t="s">
        <v>191</v>
      </c>
      <c r="C75" s="190" t="n">
        <v>2069</v>
      </c>
      <c r="D75" s="191" t="n">
        <v>0.18559690671822</v>
      </c>
      <c r="E75" s="183" t="n">
        <v>1685</v>
      </c>
      <c r="F75" s="175" t="n">
        <v>384</v>
      </c>
      <c r="G75" s="184" t="n">
        <v>873</v>
      </c>
      <c r="H75" s="177" t="n">
        <v>1257</v>
      </c>
      <c r="I75" s="189" t="n">
        <v>1445</v>
      </c>
      <c r="J75" s="186" t="n">
        <v>0.427260367097213</v>
      </c>
    </row>
    <row r="76" customFormat="false" ht="12.8" hidden="false" customHeight="false" outlineLevel="0" collapsed="false">
      <c r="A76" s="179" t="s">
        <v>192</v>
      </c>
      <c r="B76" s="192" t="s">
        <v>193</v>
      </c>
      <c r="C76" s="190" t="n">
        <v>201</v>
      </c>
      <c r="D76" s="191" t="n">
        <v>0.18905472636816</v>
      </c>
      <c r="E76" s="183" t="n">
        <v>163</v>
      </c>
      <c r="F76" s="175" t="n">
        <v>38</v>
      </c>
      <c r="G76" s="184" t="n">
        <v>15</v>
      </c>
      <c r="H76" s="177" t="n">
        <v>53</v>
      </c>
      <c r="I76" s="189" t="n">
        <v>20</v>
      </c>
      <c r="J76" s="186" t="n">
        <v>0.24537037037037</v>
      </c>
    </row>
    <row r="77" customFormat="false" ht="12.8" hidden="false" customHeight="false" outlineLevel="0" collapsed="false">
      <c r="A77" s="179" t="s">
        <v>230</v>
      </c>
      <c r="B77" s="187" t="s">
        <v>231</v>
      </c>
      <c r="C77" s="190" t="n">
        <v>522</v>
      </c>
      <c r="D77" s="191" t="n">
        <v>0.97126436781609</v>
      </c>
      <c r="E77" s="183" t="n">
        <v>15</v>
      </c>
      <c r="F77" s="175" t="n">
        <v>507</v>
      </c>
      <c r="G77" s="184" t="n">
        <v>210</v>
      </c>
      <c r="H77" s="177" t="n">
        <v>717</v>
      </c>
      <c r="I77" s="189" t="n">
        <v>690</v>
      </c>
      <c r="J77" s="186" t="n">
        <v>0.979508196721311</v>
      </c>
    </row>
    <row r="78" customFormat="false" ht="12.8" hidden="false" customHeight="false" outlineLevel="0" collapsed="false">
      <c r="A78" s="179" t="s">
        <v>228</v>
      </c>
      <c r="B78" s="192" t="s">
        <v>229</v>
      </c>
      <c r="C78" s="190" t="n">
        <v>1804</v>
      </c>
      <c r="D78" s="191" t="n">
        <v>0.13636363636364</v>
      </c>
      <c r="E78" s="183" t="n">
        <v>1558</v>
      </c>
      <c r="F78" s="175" t="n">
        <v>246</v>
      </c>
      <c r="G78" s="184" t="n">
        <v>812</v>
      </c>
      <c r="H78" s="177" t="n">
        <v>1058</v>
      </c>
      <c r="I78" s="189" t="n">
        <v>965</v>
      </c>
      <c r="J78" s="186" t="n">
        <v>0.404434250764526</v>
      </c>
    </row>
    <row r="79" customFormat="false" ht="12.8" hidden="false" customHeight="false" outlineLevel="0" collapsed="false">
      <c r="A79" s="179" t="s">
        <v>90</v>
      </c>
      <c r="B79" s="192" t="s">
        <v>91</v>
      </c>
      <c r="C79" s="190" t="n">
        <v>364</v>
      </c>
      <c r="D79" s="191" t="n">
        <v>0.05494505494505</v>
      </c>
      <c r="E79" s="183" t="n">
        <v>344</v>
      </c>
      <c r="F79" s="175" t="n">
        <v>20</v>
      </c>
      <c r="G79" s="184" t="n">
        <v>21</v>
      </c>
      <c r="H79" s="177" t="n">
        <v>41</v>
      </c>
      <c r="I79" s="189" t="n">
        <v>45</v>
      </c>
      <c r="J79" s="186" t="n">
        <v>0.106493506493506</v>
      </c>
    </row>
    <row r="80" customFormat="false" ht="12.8" hidden="false" customHeight="false" outlineLevel="0" collapsed="false">
      <c r="A80" s="179" t="s">
        <v>100</v>
      </c>
      <c r="B80" s="192" t="s">
        <v>101</v>
      </c>
      <c r="C80" s="190" t="n">
        <v>1738</v>
      </c>
      <c r="D80" s="191" t="n">
        <v>0.2313003452244</v>
      </c>
      <c r="E80" s="183" t="n">
        <v>1336</v>
      </c>
      <c r="F80" s="175" t="n">
        <v>402</v>
      </c>
      <c r="G80" s="184" t="n">
        <v>209</v>
      </c>
      <c r="H80" s="177" t="n">
        <v>611</v>
      </c>
      <c r="I80" s="189" t="n">
        <v>410</v>
      </c>
      <c r="J80" s="186" t="n">
        <v>0.313816127375449</v>
      </c>
    </row>
    <row r="81" customFormat="false" ht="12.8" hidden="false" customHeight="false" outlineLevel="0" collapsed="false">
      <c r="A81" s="179" t="s">
        <v>96</v>
      </c>
      <c r="B81" s="192" t="s">
        <v>97</v>
      </c>
      <c r="C81" s="190" t="n">
        <v>356</v>
      </c>
      <c r="D81" s="191" t="n">
        <v>0.21067415730337</v>
      </c>
      <c r="E81" s="183" t="n">
        <v>281</v>
      </c>
      <c r="F81" s="175" t="n">
        <v>75</v>
      </c>
      <c r="G81" s="184" t="n">
        <v>45</v>
      </c>
      <c r="H81" s="177" t="n">
        <v>120</v>
      </c>
      <c r="I81" s="189" t="n">
        <v>85</v>
      </c>
      <c r="J81" s="186" t="n">
        <v>0.29925187032419</v>
      </c>
    </row>
    <row r="82" customFormat="false" ht="12.8" hidden="false" customHeight="false" outlineLevel="0" collapsed="false">
      <c r="A82" s="179" t="s">
        <v>94</v>
      </c>
      <c r="B82" s="192" t="s">
        <v>95</v>
      </c>
      <c r="C82" s="190" t="n">
        <v>1178</v>
      </c>
      <c r="D82" s="191" t="n">
        <v>0.33191850594228</v>
      </c>
      <c r="E82" s="183" t="n">
        <v>787</v>
      </c>
      <c r="F82" s="175" t="n">
        <v>391</v>
      </c>
      <c r="G82" s="184" t="n">
        <v>130</v>
      </c>
      <c r="H82" s="177" t="n">
        <v>521</v>
      </c>
      <c r="I82" s="189" t="n">
        <v>460</v>
      </c>
      <c r="J82" s="186" t="n">
        <v>0.398318042813456</v>
      </c>
    </row>
    <row r="83" customFormat="false" ht="12.8" hidden="false" customHeight="false" outlineLevel="0" collapsed="false">
      <c r="A83" s="179" t="s">
        <v>98</v>
      </c>
      <c r="B83" s="192" t="s">
        <v>99</v>
      </c>
      <c r="C83" s="190" t="n">
        <v>1653</v>
      </c>
      <c r="D83" s="191" t="n">
        <v>0.33151845130067</v>
      </c>
      <c r="E83" s="183" t="n">
        <v>1105</v>
      </c>
      <c r="F83" s="175" t="n">
        <v>548</v>
      </c>
      <c r="G83" s="184" t="n">
        <v>196</v>
      </c>
      <c r="H83" s="177" t="n">
        <v>744</v>
      </c>
      <c r="I83" s="189" t="n">
        <v>405</v>
      </c>
      <c r="J83" s="186" t="n">
        <v>0.402379664683613</v>
      </c>
    </row>
    <row r="84" customFormat="false" ht="12.8" hidden="false" customHeight="false" outlineLevel="0" collapsed="false">
      <c r="A84" s="179" t="s">
        <v>291</v>
      </c>
      <c r="B84" s="192" t="s">
        <v>292</v>
      </c>
      <c r="C84" s="190" t="n">
        <v>14</v>
      </c>
      <c r="D84" s="191" t="n">
        <v>0.5</v>
      </c>
      <c r="E84" s="183" t="n">
        <v>7</v>
      </c>
      <c r="F84" s="175" t="n">
        <v>7</v>
      </c>
      <c r="G84" s="184"/>
      <c r="H84" s="177" t="n">
        <v>7</v>
      </c>
      <c r="I84" s="189" t="n">
        <v>5</v>
      </c>
      <c r="J84" s="186" t="n">
        <v>0.5</v>
      </c>
    </row>
    <row r="85" customFormat="false" ht="12.8" hidden="false" customHeight="false" outlineLevel="0" collapsed="false">
      <c r="A85" s="179" t="s">
        <v>102</v>
      </c>
      <c r="B85" s="192" t="s">
        <v>103</v>
      </c>
      <c r="C85" s="190" t="n">
        <v>85</v>
      </c>
      <c r="D85" s="191" t="n">
        <v>0.27058823529412</v>
      </c>
      <c r="E85" s="183" t="n">
        <v>62</v>
      </c>
      <c r="F85" s="175" t="n">
        <v>23</v>
      </c>
      <c r="G85" s="184" t="n">
        <v>0</v>
      </c>
      <c r="H85" s="177" t="n">
        <v>23</v>
      </c>
      <c r="I85" s="189" t="n">
        <v>15</v>
      </c>
      <c r="J85" s="186" t="n">
        <v>0.270588235294118</v>
      </c>
    </row>
    <row r="86" customFormat="false" ht="12.8" hidden="false" customHeight="false" outlineLevel="0" collapsed="false">
      <c r="A86" s="179" t="s">
        <v>242</v>
      </c>
      <c r="B86" s="192" t="s">
        <v>243</v>
      </c>
      <c r="C86" s="190" t="n">
        <v>503</v>
      </c>
      <c r="D86" s="191" t="n">
        <v>0.00397614314115</v>
      </c>
      <c r="E86" s="183" t="n">
        <v>501</v>
      </c>
      <c r="F86" s="175" t="n">
        <v>2</v>
      </c>
      <c r="G86" s="184"/>
      <c r="H86" s="177" t="n">
        <v>2</v>
      </c>
      <c r="I86" s="189" t="n">
        <v>90</v>
      </c>
      <c r="J86" s="186" t="n">
        <v>0.00397614314115308</v>
      </c>
    </row>
    <row r="87" customFormat="false" ht="12.8" hidden="false" customHeight="false" outlineLevel="0" collapsed="false">
      <c r="A87" s="179" t="s">
        <v>148</v>
      </c>
      <c r="B87" s="192" t="s">
        <v>149</v>
      </c>
      <c r="C87" s="190" t="n">
        <v>40</v>
      </c>
      <c r="D87" s="191" t="n">
        <v>0.075</v>
      </c>
      <c r="E87" s="183" t="n">
        <v>37</v>
      </c>
      <c r="F87" s="175" t="n">
        <v>3</v>
      </c>
      <c r="G87" s="184" t="n">
        <v>3</v>
      </c>
      <c r="H87" s="177" t="n">
        <v>6</v>
      </c>
      <c r="I87" s="189" t="n">
        <v>5</v>
      </c>
      <c r="J87" s="186" t="n">
        <v>0.13953488372093</v>
      </c>
    </row>
    <row r="88" customFormat="false" ht="12.8" hidden="false" customHeight="false" outlineLevel="0" collapsed="false">
      <c r="A88" s="179" t="s">
        <v>196</v>
      </c>
      <c r="B88" s="180" t="s">
        <v>197</v>
      </c>
      <c r="C88" s="181" t="n">
        <v>3122</v>
      </c>
      <c r="D88" s="188" t="n">
        <v>0.05861627162076</v>
      </c>
      <c r="E88" s="183" t="n">
        <v>2939</v>
      </c>
      <c r="F88" s="175" t="n">
        <v>183</v>
      </c>
      <c r="G88" s="184" t="n">
        <v>163</v>
      </c>
      <c r="H88" s="177" t="n">
        <v>346</v>
      </c>
      <c r="I88" s="189" t="n">
        <v>285</v>
      </c>
      <c r="J88" s="186" t="n">
        <v>0.105327245053272</v>
      </c>
    </row>
    <row r="89" customFormat="false" ht="12.8" hidden="false" customHeight="false" outlineLevel="0" collapsed="false">
      <c r="A89" s="179" t="s">
        <v>106</v>
      </c>
      <c r="B89" s="192" t="s">
        <v>107</v>
      </c>
      <c r="C89" s="190" t="n">
        <v>1105</v>
      </c>
      <c r="D89" s="191" t="n">
        <v>0.1420814479638</v>
      </c>
      <c r="E89" s="183" t="n">
        <v>948</v>
      </c>
      <c r="F89" s="175" t="n">
        <v>157</v>
      </c>
      <c r="G89" s="184" t="n">
        <v>156</v>
      </c>
      <c r="H89" s="177" t="n">
        <v>313</v>
      </c>
      <c r="I89" s="189" t="n">
        <v>400</v>
      </c>
      <c r="J89" s="186" t="n">
        <v>0.248215701823949</v>
      </c>
    </row>
    <row r="90" customFormat="false" ht="12.8" hidden="false" customHeight="false" outlineLevel="0" collapsed="false">
      <c r="A90" s="179" t="s">
        <v>108</v>
      </c>
      <c r="B90" s="192" t="s">
        <v>109</v>
      </c>
      <c r="C90" s="190" t="n">
        <v>179</v>
      </c>
      <c r="D90" s="191" t="n">
        <v>0.22905027932961</v>
      </c>
      <c r="E90" s="183" t="n">
        <v>138</v>
      </c>
      <c r="F90" s="175" t="n">
        <v>41</v>
      </c>
      <c r="G90" s="184" t="n">
        <v>21</v>
      </c>
      <c r="H90" s="177" t="n">
        <v>62</v>
      </c>
      <c r="I90" s="189" t="n">
        <v>65</v>
      </c>
      <c r="J90" s="186" t="n">
        <v>0.31</v>
      </c>
    </row>
    <row r="91" customFormat="false" ht="12.8" hidden="false" customHeight="false" outlineLevel="0" collapsed="false">
      <c r="A91" s="179" t="s">
        <v>198</v>
      </c>
      <c r="B91" s="192" t="s">
        <v>199</v>
      </c>
      <c r="C91" s="190" t="n">
        <v>40</v>
      </c>
      <c r="D91" s="191" t="n">
        <v>0.1</v>
      </c>
      <c r="E91" s="183" t="n">
        <v>36</v>
      </c>
      <c r="F91" s="175" t="n">
        <v>4</v>
      </c>
      <c r="G91" s="184" t="n">
        <v>6</v>
      </c>
      <c r="H91" s="177" t="n">
        <v>10</v>
      </c>
      <c r="I91" s="189" t="n">
        <v>5</v>
      </c>
      <c r="J91" s="186" t="n">
        <v>0.217391304347826</v>
      </c>
    </row>
    <row r="92" customFormat="false" ht="12.8" hidden="false" customHeight="false" outlineLevel="0" collapsed="false">
      <c r="A92" s="179" t="s">
        <v>110</v>
      </c>
      <c r="B92" s="192" t="s">
        <v>111</v>
      </c>
      <c r="C92" s="190" t="n">
        <v>426</v>
      </c>
      <c r="D92" s="191" t="n">
        <v>0.36619718309859</v>
      </c>
      <c r="E92" s="183" t="n">
        <v>270</v>
      </c>
      <c r="F92" s="175" t="n">
        <v>156</v>
      </c>
      <c r="G92" s="184" t="n">
        <v>13</v>
      </c>
      <c r="H92" s="177" t="n">
        <v>169</v>
      </c>
      <c r="I92" s="189" t="n">
        <v>100</v>
      </c>
      <c r="J92" s="186" t="n">
        <v>0.38496583143508</v>
      </c>
    </row>
    <row r="93" customFormat="false" ht="12.8" hidden="false" customHeight="false" outlineLevel="0" collapsed="false">
      <c r="A93" s="179" t="s">
        <v>232</v>
      </c>
      <c r="B93" s="180" t="s">
        <v>233</v>
      </c>
      <c r="C93" s="181" t="n">
        <v>8463</v>
      </c>
      <c r="D93" s="188" t="n">
        <v>0.09452912678719</v>
      </c>
      <c r="E93" s="183" t="n">
        <v>7663</v>
      </c>
      <c r="F93" s="175" t="n">
        <v>800</v>
      </c>
      <c r="G93" s="184" t="n">
        <v>1237</v>
      </c>
      <c r="H93" s="177" t="n">
        <v>2037</v>
      </c>
      <c r="I93" s="189" t="n">
        <v>2130</v>
      </c>
      <c r="J93" s="186" t="n">
        <v>0.21</v>
      </c>
    </row>
    <row r="94" customFormat="false" ht="12.8" hidden="false" customHeight="false" outlineLevel="0" collapsed="false">
      <c r="A94" s="179" t="s">
        <v>104</v>
      </c>
      <c r="B94" s="192" t="s">
        <v>105</v>
      </c>
      <c r="C94" s="190" t="n">
        <v>22</v>
      </c>
      <c r="D94" s="191" t="n">
        <v>0.09090909090909</v>
      </c>
      <c r="E94" s="183" t="n">
        <v>20</v>
      </c>
      <c r="F94" s="175" t="n">
        <v>2</v>
      </c>
      <c r="G94" s="184" t="n">
        <v>1</v>
      </c>
      <c r="H94" s="177" t="n">
        <v>3</v>
      </c>
      <c r="I94" s="189"/>
      <c r="J94" s="186" t="n">
        <v>0.130434782608696</v>
      </c>
    </row>
    <row r="95" customFormat="false" ht="12.8" hidden="false" customHeight="false" outlineLevel="0" collapsed="false">
      <c r="A95" s="179" t="s">
        <v>234</v>
      </c>
      <c r="B95" s="192" t="s">
        <v>235</v>
      </c>
      <c r="C95" s="190" t="n">
        <v>1397</v>
      </c>
      <c r="D95" s="191" t="n">
        <v>0.23049391553329</v>
      </c>
      <c r="E95" s="183" t="n">
        <v>1075</v>
      </c>
      <c r="F95" s="175" t="n">
        <v>322</v>
      </c>
      <c r="G95" s="184" t="n">
        <v>479</v>
      </c>
      <c r="H95" s="177" t="n">
        <v>801</v>
      </c>
      <c r="I95" s="189" t="n">
        <v>945</v>
      </c>
      <c r="J95" s="186" t="n">
        <v>0.426972281449893</v>
      </c>
    </row>
    <row r="96" customFormat="false" ht="12.8" hidden="false" customHeight="false" outlineLevel="0" collapsed="false">
      <c r="A96" s="179" t="s">
        <v>86</v>
      </c>
      <c r="B96" s="192" t="s">
        <v>87</v>
      </c>
      <c r="C96" s="190" t="n">
        <v>52</v>
      </c>
      <c r="D96" s="191" t="n">
        <v>0.21153846153846</v>
      </c>
      <c r="E96" s="183" t="n">
        <v>41</v>
      </c>
      <c r="F96" s="175" t="n">
        <v>11</v>
      </c>
      <c r="G96" s="184" t="n">
        <v>12</v>
      </c>
      <c r="H96" s="177" t="n">
        <v>23</v>
      </c>
      <c r="I96" s="189" t="n">
        <v>15</v>
      </c>
      <c r="J96" s="186" t="n">
        <v>0.359375</v>
      </c>
    </row>
    <row r="97" customFormat="false" ht="12.8" hidden="false" customHeight="false" outlineLevel="0" collapsed="false">
      <c r="A97" s="179" t="s">
        <v>188</v>
      </c>
      <c r="B97" s="192" t="s">
        <v>189</v>
      </c>
      <c r="C97" s="190" t="n">
        <v>32</v>
      </c>
      <c r="D97" s="191" t="n">
        <v>0.125</v>
      </c>
      <c r="E97" s="183" t="n">
        <v>28</v>
      </c>
      <c r="F97" s="175" t="n">
        <v>4</v>
      </c>
      <c r="G97" s="184" t="n">
        <v>5</v>
      </c>
      <c r="H97" s="177" t="n">
        <v>9</v>
      </c>
      <c r="I97" s="189" t="n">
        <v>5</v>
      </c>
      <c r="J97" s="186" t="n">
        <v>0.243243243243243</v>
      </c>
    </row>
    <row r="98" customFormat="false" ht="12.8" hidden="false" customHeight="false" outlineLevel="0" collapsed="false">
      <c r="A98" s="179" t="s">
        <v>150</v>
      </c>
      <c r="B98" s="192" t="s">
        <v>151</v>
      </c>
      <c r="C98" s="190" t="n">
        <v>870</v>
      </c>
      <c r="D98" s="191" t="n">
        <v>0.09310344827586</v>
      </c>
      <c r="E98" s="183" t="n">
        <v>789</v>
      </c>
      <c r="F98" s="175" t="n">
        <v>81</v>
      </c>
      <c r="G98" s="184" t="n">
        <v>40</v>
      </c>
      <c r="H98" s="177" t="n">
        <v>121</v>
      </c>
      <c r="I98" s="189" t="n">
        <v>110</v>
      </c>
      <c r="J98" s="186" t="n">
        <v>0.132967032967033</v>
      </c>
    </row>
    <row r="99" customFormat="false" ht="12.8" hidden="false" customHeight="false" outlineLevel="0" collapsed="false">
      <c r="A99" s="179" t="s">
        <v>200</v>
      </c>
      <c r="B99" s="192" t="s">
        <v>201</v>
      </c>
      <c r="C99" s="190" t="n">
        <v>26</v>
      </c>
      <c r="D99" s="191" t="n">
        <v>0.65384615384615</v>
      </c>
      <c r="E99" s="183" t="n">
        <v>9</v>
      </c>
      <c r="F99" s="175" t="n">
        <v>17</v>
      </c>
      <c r="G99" s="184" t="n">
        <v>4</v>
      </c>
      <c r="H99" s="177" t="n">
        <v>21</v>
      </c>
      <c r="I99" s="189" t="n">
        <v>30</v>
      </c>
      <c r="J99" s="186" t="n">
        <v>0.7</v>
      </c>
    </row>
    <row r="100" customFormat="false" ht="12.8" hidden="false" customHeight="false" outlineLevel="0" collapsed="false">
      <c r="A100" s="179" t="s">
        <v>220</v>
      </c>
      <c r="B100" s="187" t="s">
        <v>221</v>
      </c>
      <c r="C100" s="190" t="n">
        <v>1062</v>
      </c>
      <c r="D100" s="191" t="n">
        <v>0.97175141242938</v>
      </c>
      <c r="E100" s="183" t="n">
        <v>30</v>
      </c>
      <c r="F100" s="175" t="n">
        <v>1032</v>
      </c>
      <c r="G100" s="184" t="n">
        <v>254</v>
      </c>
      <c r="H100" s="177" t="n">
        <v>1286</v>
      </c>
      <c r="I100" s="189" t="n">
        <v>1255</v>
      </c>
      <c r="J100" s="186" t="n">
        <v>0.977203647416413</v>
      </c>
    </row>
    <row r="101" customFormat="false" ht="12.8" hidden="false" customHeight="false" outlineLevel="0" collapsed="false">
      <c r="A101" s="179" t="s">
        <v>202</v>
      </c>
      <c r="B101" s="192" t="s">
        <v>203</v>
      </c>
      <c r="C101" s="190" t="n">
        <v>179</v>
      </c>
      <c r="D101" s="191" t="n">
        <v>0.19553072625698</v>
      </c>
      <c r="E101" s="183" t="n">
        <v>144</v>
      </c>
      <c r="F101" s="175" t="n">
        <v>35</v>
      </c>
      <c r="G101" s="184" t="n">
        <v>16</v>
      </c>
      <c r="H101" s="177" t="n">
        <v>51</v>
      </c>
      <c r="I101" s="194" t="n">
        <v>35</v>
      </c>
      <c r="J101" s="186" t="n">
        <v>0.261538461538462</v>
      </c>
    </row>
    <row r="102" customFormat="false" ht="12.8" hidden="false" customHeight="false" outlineLevel="0" collapsed="false">
      <c r="A102" s="179" t="s">
        <v>24</v>
      </c>
      <c r="B102" s="192" t="s">
        <v>25</v>
      </c>
      <c r="C102" s="190" t="n">
        <v>30</v>
      </c>
      <c r="D102" s="191" t="n">
        <v>0.13333333333333</v>
      </c>
      <c r="E102" s="183" t="n">
        <v>26</v>
      </c>
      <c r="F102" s="175" t="n">
        <v>4</v>
      </c>
      <c r="G102" s="176" t="n">
        <v>2</v>
      </c>
      <c r="H102" s="177" t="n">
        <v>6</v>
      </c>
      <c r="I102" s="166" t="n">
        <v>4</v>
      </c>
      <c r="J102" s="186" t="n">
        <v>0.1875</v>
      </c>
    </row>
    <row r="103" customFormat="false" ht="12.8" hidden="false" customHeight="false" outlineLevel="0" collapsed="false">
      <c r="A103" s="195"/>
      <c r="B103" s="196" t="s">
        <v>21</v>
      </c>
      <c r="C103" s="197" t="n">
        <v>115091</v>
      </c>
      <c r="D103" s="198" t="n">
        <v>0.33504791860354</v>
      </c>
      <c r="E103" s="183" t="n">
        <v>76530</v>
      </c>
      <c r="F103" s="175" t="n">
        <v>38561</v>
      </c>
      <c r="G103" s="166" t="n">
        <v>16090</v>
      </c>
      <c r="H103" s="168" t="n">
        <v>54651</v>
      </c>
      <c r="I103" s="189" t="n">
        <v>49525</v>
      </c>
      <c r="J103" s="186" t="n">
        <v>0.416607587989114</v>
      </c>
    </row>
    <row r="104" customFormat="false" ht="12.8" hidden="false" customHeight="false" outlineLevel="0" collapsed="false">
      <c r="C104" s="168" t="n">
        <v>229988</v>
      </c>
      <c r="F104" s="167" t="n">
        <v>73611</v>
      </c>
    </row>
    <row r="105" customFormat="false" ht="12.8" hidden="false" customHeight="false" outlineLevel="0" collapsed="false">
      <c r="F105" s="167" t="n">
        <v>21.4797198716078</v>
      </c>
    </row>
    <row r="106" customFormat="false" ht="12.8" hidden="false" customHeight="false" outlineLevel="0" collapsed="false">
      <c r="D106" s="166" t="s">
        <v>0</v>
      </c>
      <c r="E106" s="166" t="s">
        <v>293</v>
      </c>
      <c r="F106" s="167" t="s">
        <v>294</v>
      </c>
      <c r="G106" s="166" t="s">
        <v>295</v>
      </c>
    </row>
    <row r="107" customFormat="false" ht="12.8" hidden="false" customHeight="false" outlineLevel="0" collapsed="false">
      <c r="D107" s="166" t="s">
        <v>296</v>
      </c>
      <c r="E107" s="166" t="n">
        <v>18521</v>
      </c>
      <c r="F107" s="167" t="n">
        <v>0.338895903094179</v>
      </c>
      <c r="G107" s="166" t="n">
        <v>0.141186604767459</v>
      </c>
      <c r="H107" s="166"/>
      <c r="I107" s="169"/>
    </row>
    <row r="108" customFormat="false" ht="12.8" hidden="false" customHeight="false" outlineLevel="0" collapsed="false">
      <c r="D108" s="166" t="s">
        <v>297</v>
      </c>
      <c r="E108" s="166" t="n">
        <v>16090</v>
      </c>
      <c r="F108" s="167" t="n">
        <v>0.294413642934256</v>
      </c>
      <c r="G108" s="166" t="n">
        <v>0.122654957653929</v>
      </c>
      <c r="H108" s="166"/>
      <c r="I108" s="169"/>
    </row>
    <row r="109" customFormat="false" ht="12.8" hidden="false" customHeight="false" outlineLevel="0" collapsed="false">
      <c r="D109" s="166" t="s">
        <v>298</v>
      </c>
      <c r="E109" s="166" t="n">
        <v>662</v>
      </c>
      <c r="F109" s="167" t="n">
        <v>0.0121132275713162</v>
      </c>
      <c r="G109" s="166" t="n">
        <v>0.00504646252124927</v>
      </c>
      <c r="H109" s="166"/>
      <c r="I109" s="169"/>
    </row>
    <row r="110" customFormat="false" ht="12.8" hidden="false" customHeight="false" outlineLevel="0" collapsed="false">
      <c r="D110" s="166" t="s">
        <v>299</v>
      </c>
      <c r="E110" s="166" t="n">
        <v>19378</v>
      </c>
      <c r="F110" s="167" t="n">
        <v>0.354577226400249</v>
      </c>
      <c r="G110" s="166" t="n">
        <v>0.147719563046478</v>
      </c>
      <c r="H110" s="166"/>
      <c r="I110" s="169"/>
    </row>
    <row r="111" customFormat="false" ht="12.8" hidden="false" customHeight="false" outlineLevel="0" collapsed="false">
      <c r="D111" s="166" t="s">
        <v>21</v>
      </c>
      <c r="E111" s="166" t="n">
        <v>54651</v>
      </c>
      <c r="F111" s="167" t="n">
        <v>1</v>
      </c>
      <c r="G111" s="166" t="n">
        <v>0.416607587989114</v>
      </c>
      <c r="H111" s="166"/>
      <c r="I111" s="169"/>
    </row>
    <row r="112" customFormat="false" ht="12.8" hidden="false" customHeight="false" outlineLevel="0" collapsed="false">
      <c r="H112" s="166"/>
      <c r="I112" s="169"/>
    </row>
  </sheetData>
  <autoFilter ref="A:J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1" activeCellId="0" sqref="E1"/>
    </sheetView>
  </sheetViews>
  <sheetFormatPr defaultColWidth="11.58984375" defaultRowHeight="12.8" zeroHeight="false" outlineLevelRow="0" outlineLevelCol="0"/>
  <cols>
    <col collapsed="false" customWidth="true" hidden="false" outlineLevel="0" max="3" min="3" style="0" width="18.29"/>
  </cols>
  <sheetData>
    <row r="1" customFormat="false" ht="12.8" hidden="false" customHeight="false" outlineLevel="0" collapsed="false">
      <c r="A1" s="199" t="s">
        <v>300</v>
      </c>
      <c r="B1" s="200" t="s">
        <v>301</v>
      </c>
      <c r="C1" s="201" t="s">
        <v>302</v>
      </c>
      <c r="D1" s="202" t="s">
        <v>303</v>
      </c>
    </row>
    <row r="2" customFormat="false" ht="12.8" hidden="false" customHeight="false" outlineLevel="0" collapsed="false">
      <c r="A2" s="203" t="s">
        <v>304</v>
      </c>
      <c r="B2" s="204" t="n">
        <v>8</v>
      </c>
      <c r="C2" s="205" t="n">
        <v>378</v>
      </c>
      <c r="D2" s="206" t="n">
        <f aca="false">+C2/C$16</f>
        <v>0.00421399984392593</v>
      </c>
    </row>
    <row r="3" customFormat="false" ht="12.8" hidden="false" customHeight="false" outlineLevel="0" collapsed="false">
      <c r="A3" s="207" t="s">
        <v>305</v>
      </c>
      <c r="B3" s="208" t="n">
        <v>7</v>
      </c>
      <c r="C3" s="209" t="n">
        <f aca="false">+B3*47.22</f>
        <v>330.54</v>
      </c>
      <c r="D3" s="210" t="n">
        <f aca="false">+C3/C$16</f>
        <v>0.00368490875241079</v>
      </c>
    </row>
    <row r="4" customFormat="false" ht="12.8" hidden="false" customHeight="false" outlineLevel="0" collapsed="false">
      <c r="A4" s="211" t="s">
        <v>306</v>
      </c>
      <c r="B4" s="204" t="n">
        <v>1</v>
      </c>
      <c r="C4" s="205" t="n">
        <f aca="false">+B4*47</f>
        <v>47</v>
      </c>
      <c r="D4" s="206" t="n">
        <f aca="false">+C4/C$16</f>
        <v>0.000523962943556928</v>
      </c>
    </row>
    <row r="5" customFormat="false" ht="12.8" hidden="false" customHeight="false" outlineLevel="0" collapsed="false">
      <c r="A5" s="207" t="s">
        <v>307</v>
      </c>
      <c r="B5" s="208" t="n">
        <v>1</v>
      </c>
      <c r="C5" s="209" t="n">
        <f aca="false">+B5*47</f>
        <v>47</v>
      </c>
      <c r="D5" s="210" t="n">
        <f aca="false">+C5/C$16</f>
        <v>0.000523962943556928</v>
      </c>
    </row>
    <row r="6" customFormat="false" ht="12.8" hidden="false" customHeight="false" outlineLevel="0" collapsed="false">
      <c r="A6" s="211" t="s">
        <v>308</v>
      </c>
      <c r="B6" s="204" t="n">
        <v>1</v>
      </c>
      <c r="C6" s="205" t="n">
        <f aca="false">+B6*47</f>
        <v>47</v>
      </c>
      <c r="D6" s="206" t="n">
        <f aca="false">+C6/C$16</f>
        <v>0.000523962943556928</v>
      </c>
    </row>
    <row r="7" customFormat="false" ht="12.8" hidden="false" customHeight="false" outlineLevel="0" collapsed="false">
      <c r="A7" s="207" t="s">
        <v>309</v>
      </c>
      <c r="B7" s="208" t="n">
        <f aca="false">SUM(B2:B6)</f>
        <v>18</v>
      </c>
      <c r="C7" s="209" t="n">
        <v>850</v>
      </c>
      <c r="D7" s="210" t="n">
        <f aca="false">+C7/C$16</f>
        <v>0.00947592557496572</v>
      </c>
    </row>
    <row r="8" customFormat="false" ht="12.8" hidden="false" customHeight="false" outlineLevel="0" collapsed="false">
      <c r="A8" s="211" t="s">
        <v>310</v>
      </c>
      <c r="B8" s="204" t="n">
        <v>6</v>
      </c>
      <c r="C8" s="212" t="n">
        <v>973</v>
      </c>
      <c r="D8" s="206" t="n">
        <f aca="false">+C8/C$16</f>
        <v>0.0108471477464019</v>
      </c>
    </row>
    <row r="9" customFormat="false" ht="12.8" hidden="false" customHeight="false" outlineLevel="0" collapsed="false">
      <c r="A9" s="207" t="s">
        <v>311</v>
      </c>
      <c r="B9" s="208" t="n">
        <v>5</v>
      </c>
      <c r="C9" s="213" t="n">
        <v>302</v>
      </c>
      <c r="D9" s="210" t="n">
        <f aca="false">+C9/C$16</f>
        <v>0.00336674061604664</v>
      </c>
    </row>
    <row r="10" customFormat="false" ht="12.8" hidden="false" customHeight="false" outlineLevel="0" collapsed="false">
      <c r="A10" s="211" t="s">
        <v>312</v>
      </c>
      <c r="B10" s="204" t="n">
        <v>2</v>
      </c>
      <c r="C10" s="212" t="n">
        <v>100</v>
      </c>
      <c r="D10" s="206" t="n">
        <f aca="false">+C10/C$16</f>
        <v>0.00111481477352538</v>
      </c>
    </row>
    <row r="11" customFormat="false" ht="12.8" hidden="false" customHeight="false" outlineLevel="0" collapsed="false">
      <c r="A11" s="207" t="s">
        <v>313</v>
      </c>
      <c r="B11" s="208" t="n">
        <v>4</v>
      </c>
      <c r="C11" s="213" t="n">
        <v>428</v>
      </c>
      <c r="D11" s="210" t="n">
        <f aca="false">+C11/C$16</f>
        <v>0.00477140723068862</v>
      </c>
    </row>
    <row r="12" customFormat="false" ht="12.8" hidden="false" customHeight="false" outlineLevel="0" collapsed="false">
      <c r="A12" s="211" t="s">
        <v>314</v>
      </c>
      <c r="B12" s="204" t="n">
        <f aca="false">SUM(B8:B11)</f>
        <v>17</v>
      </c>
      <c r="C12" s="204" t="n">
        <f aca="false">SUM(C8:C11)</f>
        <v>1803</v>
      </c>
      <c r="D12" s="206" t="n">
        <f aca="false">+C12/C$16</f>
        <v>0.0201001103666626</v>
      </c>
    </row>
    <row r="13" customFormat="false" ht="12.8" hidden="false" customHeight="false" outlineLevel="0" collapsed="false">
      <c r="A13" s="207" t="s">
        <v>21</v>
      </c>
      <c r="B13" s="208" t="n">
        <f aca="false">+B7+B12</f>
        <v>35</v>
      </c>
      <c r="C13" s="208" t="n">
        <f aca="false">+C7+C12</f>
        <v>2653</v>
      </c>
      <c r="D13" s="210" t="n">
        <f aca="false">+C13/C$16</f>
        <v>0.0295760359416283</v>
      </c>
    </row>
    <row r="14" customFormat="false" ht="12.8" hidden="false" customHeight="false" outlineLevel="0" collapsed="false">
      <c r="A14" s="211" t="s">
        <v>315</v>
      </c>
      <c r="B14" s="204"/>
      <c r="C14" s="204" t="n">
        <v>1794</v>
      </c>
      <c r="D14" s="206" t="n">
        <f aca="false">+C14/C$16</f>
        <v>0.0199997770370453</v>
      </c>
    </row>
    <row r="15" customFormat="false" ht="12.8" hidden="false" customHeight="false" outlineLevel="0" collapsed="false">
      <c r="A15" s="207" t="s">
        <v>316</v>
      </c>
      <c r="B15" s="208"/>
      <c r="C15" s="208" t="n">
        <f aca="false">+89701-C13-C14</f>
        <v>85254</v>
      </c>
      <c r="D15" s="210" t="n">
        <f aca="false">+C15/C$16</f>
        <v>0.950424187021326</v>
      </c>
    </row>
    <row r="16" customFormat="false" ht="12.8" hidden="false" customHeight="false" outlineLevel="0" collapsed="false">
      <c r="A16" s="214" t="s">
        <v>21</v>
      </c>
      <c r="B16" s="215"/>
      <c r="C16" s="215" t="n">
        <f aca="false">+C15+C14+C13</f>
        <v>89701</v>
      </c>
      <c r="D16" s="216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J2" activeCellId="0" sqref="J2"/>
    </sheetView>
  </sheetViews>
  <sheetFormatPr defaultColWidth="11.60546875" defaultRowHeight="12.8" zeroHeight="false" outlineLevelRow="0" outlineLevelCol="0"/>
  <cols>
    <col collapsed="false" customWidth="false" hidden="true" outlineLevel="0" max="1" min="1" style="0" width="11.54"/>
    <col collapsed="false" customWidth="true" hidden="false" outlineLevel="0" max="11" min="10" style="0" width="18.12"/>
  </cols>
  <sheetData>
    <row r="1" customFormat="false" ht="35" hidden="false" customHeight="false" outlineLevel="0" collapsed="false">
      <c r="A1" s="126" t="s">
        <v>1</v>
      </c>
      <c r="B1" s="217" t="s">
        <v>2</v>
      </c>
      <c r="C1" s="218" t="s">
        <v>7</v>
      </c>
      <c r="D1" s="218" t="s">
        <v>8</v>
      </c>
      <c r="E1" s="218" t="s">
        <v>10</v>
      </c>
      <c r="F1" s="218" t="s">
        <v>11</v>
      </c>
      <c r="G1" s="218"/>
      <c r="H1" s="218" t="s">
        <v>14</v>
      </c>
      <c r="I1" s="218" t="s">
        <v>15</v>
      </c>
      <c r="J1" s="218" t="s">
        <v>317</v>
      </c>
      <c r="K1" s="219" t="s">
        <v>318</v>
      </c>
      <c r="L1" s="220" t="s">
        <v>18</v>
      </c>
    </row>
    <row r="2" customFormat="false" ht="12.8" hidden="false" customHeight="false" outlineLevel="0" collapsed="false">
      <c r="A2" s="221" t="s">
        <v>156</v>
      </c>
      <c r="B2" s="119" t="s">
        <v>157</v>
      </c>
      <c r="C2" s="222" t="n">
        <v>11610</v>
      </c>
      <c r="D2" s="222" t="n">
        <v>73</v>
      </c>
      <c r="E2" s="222" t="n">
        <v>5235</v>
      </c>
      <c r="F2" s="222" t="n">
        <v>149</v>
      </c>
      <c r="G2" s="222" t="n">
        <f aca="false">SUM(C2:F2)</f>
        <v>17067</v>
      </c>
      <c r="H2" s="222" t="n">
        <v>1533</v>
      </c>
      <c r="I2" s="222" t="n">
        <v>524</v>
      </c>
      <c r="J2" s="222" t="n">
        <f aca="false">+C2+D2+H2+I2</f>
        <v>13740</v>
      </c>
      <c r="K2" s="223" t="n">
        <v>0.69056626078733</v>
      </c>
      <c r="L2" s="224" t="n">
        <v>0.81215273673011</v>
      </c>
    </row>
    <row r="3" customFormat="false" ht="12.8" hidden="false" customHeight="false" outlineLevel="0" collapsed="false">
      <c r="A3" s="135" t="s">
        <v>208</v>
      </c>
      <c r="B3" s="116" t="s">
        <v>209</v>
      </c>
      <c r="C3" s="136" t="n">
        <v>155</v>
      </c>
      <c r="D3" s="136" t="n">
        <v>543</v>
      </c>
      <c r="E3" s="136" t="n">
        <v>6502</v>
      </c>
      <c r="F3" s="136" t="n">
        <v>129</v>
      </c>
      <c r="G3" s="136" t="n">
        <f aca="false">SUM(C3:F3)</f>
        <v>7329</v>
      </c>
      <c r="H3" s="136" t="n">
        <v>47</v>
      </c>
      <c r="I3" s="136" t="n">
        <v>186</v>
      </c>
      <c r="J3" s="136" t="n">
        <f aca="false">+C3+D3+H3+I3</f>
        <v>931</v>
      </c>
      <c r="K3" s="225" t="n">
        <v>0.09694444444444</v>
      </c>
      <c r="L3" s="226" t="n">
        <v>0.129305555555556</v>
      </c>
    </row>
    <row r="4" customFormat="false" ht="12.8" hidden="false" customHeight="false" outlineLevel="0" collapsed="false">
      <c r="A4" s="221" t="s">
        <v>210</v>
      </c>
      <c r="B4" s="119" t="s">
        <v>211</v>
      </c>
      <c r="C4" s="222" t="n">
        <v>25</v>
      </c>
      <c r="D4" s="222" t="n">
        <v>73</v>
      </c>
      <c r="E4" s="222" t="n">
        <v>1884</v>
      </c>
      <c r="F4" s="222" t="n">
        <v>36</v>
      </c>
      <c r="G4" s="222" t="n">
        <f aca="false">SUM(C4:F4)</f>
        <v>2018</v>
      </c>
      <c r="H4" s="222" t="n">
        <v>31</v>
      </c>
      <c r="I4" s="222" t="n">
        <v>36</v>
      </c>
      <c r="J4" s="222" t="n">
        <f aca="false">+C4+D4+H4+I4</f>
        <v>165</v>
      </c>
      <c r="K4" s="223" t="n">
        <v>0.04944500504541</v>
      </c>
      <c r="L4" s="224" t="n">
        <v>0.0832492431886983</v>
      </c>
    </row>
    <row r="5" customFormat="false" ht="12.8" hidden="false" customHeight="false" outlineLevel="0" collapsed="false">
      <c r="A5" s="135" t="s">
        <v>28</v>
      </c>
      <c r="B5" s="116" t="s">
        <v>29</v>
      </c>
      <c r="C5" s="136" t="n">
        <v>97</v>
      </c>
      <c r="D5" s="136" t="n">
        <v>58</v>
      </c>
      <c r="E5" s="136" t="n">
        <v>870</v>
      </c>
      <c r="F5" s="136" t="n">
        <v>4</v>
      </c>
      <c r="G5" s="136" t="n">
        <f aca="false">SUM(C5:F5)</f>
        <v>1029</v>
      </c>
      <c r="H5" s="136" t="n">
        <v>86</v>
      </c>
      <c r="I5" s="136" t="n">
        <v>152</v>
      </c>
      <c r="J5" s="136" t="n">
        <f aca="false">+C5+D5+H5+I5</f>
        <v>393</v>
      </c>
      <c r="K5" s="225" t="n">
        <v>0.15121951219512</v>
      </c>
      <c r="L5" s="226" t="n">
        <v>0.383414634146341</v>
      </c>
    </row>
    <row r="6" customFormat="false" ht="12.8" hidden="false" customHeight="false" outlineLevel="0" collapsed="false">
      <c r="A6" s="221" t="s">
        <v>118</v>
      </c>
      <c r="B6" s="119" t="s">
        <v>119</v>
      </c>
      <c r="C6" s="222" t="n">
        <v>0</v>
      </c>
      <c r="D6" s="222" t="n">
        <v>2</v>
      </c>
      <c r="E6" s="222" t="n">
        <v>11</v>
      </c>
      <c r="F6" s="222" t="n">
        <v>0</v>
      </c>
      <c r="G6" s="222" t="n">
        <f aca="false">SUM(C6:F6)</f>
        <v>13</v>
      </c>
      <c r="H6" s="222" t="n">
        <v>0</v>
      </c>
      <c r="I6" s="222" t="n">
        <v>4</v>
      </c>
      <c r="J6" s="222" t="n">
        <f aca="false">+C6+D6+H6+I6</f>
        <v>6</v>
      </c>
      <c r="K6" s="223" t="n">
        <v>0.15384615384615</v>
      </c>
      <c r="L6" s="224" t="n">
        <v>0.461538461538462</v>
      </c>
    </row>
    <row r="7" customFormat="false" ht="12.8" hidden="false" customHeight="false" outlineLevel="0" collapsed="false">
      <c r="A7" s="135" t="s">
        <v>212</v>
      </c>
      <c r="B7" s="116" t="s">
        <v>213</v>
      </c>
      <c r="C7" s="136" t="n">
        <v>46</v>
      </c>
      <c r="D7" s="136" t="n">
        <v>6</v>
      </c>
      <c r="E7" s="136" t="n">
        <v>421</v>
      </c>
      <c r="F7" s="136" t="n">
        <v>12</v>
      </c>
      <c r="G7" s="136" t="n">
        <f aca="false">SUM(C7:F7)</f>
        <v>485</v>
      </c>
      <c r="H7" s="136" t="n">
        <v>43</v>
      </c>
      <c r="I7" s="136" t="n">
        <v>8</v>
      </c>
      <c r="J7" s="136" t="n">
        <f aca="false">+C7+D7+H7+I7</f>
        <v>103</v>
      </c>
      <c r="K7" s="225" t="n">
        <v>0.10993657505285</v>
      </c>
      <c r="L7" s="226" t="n">
        <v>0.217758985200846</v>
      </c>
    </row>
    <row r="8" customFormat="false" ht="12.8" hidden="false" customHeight="false" outlineLevel="0" collapsed="false">
      <c r="A8" s="221" t="s">
        <v>216</v>
      </c>
      <c r="B8" s="119" t="s">
        <v>217</v>
      </c>
      <c r="C8" s="222" t="n">
        <v>16</v>
      </c>
      <c r="D8" s="222" t="n">
        <v>7</v>
      </c>
      <c r="E8" s="222" t="n">
        <v>466</v>
      </c>
      <c r="F8" s="222" t="n">
        <v>8</v>
      </c>
      <c r="G8" s="222" t="n">
        <f aca="false">SUM(C8:F8)</f>
        <v>497</v>
      </c>
      <c r="H8" s="222" t="n">
        <v>19</v>
      </c>
      <c r="I8" s="222" t="n">
        <v>10</v>
      </c>
      <c r="J8" s="222" t="n">
        <f aca="false">+C8+D8+H8+I8</f>
        <v>52</v>
      </c>
      <c r="K8" s="223" t="n">
        <v>0.04703476482618</v>
      </c>
      <c r="L8" s="224" t="n">
        <v>0.106339468302658</v>
      </c>
    </row>
    <row r="9" customFormat="false" ht="12.8" hidden="false" customHeight="false" outlineLevel="0" collapsed="false">
      <c r="A9" s="135" t="s">
        <v>158</v>
      </c>
      <c r="B9" s="116" t="s">
        <v>159</v>
      </c>
      <c r="C9" s="136" t="n">
        <v>351</v>
      </c>
      <c r="D9" s="136" t="n">
        <v>116</v>
      </c>
      <c r="E9" s="136" t="n">
        <v>7450</v>
      </c>
      <c r="F9" s="136" t="n">
        <v>3</v>
      </c>
      <c r="G9" s="136" t="n">
        <f aca="false">SUM(C9:F9)</f>
        <v>7920</v>
      </c>
      <c r="H9" s="136" t="n">
        <v>542</v>
      </c>
      <c r="I9" s="136" t="n">
        <v>294</v>
      </c>
      <c r="J9" s="136" t="n">
        <f aca="false">+C9+D9+H9+I9</f>
        <v>1303</v>
      </c>
      <c r="K9" s="225" t="n">
        <v>0.05898699002147</v>
      </c>
      <c r="L9" s="226" t="n">
        <v>0.164582543892889</v>
      </c>
    </row>
    <row r="10" customFormat="false" ht="12.8" hidden="false" customHeight="false" outlineLevel="0" collapsed="false">
      <c r="A10" s="221" t="s">
        <v>32</v>
      </c>
      <c r="B10" s="119" t="s">
        <v>33</v>
      </c>
      <c r="C10" s="222" t="n">
        <v>112</v>
      </c>
      <c r="D10" s="222" t="n">
        <v>26</v>
      </c>
      <c r="E10" s="222" t="n">
        <v>353</v>
      </c>
      <c r="F10" s="222" t="n">
        <v>4</v>
      </c>
      <c r="G10" s="222" t="n">
        <f aca="false">SUM(C10:F10)</f>
        <v>495</v>
      </c>
      <c r="H10" s="222" t="n">
        <v>29</v>
      </c>
      <c r="I10" s="222" t="n">
        <v>46</v>
      </c>
      <c r="J10" s="222" t="n">
        <f aca="false">+C10+D10+H10+I10</f>
        <v>213</v>
      </c>
      <c r="K10" s="223" t="n">
        <v>0.28105906313646</v>
      </c>
      <c r="L10" s="224" t="n">
        <v>0.433808553971487</v>
      </c>
    </row>
    <row r="11" customFormat="false" ht="12.8" hidden="false" customHeight="false" outlineLevel="0" collapsed="false">
      <c r="A11" s="135" t="s">
        <v>34</v>
      </c>
      <c r="B11" s="116" t="s">
        <v>35</v>
      </c>
      <c r="C11" s="136" t="n">
        <v>216</v>
      </c>
      <c r="D11" s="136" t="n">
        <v>9</v>
      </c>
      <c r="E11" s="136" t="n">
        <v>253</v>
      </c>
      <c r="F11" s="136" t="n">
        <v>4</v>
      </c>
      <c r="G11" s="136" t="n">
        <f aca="false">SUM(C11:F11)</f>
        <v>482</v>
      </c>
      <c r="H11" s="136" t="n">
        <v>107</v>
      </c>
      <c r="I11" s="136" t="n">
        <v>19</v>
      </c>
      <c r="J11" s="136" t="n">
        <f aca="false">+C11+D11+H11+I11</f>
        <v>351</v>
      </c>
      <c r="K11" s="225" t="n">
        <v>0.47071129707113</v>
      </c>
      <c r="L11" s="226" t="n">
        <v>0.734309623430962</v>
      </c>
    </row>
    <row r="12" customFormat="false" ht="12.8" hidden="false" customHeight="false" outlineLevel="0" collapsed="false">
      <c r="A12" s="221" t="s">
        <v>30</v>
      </c>
      <c r="B12" s="119" t="s">
        <v>31</v>
      </c>
      <c r="C12" s="222" t="n">
        <v>58</v>
      </c>
      <c r="D12" s="222" t="n">
        <v>10</v>
      </c>
      <c r="E12" s="222" t="n">
        <v>323</v>
      </c>
      <c r="F12" s="222" t="n">
        <v>7</v>
      </c>
      <c r="G12" s="222" t="n">
        <f aca="false">SUM(C12:F12)</f>
        <v>398</v>
      </c>
      <c r="H12" s="222" t="n">
        <v>19</v>
      </c>
      <c r="I12" s="222" t="n">
        <v>14</v>
      </c>
      <c r="J12" s="222" t="n">
        <f aca="false">+C12+D12+H12+I12</f>
        <v>101</v>
      </c>
      <c r="K12" s="223" t="n">
        <v>0.17391304347826</v>
      </c>
      <c r="L12" s="224" t="n">
        <v>0.258312020460358</v>
      </c>
    </row>
    <row r="13" customFormat="false" ht="12.8" hidden="false" customHeight="false" outlineLevel="0" collapsed="false">
      <c r="A13" s="135" t="s">
        <v>120</v>
      </c>
      <c r="B13" s="116" t="s">
        <v>121</v>
      </c>
      <c r="C13" s="139"/>
      <c r="D13" s="139"/>
      <c r="E13" s="139"/>
      <c r="F13" s="139"/>
      <c r="G13" s="139" t="n">
        <f aca="false">SUM(C13:F13)</f>
        <v>0</v>
      </c>
      <c r="H13" s="139"/>
      <c r="I13" s="139"/>
      <c r="J13" s="139" t="n">
        <f aca="false">+C13+D13+H13+I13</f>
        <v>0</v>
      </c>
      <c r="K13" s="139"/>
      <c r="L13" s="227"/>
    </row>
    <row r="14" customFormat="false" ht="12.8" hidden="false" customHeight="false" outlineLevel="0" collapsed="false">
      <c r="A14" s="221" t="s">
        <v>122</v>
      </c>
      <c r="B14" s="119" t="s">
        <v>123</v>
      </c>
      <c r="C14" s="222" t="n">
        <v>16</v>
      </c>
      <c r="D14" s="222" t="n">
        <v>5</v>
      </c>
      <c r="E14" s="222" t="n">
        <v>221</v>
      </c>
      <c r="F14" s="222" t="n">
        <v>1</v>
      </c>
      <c r="G14" s="222" t="n">
        <f aca="false">SUM(C14:F14)</f>
        <v>243</v>
      </c>
      <c r="H14" s="222" t="n">
        <v>3</v>
      </c>
      <c r="I14" s="222" t="n">
        <v>11</v>
      </c>
      <c r="J14" s="222" t="n">
        <f aca="false">+C14+D14+H14+I14</f>
        <v>35</v>
      </c>
      <c r="K14" s="223" t="n">
        <v>0.08677685950413</v>
      </c>
      <c r="L14" s="224" t="n">
        <v>0.144628099173554</v>
      </c>
    </row>
    <row r="15" customFormat="false" ht="12.8" hidden="false" customHeight="false" outlineLevel="0" collapsed="false">
      <c r="A15" s="135" t="s">
        <v>214</v>
      </c>
      <c r="B15" s="116" t="s">
        <v>215</v>
      </c>
      <c r="C15" s="136" t="n">
        <v>66</v>
      </c>
      <c r="D15" s="136" t="n">
        <v>5</v>
      </c>
      <c r="E15" s="136" t="n">
        <v>108</v>
      </c>
      <c r="F15" s="136" t="n">
        <v>2</v>
      </c>
      <c r="G15" s="136" t="n">
        <f aca="false">SUM(C15:F15)</f>
        <v>181</v>
      </c>
      <c r="H15" s="136" t="n">
        <v>28</v>
      </c>
      <c r="I15" s="136" t="n">
        <v>1</v>
      </c>
      <c r="J15" s="136" t="n">
        <f aca="false">+C15+D15+H15+I15</f>
        <v>100</v>
      </c>
      <c r="K15" s="225" t="n">
        <v>0.39664804469274</v>
      </c>
      <c r="L15" s="226" t="n">
        <v>0.558659217877095</v>
      </c>
    </row>
    <row r="16" customFormat="false" ht="12.8" hidden="false" customHeight="false" outlineLevel="0" collapsed="false">
      <c r="A16" s="221" t="s">
        <v>88</v>
      </c>
      <c r="B16" s="119" t="s">
        <v>89</v>
      </c>
      <c r="C16" s="222" t="n">
        <v>1334</v>
      </c>
      <c r="D16" s="222" t="n">
        <v>209</v>
      </c>
      <c r="E16" s="222" t="n">
        <v>3984</v>
      </c>
      <c r="F16" s="222" t="n">
        <v>10</v>
      </c>
      <c r="G16" s="222" t="n">
        <f aca="false">SUM(C16:F16)</f>
        <v>5537</v>
      </c>
      <c r="H16" s="222" t="n">
        <v>466</v>
      </c>
      <c r="I16" s="222" t="n">
        <v>444</v>
      </c>
      <c r="J16" s="222" t="n">
        <f aca="false">+C16+D16+H16+I16</f>
        <v>2453</v>
      </c>
      <c r="K16" s="223" t="n">
        <v>0.27917495929075</v>
      </c>
      <c r="L16" s="224" t="n">
        <v>0.443821241179663</v>
      </c>
    </row>
    <row r="17" customFormat="false" ht="12.8" hidden="false" customHeight="false" outlineLevel="0" collapsed="false">
      <c r="A17" s="135" t="s">
        <v>38</v>
      </c>
      <c r="B17" s="116" t="s">
        <v>39</v>
      </c>
      <c r="C17" s="136" t="n">
        <v>571</v>
      </c>
      <c r="D17" s="136" t="n">
        <v>50</v>
      </c>
      <c r="E17" s="136" t="n">
        <v>245</v>
      </c>
      <c r="F17" s="136" t="n">
        <v>1</v>
      </c>
      <c r="G17" s="136" t="n">
        <f aca="false">SUM(C17:F17)</f>
        <v>867</v>
      </c>
      <c r="H17" s="136" t="n">
        <v>36</v>
      </c>
      <c r="I17" s="136" t="n">
        <v>49</v>
      </c>
      <c r="J17" s="136" t="n">
        <f aca="false">+C17+D17+H17+I17</f>
        <v>706</v>
      </c>
      <c r="K17" s="225" t="n">
        <v>0.71709006928406</v>
      </c>
      <c r="L17" s="226" t="n">
        <v>0.815242494226328</v>
      </c>
    </row>
    <row r="18" customFormat="false" ht="12.8" hidden="false" customHeight="false" outlineLevel="0" collapsed="false">
      <c r="A18" s="221" t="s">
        <v>42</v>
      </c>
      <c r="B18" s="119" t="s">
        <v>43</v>
      </c>
      <c r="C18" s="222" t="n">
        <v>128</v>
      </c>
      <c r="D18" s="222" t="n">
        <v>35</v>
      </c>
      <c r="E18" s="222" t="n">
        <v>1130</v>
      </c>
      <c r="F18" s="222" t="n">
        <v>6</v>
      </c>
      <c r="G18" s="222" t="n">
        <f aca="false">SUM(C18:F18)</f>
        <v>1299</v>
      </c>
      <c r="H18" s="222" t="n">
        <v>77</v>
      </c>
      <c r="I18" s="222" t="n">
        <v>40</v>
      </c>
      <c r="J18" s="222" t="n">
        <f aca="false">+C18+D18+H18+I18</f>
        <v>280</v>
      </c>
      <c r="K18" s="223" t="n">
        <v>0.12606341840681</v>
      </c>
      <c r="L18" s="224" t="n">
        <v>0.216550657385924</v>
      </c>
    </row>
    <row r="19" customFormat="false" ht="12.8" hidden="false" customHeight="false" outlineLevel="0" collapsed="false">
      <c r="A19" s="135" t="s">
        <v>44</v>
      </c>
      <c r="B19" s="116" t="s">
        <v>45</v>
      </c>
      <c r="C19" s="136" t="n">
        <v>1651</v>
      </c>
      <c r="D19" s="136" t="n">
        <v>171</v>
      </c>
      <c r="E19" s="136" t="n">
        <v>4856</v>
      </c>
      <c r="F19" s="136" t="n">
        <v>49</v>
      </c>
      <c r="G19" s="136" t="n">
        <f aca="false">SUM(C19:F19)</f>
        <v>6727</v>
      </c>
      <c r="H19" s="136" t="n">
        <v>980</v>
      </c>
      <c r="I19" s="136" t="n">
        <v>299</v>
      </c>
      <c r="J19" s="136" t="n">
        <f aca="false">+C19+D19+H19+I19</f>
        <v>3101</v>
      </c>
      <c r="K19" s="225" t="n">
        <v>0.27283617849656</v>
      </c>
      <c r="L19" s="226" t="n">
        <v>0.464360587002096</v>
      </c>
    </row>
    <row r="20" customFormat="false" ht="12.8" hidden="false" customHeight="false" outlineLevel="0" collapsed="false">
      <c r="A20" s="221" t="s">
        <v>124</v>
      </c>
      <c r="B20" s="119" t="s">
        <v>125</v>
      </c>
      <c r="C20" s="222" t="n">
        <v>0</v>
      </c>
      <c r="D20" s="222" t="n">
        <v>0</v>
      </c>
      <c r="E20" s="222" t="n">
        <v>17</v>
      </c>
      <c r="F20" s="222" t="n">
        <v>0</v>
      </c>
      <c r="G20" s="222" t="n">
        <f aca="false">SUM(C20:F20)</f>
        <v>17</v>
      </c>
      <c r="H20" s="222" t="n">
        <v>0</v>
      </c>
      <c r="I20" s="222" t="n">
        <v>0</v>
      </c>
      <c r="J20" s="222" t="n">
        <f aca="false">+C20+D20+H20+I20</f>
        <v>0</v>
      </c>
      <c r="K20" s="223" t="n">
        <v>0</v>
      </c>
      <c r="L20" s="224" t="n">
        <v>0</v>
      </c>
    </row>
    <row r="21" customFormat="false" ht="12.8" hidden="false" customHeight="false" outlineLevel="0" collapsed="false">
      <c r="A21" s="135" t="s">
        <v>36</v>
      </c>
      <c r="B21" s="116" t="s">
        <v>37</v>
      </c>
      <c r="C21" s="136" t="n">
        <v>272</v>
      </c>
      <c r="D21" s="136" t="n">
        <v>88</v>
      </c>
      <c r="E21" s="136" t="n">
        <v>1355</v>
      </c>
      <c r="F21" s="136" t="n">
        <v>14</v>
      </c>
      <c r="G21" s="136" t="n">
        <f aca="false">SUM(C21:F21)</f>
        <v>1729</v>
      </c>
      <c r="H21" s="136" t="n">
        <v>139</v>
      </c>
      <c r="I21" s="136" t="n">
        <v>51</v>
      </c>
      <c r="J21" s="136" t="n">
        <f aca="false">+C21+D21+H21+I21</f>
        <v>550</v>
      </c>
      <c r="K21" s="225" t="n">
        <v>0.20991253644315</v>
      </c>
      <c r="L21" s="226" t="n">
        <v>0.32069970845481</v>
      </c>
    </row>
    <row r="22" customFormat="false" ht="12.8" hidden="false" customHeight="false" outlineLevel="0" collapsed="false">
      <c r="A22" s="221" t="s">
        <v>164</v>
      </c>
      <c r="B22" s="119" t="s">
        <v>165</v>
      </c>
      <c r="C22" s="222" t="n">
        <v>1159</v>
      </c>
      <c r="D22" s="222" t="n">
        <v>0</v>
      </c>
      <c r="E22" s="222" t="n">
        <v>53</v>
      </c>
      <c r="F22" s="222" t="n">
        <v>2</v>
      </c>
      <c r="G22" s="222" t="n">
        <f aca="false">SUM(C22:F22)</f>
        <v>1214</v>
      </c>
      <c r="H22" s="222" t="n">
        <v>3</v>
      </c>
      <c r="I22" s="222" t="n">
        <v>2</v>
      </c>
      <c r="J22" s="222" t="n">
        <f aca="false">+C22+D22+H22+I22</f>
        <v>1164</v>
      </c>
      <c r="K22" s="223" t="n">
        <v>0.95627062706271</v>
      </c>
      <c r="L22" s="224" t="n">
        <v>0.96039603960396</v>
      </c>
    </row>
    <row r="23" customFormat="false" ht="12.8" hidden="false" customHeight="false" outlineLevel="0" collapsed="false">
      <c r="A23" s="135" t="s">
        <v>126</v>
      </c>
      <c r="B23" s="116" t="s">
        <v>127</v>
      </c>
      <c r="C23" s="136" t="n">
        <v>138</v>
      </c>
      <c r="D23" s="136" t="n">
        <v>167</v>
      </c>
      <c r="E23" s="136" t="n">
        <v>1438</v>
      </c>
      <c r="F23" s="136" t="n">
        <v>19</v>
      </c>
      <c r="G23" s="136" t="n">
        <f aca="false">SUM(C23:F23)</f>
        <v>1762</v>
      </c>
      <c r="H23" s="136" t="n">
        <v>33</v>
      </c>
      <c r="I23" s="136" t="n">
        <v>45</v>
      </c>
      <c r="J23" s="136" t="n">
        <f aca="false">+C23+D23+H23+I23</f>
        <v>383</v>
      </c>
      <c r="K23" s="225" t="n">
        <v>0.17498565691337</v>
      </c>
      <c r="L23" s="226" t="n">
        <v>0.219736087205967</v>
      </c>
    </row>
    <row r="24" customFormat="false" ht="12.8" hidden="false" customHeight="false" outlineLevel="0" collapsed="false">
      <c r="A24" s="221" t="s">
        <v>128</v>
      </c>
      <c r="B24" s="119" t="s">
        <v>129</v>
      </c>
      <c r="C24" s="222" t="n">
        <v>56</v>
      </c>
      <c r="D24" s="222" t="n">
        <v>10</v>
      </c>
      <c r="E24" s="222" t="n">
        <v>233</v>
      </c>
      <c r="F24" s="222" t="n">
        <v>0</v>
      </c>
      <c r="G24" s="222" t="n">
        <f aca="false">SUM(C24:F24)</f>
        <v>299</v>
      </c>
      <c r="H24" s="222" t="n">
        <v>25</v>
      </c>
      <c r="I24" s="222" t="n">
        <v>5</v>
      </c>
      <c r="J24" s="222" t="n">
        <f aca="false">+C24+D24+H24+I24</f>
        <v>96</v>
      </c>
      <c r="K24" s="223" t="n">
        <v>0.22073578595318</v>
      </c>
      <c r="L24" s="224" t="n">
        <v>0.321070234113712</v>
      </c>
    </row>
    <row r="25" customFormat="false" ht="12.8" hidden="false" customHeight="false" outlineLevel="0" collapsed="false">
      <c r="A25" s="135" t="s">
        <v>46</v>
      </c>
      <c r="B25" s="116" t="s">
        <v>47</v>
      </c>
      <c r="C25" s="136" t="n">
        <v>79</v>
      </c>
      <c r="D25" s="136" t="n">
        <v>8</v>
      </c>
      <c r="E25" s="136" t="n">
        <v>242</v>
      </c>
      <c r="F25" s="136" t="n">
        <v>2</v>
      </c>
      <c r="G25" s="136" t="n">
        <f aca="false">SUM(C25:F25)</f>
        <v>331</v>
      </c>
      <c r="H25" s="136" t="n">
        <v>59</v>
      </c>
      <c r="I25" s="136" t="n">
        <v>25</v>
      </c>
      <c r="J25" s="136" t="n">
        <f aca="false">+C25+D25+H25+I25</f>
        <v>171</v>
      </c>
      <c r="K25" s="225" t="n">
        <v>0.2644376899696</v>
      </c>
      <c r="L25" s="226" t="n">
        <v>0.519756838905775</v>
      </c>
    </row>
    <row r="26" customFormat="false" ht="12.8" hidden="false" customHeight="false" outlineLevel="0" collapsed="false">
      <c r="A26" s="221" t="s">
        <v>130</v>
      </c>
      <c r="B26" s="119" t="s">
        <v>131</v>
      </c>
      <c r="C26" s="222" t="n">
        <v>28</v>
      </c>
      <c r="D26" s="222" t="n">
        <v>35</v>
      </c>
      <c r="E26" s="222" t="n">
        <v>286</v>
      </c>
      <c r="F26" s="222" t="n">
        <v>3</v>
      </c>
      <c r="G26" s="222" t="n">
        <f aca="false">SUM(C26:F26)</f>
        <v>352</v>
      </c>
      <c r="H26" s="222" t="n">
        <v>0</v>
      </c>
      <c r="I26" s="222" t="n">
        <v>5</v>
      </c>
      <c r="J26" s="222" t="n">
        <f aca="false">+C26+D26+H26+I26</f>
        <v>68</v>
      </c>
      <c r="K26" s="223" t="n">
        <v>0.18051575931232</v>
      </c>
      <c r="L26" s="224" t="n">
        <v>0.194842406876791</v>
      </c>
    </row>
    <row r="27" customFormat="false" ht="12.8" hidden="false" customHeight="false" outlineLevel="0" collapsed="false">
      <c r="A27" s="135" t="s">
        <v>26</v>
      </c>
      <c r="B27" s="116" t="s">
        <v>27</v>
      </c>
      <c r="C27" s="136" t="n">
        <v>119</v>
      </c>
      <c r="D27" s="136" t="n">
        <v>41</v>
      </c>
      <c r="E27" s="136" t="n">
        <v>1242</v>
      </c>
      <c r="F27" s="136" t="n">
        <v>24</v>
      </c>
      <c r="G27" s="136" t="n">
        <f aca="false">SUM(C27:F27)</f>
        <v>1426</v>
      </c>
      <c r="H27" s="136" t="n">
        <v>36</v>
      </c>
      <c r="I27" s="136" t="n">
        <v>21</v>
      </c>
      <c r="J27" s="136" t="n">
        <f aca="false">+C27+D27+H27+I27</f>
        <v>217</v>
      </c>
      <c r="K27" s="225" t="n">
        <v>0.11412268188302</v>
      </c>
      <c r="L27" s="226" t="n">
        <v>0.154778887303852</v>
      </c>
    </row>
    <row r="28" customFormat="false" ht="12.8" hidden="false" customHeight="false" outlineLevel="0" collapsed="false">
      <c r="A28" s="221" t="s">
        <v>132</v>
      </c>
      <c r="B28" s="119" t="s">
        <v>133</v>
      </c>
      <c r="C28" s="228"/>
      <c r="D28" s="228"/>
      <c r="E28" s="228"/>
      <c r="F28" s="228"/>
      <c r="G28" s="228" t="n">
        <f aca="false">SUM(C28:F28)</f>
        <v>0</v>
      </c>
      <c r="H28" s="228"/>
      <c r="I28" s="228"/>
      <c r="J28" s="228" t="n">
        <f aca="false">+C28+D28+H28+I28</f>
        <v>0</v>
      </c>
      <c r="K28" s="228"/>
      <c r="L28" s="229"/>
    </row>
    <row r="29" customFormat="false" ht="12.8" hidden="false" customHeight="false" outlineLevel="0" collapsed="false">
      <c r="A29" s="135" t="s">
        <v>48</v>
      </c>
      <c r="B29" s="116" t="s">
        <v>49</v>
      </c>
      <c r="C29" s="136" t="n">
        <v>51</v>
      </c>
      <c r="D29" s="136" t="n">
        <v>4</v>
      </c>
      <c r="E29" s="136" t="n">
        <v>535</v>
      </c>
      <c r="F29" s="136" t="n">
        <v>3</v>
      </c>
      <c r="G29" s="136" t="n">
        <f aca="false">SUM(C29:F29)</f>
        <v>593</v>
      </c>
      <c r="H29" s="136" t="n">
        <v>163</v>
      </c>
      <c r="I29" s="136" t="n">
        <v>8</v>
      </c>
      <c r="J29" s="136" t="n">
        <f aca="false">+C29+D29+H29+I29</f>
        <v>226</v>
      </c>
      <c r="K29" s="225" t="n">
        <v>0.09322033898305</v>
      </c>
      <c r="L29" s="226" t="n">
        <v>0.383050847457627</v>
      </c>
    </row>
    <row r="30" customFormat="false" ht="12.8" hidden="false" customHeight="false" outlineLevel="0" collapsed="false">
      <c r="A30" s="221" t="s">
        <v>92</v>
      </c>
      <c r="B30" s="119" t="s">
        <v>93</v>
      </c>
      <c r="C30" s="222" t="n">
        <v>19</v>
      </c>
      <c r="D30" s="222" t="n">
        <v>5</v>
      </c>
      <c r="E30" s="222" t="n">
        <v>217</v>
      </c>
      <c r="F30" s="222" t="n">
        <v>3</v>
      </c>
      <c r="G30" s="222" t="n">
        <f aca="false">SUM(C30:F30)</f>
        <v>244</v>
      </c>
      <c r="H30" s="222" t="n">
        <v>8</v>
      </c>
      <c r="I30" s="222" t="n">
        <v>3</v>
      </c>
      <c r="J30" s="222" t="n">
        <f aca="false">+C30+D30+H30+I30</f>
        <v>35</v>
      </c>
      <c r="K30" s="223" t="n">
        <v>0.09958506224066</v>
      </c>
      <c r="L30" s="224" t="n">
        <v>0.145228215767635</v>
      </c>
    </row>
    <row r="31" customFormat="false" ht="12.8" hidden="false" customHeight="false" outlineLevel="0" collapsed="false">
      <c r="A31" s="135" t="s">
        <v>50</v>
      </c>
      <c r="B31" s="116" t="s">
        <v>51</v>
      </c>
      <c r="C31" s="136" t="n">
        <v>1134</v>
      </c>
      <c r="D31" s="136" t="n">
        <v>3</v>
      </c>
      <c r="E31" s="136" t="n">
        <v>428</v>
      </c>
      <c r="F31" s="136" t="n">
        <v>4</v>
      </c>
      <c r="G31" s="136" t="n">
        <f aca="false">SUM(C31:F31)</f>
        <v>1569</v>
      </c>
      <c r="H31" s="136" t="n">
        <v>172</v>
      </c>
      <c r="I31" s="136" t="n">
        <v>15</v>
      </c>
      <c r="J31" s="136" t="n">
        <f aca="false">+C31+D31+H31+I31</f>
        <v>1324</v>
      </c>
      <c r="K31" s="225" t="n">
        <v>0.72651757188498</v>
      </c>
      <c r="L31" s="226" t="n">
        <v>0.846006389776358</v>
      </c>
    </row>
    <row r="32" customFormat="false" ht="12.8" hidden="false" customHeight="false" outlineLevel="0" collapsed="false">
      <c r="A32" s="221" t="s">
        <v>52</v>
      </c>
      <c r="B32" s="119" t="s">
        <v>53</v>
      </c>
      <c r="C32" s="222" t="n">
        <v>401</v>
      </c>
      <c r="D32" s="222" t="n">
        <v>27</v>
      </c>
      <c r="E32" s="222" t="n">
        <v>435</v>
      </c>
      <c r="F32" s="222" t="n">
        <v>6</v>
      </c>
      <c r="G32" s="222" t="n">
        <f aca="false">SUM(C32:F32)</f>
        <v>869</v>
      </c>
      <c r="H32" s="222" t="n">
        <v>122</v>
      </c>
      <c r="I32" s="222" t="n">
        <v>39</v>
      </c>
      <c r="J32" s="222" t="n">
        <f aca="false">+C32+D32+H32+I32</f>
        <v>589</v>
      </c>
      <c r="K32" s="223" t="n">
        <v>0.49594438006953</v>
      </c>
      <c r="L32" s="224" t="n">
        <v>0.682502896871379</v>
      </c>
    </row>
    <row r="33" customFormat="false" ht="12.8" hidden="false" customHeight="false" outlineLevel="0" collapsed="false">
      <c r="A33" s="135" t="s">
        <v>54</v>
      </c>
      <c r="B33" s="116" t="s">
        <v>55</v>
      </c>
      <c r="C33" s="136" t="n">
        <v>50</v>
      </c>
      <c r="D33" s="136" t="n">
        <v>26</v>
      </c>
      <c r="E33" s="136" t="n">
        <v>347</v>
      </c>
      <c r="F33" s="136" t="n">
        <v>10</v>
      </c>
      <c r="G33" s="136" t="n">
        <f aca="false">SUM(C33:F33)</f>
        <v>433</v>
      </c>
      <c r="H33" s="136" t="n">
        <v>19</v>
      </c>
      <c r="I33" s="136" t="n">
        <v>39</v>
      </c>
      <c r="J33" s="136" t="n">
        <f aca="false">+C33+D33+H33+I33</f>
        <v>134</v>
      </c>
      <c r="K33" s="225" t="n">
        <v>0.17966903073286</v>
      </c>
      <c r="L33" s="226" t="n">
        <v>0.316784869976359</v>
      </c>
    </row>
    <row r="34" customFormat="false" ht="12.8" hidden="false" customHeight="false" outlineLevel="0" collapsed="false">
      <c r="A34" s="221" t="s">
        <v>218</v>
      </c>
      <c r="B34" s="119" t="s">
        <v>219</v>
      </c>
      <c r="C34" s="222" t="n">
        <v>163</v>
      </c>
      <c r="D34" s="222" t="n">
        <v>214</v>
      </c>
      <c r="E34" s="222" t="n">
        <v>7261</v>
      </c>
      <c r="F34" s="222" t="n">
        <v>129</v>
      </c>
      <c r="G34" s="222" t="n">
        <f aca="false">SUM(C34:F34)</f>
        <v>7767</v>
      </c>
      <c r="H34" s="222" t="n">
        <v>52</v>
      </c>
      <c r="I34" s="222" t="n">
        <v>64</v>
      </c>
      <c r="J34" s="222" t="n">
        <f aca="false">+C34+D34+H34+I34</f>
        <v>493</v>
      </c>
      <c r="K34" s="223" t="n">
        <v>0.04935847080388</v>
      </c>
      <c r="L34" s="224" t="n">
        <v>0.0645456925896832</v>
      </c>
    </row>
    <row r="35" customFormat="false" ht="12.8" hidden="false" customHeight="false" outlineLevel="0" collapsed="false">
      <c r="A35" s="135" t="s">
        <v>58</v>
      </c>
      <c r="B35" s="116" t="s">
        <v>59</v>
      </c>
      <c r="C35" s="136" t="n">
        <v>10</v>
      </c>
      <c r="D35" s="136" t="n">
        <v>2</v>
      </c>
      <c r="E35" s="136" t="n">
        <v>139</v>
      </c>
      <c r="F35" s="136" t="n">
        <v>1</v>
      </c>
      <c r="G35" s="136" t="n">
        <f aca="false">SUM(C35:F35)</f>
        <v>152</v>
      </c>
      <c r="H35" s="136" t="n">
        <v>13</v>
      </c>
      <c r="I35" s="136" t="n">
        <v>9</v>
      </c>
      <c r="J35" s="136" t="n">
        <f aca="false">+C35+D35+H35+I35</f>
        <v>34</v>
      </c>
      <c r="K35" s="225" t="n">
        <v>0.0794701986755</v>
      </c>
      <c r="L35" s="226" t="n">
        <v>0.225165562913907</v>
      </c>
    </row>
    <row r="36" customFormat="false" ht="12.8" hidden="false" customHeight="false" outlineLevel="0" collapsed="false">
      <c r="A36" s="221" t="s">
        <v>56</v>
      </c>
      <c r="B36" s="119" t="s">
        <v>57</v>
      </c>
      <c r="C36" s="222" t="n">
        <v>52</v>
      </c>
      <c r="D36" s="222" t="n">
        <v>1</v>
      </c>
      <c r="E36" s="222" t="n">
        <v>332</v>
      </c>
      <c r="F36" s="222" t="n">
        <v>1</v>
      </c>
      <c r="G36" s="222" t="n">
        <f aca="false">SUM(C36:F36)</f>
        <v>386</v>
      </c>
      <c r="H36" s="222" t="n">
        <v>32</v>
      </c>
      <c r="I36" s="222" t="n">
        <v>16</v>
      </c>
      <c r="J36" s="222" t="n">
        <f aca="false">+C36+D36+H36+I36</f>
        <v>101</v>
      </c>
      <c r="K36" s="223" t="n">
        <v>0.13766233766234</v>
      </c>
      <c r="L36" s="224" t="n">
        <v>0.262337662337662</v>
      </c>
    </row>
    <row r="37" customFormat="false" ht="12.8" hidden="false" customHeight="false" outlineLevel="0" collapsed="false">
      <c r="A37" s="135" t="s">
        <v>60</v>
      </c>
      <c r="B37" s="116" t="s">
        <v>61</v>
      </c>
      <c r="C37" s="136" t="n">
        <v>1727</v>
      </c>
      <c r="D37" s="136" t="n">
        <v>119</v>
      </c>
      <c r="E37" s="136" t="n">
        <v>3677</v>
      </c>
      <c r="F37" s="136" t="n">
        <v>31</v>
      </c>
      <c r="G37" s="136" t="n">
        <f aca="false">SUM(C37:F37)</f>
        <v>5554</v>
      </c>
      <c r="H37" s="136" t="n">
        <v>808</v>
      </c>
      <c r="I37" s="136" t="n">
        <v>178</v>
      </c>
      <c r="J37" s="136" t="n">
        <f aca="false">+C37+D37+H37+I37</f>
        <v>2832</v>
      </c>
      <c r="K37" s="225" t="n">
        <v>0.33423863842115</v>
      </c>
      <c r="L37" s="226" t="n">
        <v>0.512764801738186</v>
      </c>
    </row>
    <row r="38" customFormat="false" ht="12.8" hidden="false" customHeight="false" outlineLevel="0" collapsed="false">
      <c r="A38" s="221" t="s">
        <v>62</v>
      </c>
      <c r="B38" s="119" t="s">
        <v>63</v>
      </c>
      <c r="C38" s="222" t="n">
        <v>1</v>
      </c>
      <c r="D38" s="222" t="n">
        <v>2</v>
      </c>
      <c r="E38" s="222" t="n">
        <v>16</v>
      </c>
      <c r="F38" s="222" t="n">
        <v>0</v>
      </c>
      <c r="G38" s="222" t="n">
        <f aca="false">SUM(C38:F38)</f>
        <v>19</v>
      </c>
      <c r="H38" s="222" t="n">
        <v>1</v>
      </c>
      <c r="I38" s="222" t="n">
        <v>2</v>
      </c>
      <c r="J38" s="222" t="n">
        <f aca="false">+C38+D38+H38+I38</f>
        <v>6</v>
      </c>
      <c r="K38" s="223" t="n">
        <v>0.15789473684211</v>
      </c>
      <c r="L38" s="224" t="n">
        <v>0.31578947368421</v>
      </c>
    </row>
    <row r="39" customFormat="false" ht="12.8" hidden="false" customHeight="false" outlineLevel="0" collapsed="false">
      <c r="A39" s="135" t="s">
        <v>134</v>
      </c>
      <c r="B39" s="116" t="s">
        <v>135</v>
      </c>
      <c r="C39" s="139"/>
      <c r="D39" s="139"/>
      <c r="E39" s="139"/>
      <c r="F39" s="139"/>
      <c r="G39" s="139" t="n">
        <f aca="false">SUM(C39:F39)</f>
        <v>0</v>
      </c>
      <c r="H39" s="139"/>
      <c r="I39" s="139"/>
      <c r="J39" s="139" t="n">
        <f aca="false">+C39+D39+H39+I39</f>
        <v>0</v>
      </c>
      <c r="K39" s="139"/>
      <c r="L39" s="227"/>
    </row>
    <row r="40" customFormat="false" ht="12.8" hidden="false" customHeight="false" outlineLevel="0" collapsed="false">
      <c r="A40" s="221" t="s">
        <v>64</v>
      </c>
      <c r="B40" s="119" t="s">
        <v>65</v>
      </c>
      <c r="C40" s="222" t="n">
        <v>25</v>
      </c>
      <c r="D40" s="222" t="n">
        <v>2</v>
      </c>
      <c r="E40" s="222" t="n">
        <v>125</v>
      </c>
      <c r="F40" s="222" t="n">
        <v>0</v>
      </c>
      <c r="G40" s="222" t="n">
        <f aca="false">SUM(C40:F40)</f>
        <v>152</v>
      </c>
      <c r="H40" s="222" t="n">
        <v>7</v>
      </c>
      <c r="I40" s="222" t="n">
        <v>4</v>
      </c>
      <c r="J40" s="222" t="n">
        <f aca="false">+C40+D40+H40+I40</f>
        <v>38</v>
      </c>
      <c r="K40" s="223" t="n">
        <v>0.17763157894737</v>
      </c>
      <c r="L40" s="224" t="n">
        <v>0.25</v>
      </c>
    </row>
    <row r="41" customFormat="false" ht="12.8" hidden="false" customHeight="false" outlineLevel="0" collapsed="false">
      <c r="A41" s="135" t="s">
        <v>138</v>
      </c>
      <c r="B41" s="116" t="s">
        <v>139</v>
      </c>
      <c r="C41" s="136" t="n">
        <v>2</v>
      </c>
      <c r="D41" s="136" t="n">
        <v>2</v>
      </c>
      <c r="E41" s="136" t="n">
        <v>21</v>
      </c>
      <c r="F41" s="136" t="n">
        <v>0</v>
      </c>
      <c r="G41" s="136" t="n">
        <f aca="false">SUM(C41:F41)</f>
        <v>25</v>
      </c>
      <c r="H41" s="136" t="n">
        <v>0</v>
      </c>
      <c r="I41" s="136" t="n">
        <v>8</v>
      </c>
      <c r="J41" s="136" t="n">
        <f aca="false">+C41+D41+H41+I41</f>
        <v>12</v>
      </c>
      <c r="K41" s="225" t="n">
        <v>0.16</v>
      </c>
      <c r="L41" s="226" t="n">
        <v>0.48</v>
      </c>
    </row>
    <row r="42" customFormat="false" ht="12.8" hidden="false" customHeight="false" outlineLevel="0" collapsed="false">
      <c r="A42" s="221" t="s">
        <v>136</v>
      </c>
      <c r="B42" s="119" t="s">
        <v>137</v>
      </c>
      <c r="C42" s="222" t="n">
        <v>298</v>
      </c>
      <c r="D42" s="222" t="n">
        <v>350</v>
      </c>
      <c r="E42" s="222" t="n">
        <v>2160</v>
      </c>
      <c r="F42" s="222" t="n">
        <v>3</v>
      </c>
      <c r="G42" s="222" t="n">
        <f aca="false">SUM(C42:F42)</f>
        <v>2811</v>
      </c>
      <c r="H42" s="222" t="n">
        <v>27</v>
      </c>
      <c r="I42" s="222" t="n">
        <v>8</v>
      </c>
      <c r="J42" s="222" t="n">
        <f aca="false">+C42+D42+H42+I42</f>
        <v>683</v>
      </c>
      <c r="K42" s="223" t="n">
        <v>0.230769230769231</v>
      </c>
      <c r="L42" s="224" t="n">
        <v>0.243233618233618</v>
      </c>
    </row>
    <row r="43" customFormat="false" ht="12.8" hidden="false" customHeight="false" outlineLevel="0" collapsed="false">
      <c r="A43" s="135" t="s">
        <v>168</v>
      </c>
      <c r="B43" s="116" t="s">
        <v>169</v>
      </c>
      <c r="C43" s="139"/>
      <c r="D43" s="139"/>
      <c r="E43" s="139"/>
      <c r="F43" s="139"/>
      <c r="G43" s="139" t="n">
        <f aca="false">SUM(C43:F43)</f>
        <v>0</v>
      </c>
      <c r="H43" s="139"/>
      <c r="I43" s="139"/>
      <c r="J43" s="139" t="n">
        <f aca="false">+C43+D43+H43+I43</f>
        <v>0</v>
      </c>
      <c r="K43" s="139"/>
      <c r="L43" s="227"/>
    </row>
    <row r="44" customFormat="false" ht="12.8" hidden="false" customHeight="false" outlineLevel="0" collapsed="false">
      <c r="A44" s="221" t="s">
        <v>166</v>
      </c>
      <c r="B44" s="119" t="s">
        <v>167</v>
      </c>
      <c r="C44" s="222" t="n">
        <v>11</v>
      </c>
      <c r="D44" s="222" t="n">
        <v>5</v>
      </c>
      <c r="E44" s="222" t="n">
        <v>279</v>
      </c>
      <c r="F44" s="222" t="n">
        <v>2</v>
      </c>
      <c r="G44" s="222" t="n">
        <f aca="false">SUM(C44:F44)</f>
        <v>297</v>
      </c>
      <c r="H44" s="222" t="n">
        <v>1</v>
      </c>
      <c r="I44" s="222" t="n">
        <v>2</v>
      </c>
      <c r="J44" s="222" t="n">
        <f aca="false">+C44+D44+H44+I44</f>
        <v>19</v>
      </c>
      <c r="K44" s="223" t="n">
        <v>0.05423728813559</v>
      </c>
      <c r="L44" s="224" t="n">
        <v>0.0644067796610169</v>
      </c>
    </row>
    <row r="45" customFormat="false" ht="12.8" hidden="false" customHeight="false" outlineLevel="0" collapsed="false">
      <c r="A45" s="135" t="s">
        <v>170</v>
      </c>
      <c r="B45" s="116" t="s">
        <v>171</v>
      </c>
      <c r="C45" s="136" t="n">
        <v>161</v>
      </c>
      <c r="D45" s="136" t="n">
        <v>62</v>
      </c>
      <c r="E45" s="136" t="n">
        <v>285</v>
      </c>
      <c r="F45" s="136" t="n">
        <v>10</v>
      </c>
      <c r="G45" s="136" t="n">
        <f aca="false">SUM(C45:F45)</f>
        <v>518</v>
      </c>
      <c r="H45" s="136" t="n">
        <v>217</v>
      </c>
      <c r="I45" s="136" t="n">
        <v>205</v>
      </c>
      <c r="J45" s="136" t="n">
        <f aca="false">+C45+D45+H45+I45</f>
        <v>645</v>
      </c>
      <c r="K45" s="225" t="n">
        <v>0.43897637795276</v>
      </c>
      <c r="L45" s="226" t="n">
        <v>1.26968503937008</v>
      </c>
    </row>
    <row r="46" customFormat="false" ht="12.8" hidden="false" customHeight="false" outlineLevel="0" collapsed="false">
      <c r="A46" s="221" t="s">
        <v>172</v>
      </c>
      <c r="B46" s="119" t="s">
        <v>173</v>
      </c>
      <c r="C46" s="222" t="n">
        <v>149</v>
      </c>
      <c r="D46" s="222" t="n">
        <v>1</v>
      </c>
      <c r="E46" s="222" t="n">
        <v>204</v>
      </c>
      <c r="F46" s="222" t="n">
        <v>1</v>
      </c>
      <c r="G46" s="222" t="n">
        <f aca="false">SUM(C46:F46)</f>
        <v>355</v>
      </c>
      <c r="H46" s="222" t="n">
        <v>153</v>
      </c>
      <c r="I46" s="222" t="n">
        <v>11</v>
      </c>
      <c r="J46" s="222" t="n">
        <f aca="false">+C46+D46+H46+I46</f>
        <v>314</v>
      </c>
      <c r="K46" s="223" t="n">
        <v>0.42372881355932</v>
      </c>
      <c r="L46" s="224" t="n">
        <v>0.887005649717514</v>
      </c>
    </row>
    <row r="47" customFormat="false" ht="12.8" hidden="false" customHeight="false" outlineLevel="0" collapsed="false">
      <c r="A47" s="135" t="s">
        <v>174</v>
      </c>
      <c r="B47" s="116" t="s">
        <v>175</v>
      </c>
      <c r="C47" s="136" t="n">
        <v>2</v>
      </c>
      <c r="D47" s="136" t="n">
        <v>0</v>
      </c>
      <c r="E47" s="136" t="n">
        <v>10</v>
      </c>
      <c r="F47" s="136" t="n">
        <v>1</v>
      </c>
      <c r="G47" s="136" t="n">
        <f aca="false">SUM(C47:F47)</f>
        <v>13</v>
      </c>
      <c r="H47" s="136" t="n">
        <v>1</v>
      </c>
      <c r="I47" s="136" t="n">
        <v>3</v>
      </c>
      <c r="J47" s="136" t="n">
        <f aca="false">+C47+D47+H47+I47</f>
        <v>6</v>
      </c>
      <c r="K47" s="225" t="n">
        <v>0.16666666666667</v>
      </c>
      <c r="L47" s="226" t="n">
        <v>0.5</v>
      </c>
    </row>
    <row r="48" customFormat="false" ht="12.8" hidden="false" customHeight="false" outlineLevel="0" collapsed="false">
      <c r="A48" s="221" t="s">
        <v>66</v>
      </c>
      <c r="B48" s="119" t="s">
        <v>67</v>
      </c>
      <c r="C48" s="222" t="n">
        <v>11</v>
      </c>
      <c r="D48" s="222" t="n">
        <v>0</v>
      </c>
      <c r="E48" s="222" t="n">
        <v>40</v>
      </c>
      <c r="F48" s="222" t="n">
        <v>0</v>
      </c>
      <c r="G48" s="222" t="n">
        <f aca="false">SUM(C48:F48)</f>
        <v>51</v>
      </c>
      <c r="H48" s="222" t="n">
        <v>6</v>
      </c>
      <c r="I48" s="222" t="n">
        <v>5</v>
      </c>
      <c r="J48" s="222" t="n">
        <f aca="false">+C48+D48+H48+I48</f>
        <v>22</v>
      </c>
      <c r="K48" s="223" t="n">
        <v>0.2156862745098</v>
      </c>
      <c r="L48" s="224" t="n">
        <v>0.431372549019608</v>
      </c>
    </row>
    <row r="49" customFormat="false" ht="12.8" hidden="false" customHeight="false" outlineLevel="0" collapsed="false">
      <c r="A49" s="135" t="s">
        <v>178</v>
      </c>
      <c r="B49" s="116" t="s">
        <v>179</v>
      </c>
      <c r="C49" s="136" t="n">
        <v>3</v>
      </c>
      <c r="D49" s="136" t="n">
        <v>2</v>
      </c>
      <c r="E49" s="136" t="n">
        <v>23</v>
      </c>
      <c r="F49" s="136" t="n">
        <v>0</v>
      </c>
      <c r="G49" s="136" t="n">
        <f aca="false">SUM(C49:F49)</f>
        <v>28</v>
      </c>
      <c r="H49" s="136" t="n">
        <v>26</v>
      </c>
      <c r="I49" s="136" t="n">
        <v>5</v>
      </c>
      <c r="J49" s="136" t="n">
        <f aca="false">+C49+D49+H49+I49</f>
        <v>36</v>
      </c>
      <c r="K49" s="225" t="n">
        <v>0.17857142857143</v>
      </c>
      <c r="L49" s="226" t="n">
        <v>1.28571428571429</v>
      </c>
    </row>
    <row r="50" customFormat="false" ht="12.8" hidden="false" customHeight="false" outlineLevel="0" collapsed="false">
      <c r="A50" s="221" t="s">
        <v>162</v>
      </c>
      <c r="B50" s="119" t="s">
        <v>163</v>
      </c>
      <c r="C50" s="222" t="n">
        <v>4</v>
      </c>
      <c r="D50" s="222" t="n">
        <v>0</v>
      </c>
      <c r="E50" s="222" t="n">
        <v>26</v>
      </c>
      <c r="F50" s="222" t="n">
        <v>0</v>
      </c>
      <c r="G50" s="222" t="n">
        <f aca="false">SUM(C50:F50)</f>
        <v>30</v>
      </c>
      <c r="H50" s="222" t="n">
        <v>1</v>
      </c>
      <c r="I50" s="222" t="n">
        <v>0</v>
      </c>
      <c r="J50" s="222" t="n">
        <f aca="false">+C50+D50+H50+I50</f>
        <v>5</v>
      </c>
      <c r="K50" s="223" t="n">
        <v>0.13333333333333</v>
      </c>
      <c r="L50" s="224" t="n">
        <v>0.166666666666667</v>
      </c>
    </row>
    <row r="51" customFormat="false" ht="12.8" hidden="false" customHeight="false" outlineLevel="0" collapsed="false">
      <c r="A51" s="135" t="s">
        <v>40</v>
      </c>
      <c r="B51" s="116" t="s">
        <v>41</v>
      </c>
      <c r="C51" s="136" t="n">
        <v>198</v>
      </c>
      <c r="D51" s="136" t="n">
        <v>14</v>
      </c>
      <c r="E51" s="136" t="n">
        <v>2282</v>
      </c>
      <c r="F51" s="136" t="n">
        <v>11</v>
      </c>
      <c r="G51" s="136" t="n">
        <f aca="false">SUM(C51:F51)</f>
        <v>2505</v>
      </c>
      <c r="H51" s="136" t="n">
        <v>56</v>
      </c>
      <c r="I51" s="136" t="n">
        <v>3</v>
      </c>
      <c r="J51" s="136" t="n">
        <f aca="false">+C51+D51+H51+I51</f>
        <v>271</v>
      </c>
      <c r="K51" s="225" t="n">
        <v>0.0850040096231</v>
      </c>
      <c r="L51" s="226" t="n">
        <v>0.108660785886127</v>
      </c>
    </row>
    <row r="52" customFormat="false" ht="12.8" hidden="false" customHeight="false" outlineLevel="0" collapsed="false">
      <c r="A52" s="221" t="s">
        <v>180</v>
      </c>
      <c r="B52" s="119" t="s">
        <v>181</v>
      </c>
      <c r="C52" s="222" t="n">
        <v>60</v>
      </c>
      <c r="D52" s="222" t="n">
        <v>0</v>
      </c>
      <c r="E52" s="222" t="n">
        <v>70</v>
      </c>
      <c r="F52" s="222" t="n">
        <v>0</v>
      </c>
      <c r="G52" s="222" t="n">
        <f aca="false">SUM(C52:F52)</f>
        <v>130</v>
      </c>
      <c r="H52" s="222" t="n">
        <v>99</v>
      </c>
      <c r="I52" s="222" t="n">
        <v>0</v>
      </c>
      <c r="J52" s="222" t="n">
        <f aca="false">+C52+D52+H52+I52</f>
        <v>159</v>
      </c>
      <c r="K52" s="223" t="n">
        <v>0.46153846153846</v>
      </c>
      <c r="L52" s="224" t="n">
        <v>1.22307692307692</v>
      </c>
    </row>
    <row r="53" customFormat="false" ht="12.8" hidden="false" customHeight="false" outlineLevel="0" collapsed="false">
      <c r="A53" s="135" t="s">
        <v>176</v>
      </c>
      <c r="B53" s="116" t="s">
        <v>177</v>
      </c>
      <c r="C53" s="136" t="n">
        <v>16</v>
      </c>
      <c r="D53" s="136" t="n">
        <v>4</v>
      </c>
      <c r="E53" s="136" t="n">
        <v>130</v>
      </c>
      <c r="F53" s="136" t="n">
        <v>3</v>
      </c>
      <c r="G53" s="136" t="n">
        <f aca="false">SUM(C53:F53)</f>
        <v>153</v>
      </c>
      <c r="H53" s="136" t="n">
        <v>13</v>
      </c>
      <c r="I53" s="136" t="n">
        <v>9</v>
      </c>
      <c r="J53" s="136" t="n">
        <f aca="false">+C53+D53+H53+I53</f>
        <v>42</v>
      </c>
      <c r="K53" s="225" t="n">
        <v>0.13333333333333</v>
      </c>
      <c r="L53" s="226" t="n">
        <v>0.28</v>
      </c>
    </row>
    <row r="54" customFormat="false" ht="12.8" hidden="false" customHeight="false" outlineLevel="0" collapsed="false">
      <c r="A54" s="221" t="s">
        <v>182</v>
      </c>
      <c r="B54" s="119" t="s">
        <v>183</v>
      </c>
      <c r="C54" s="222" t="n">
        <v>45</v>
      </c>
      <c r="D54" s="222" t="n">
        <v>20</v>
      </c>
      <c r="E54" s="222" t="n">
        <v>202</v>
      </c>
      <c r="F54" s="222" t="n">
        <v>5</v>
      </c>
      <c r="G54" s="222" t="n">
        <f aca="false">SUM(C54:F54)</f>
        <v>272</v>
      </c>
      <c r="H54" s="222" t="n">
        <v>13</v>
      </c>
      <c r="I54" s="222" t="n">
        <v>7</v>
      </c>
      <c r="J54" s="222" t="n">
        <f aca="false">+C54+D54+H54+I54</f>
        <v>85</v>
      </c>
      <c r="K54" s="223" t="n">
        <v>0.2434456928839</v>
      </c>
      <c r="L54" s="224" t="n">
        <v>0.318352059925094</v>
      </c>
    </row>
    <row r="55" customFormat="false" ht="12.8" hidden="false" customHeight="false" outlineLevel="0" collapsed="false">
      <c r="A55" s="135" t="s">
        <v>146</v>
      </c>
      <c r="B55" s="116" t="s">
        <v>147</v>
      </c>
      <c r="C55" s="139"/>
      <c r="D55" s="139"/>
      <c r="E55" s="139"/>
      <c r="F55" s="139"/>
      <c r="G55" s="139" t="n">
        <f aca="false">SUM(C55:F55)</f>
        <v>0</v>
      </c>
      <c r="H55" s="139"/>
      <c r="I55" s="139"/>
      <c r="J55" s="139" t="n">
        <f aca="false">+C55+D55+H55+I55</f>
        <v>0</v>
      </c>
      <c r="K55" s="139"/>
      <c r="L55" s="227"/>
    </row>
    <row r="56" customFormat="false" ht="12.8" hidden="false" customHeight="false" outlineLevel="0" collapsed="false">
      <c r="A56" s="221" t="s">
        <v>194</v>
      </c>
      <c r="B56" s="119" t="s">
        <v>195</v>
      </c>
      <c r="C56" s="222" t="n">
        <v>253</v>
      </c>
      <c r="D56" s="222" t="n">
        <v>34</v>
      </c>
      <c r="E56" s="222" t="n">
        <v>1444</v>
      </c>
      <c r="F56" s="222" t="n">
        <v>2</v>
      </c>
      <c r="G56" s="222" t="n">
        <f aca="false">SUM(C56:F56)</f>
        <v>1733</v>
      </c>
      <c r="H56" s="222" t="n">
        <v>385</v>
      </c>
      <c r="I56" s="222" t="n">
        <v>35</v>
      </c>
      <c r="J56" s="222" t="n">
        <f aca="false">+C56+D56+H56+I56</f>
        <v>707</v>
      </c>
      <c r="K56" s="223" t="n">
        <v>0.16580011554015</v>
      </c>
      <c r="L56" s="224" t="n">
        <v>0.40843443096476</v>
      </c>
    </row>
    <row r="57" customFormat="false" ht="12.8" hidden="false" customHeight="false" outlineLevel="0" collapsed="false">
      <c r="A57" s="135" t="s">
        <v>68</v>
      </c>
      <c r="B57" s="116" t="s">
        <v>69</v>
      </c>
      <c r="C57" s="136" t="n">
        <v>16</v>
      </c>
      <c r="D57" s="136" t="n">
        <v>1</v>
      </c>
      <c r="E57" s="136" t="n">
        <v>77</v>
      </c>
      <c r="F57" s="136" t="n">
        <v>0</v>
      </c>
      <c r="G57" s="136" t="n">
        <f aca="false">SUM(C57:F57)</f>
        <v>94</v>
      </c>
      <c r="H57" s="136" t="n">
        <v>7</v>
      </c>
      <c r="I57" s="136" t="n">
        <v>9</v>
      </c>
      <c r="J57" s="136" t="n">
        <f aca="false">+C57+D57+H57+I57</f>
        <v>33</v>
      </c>
      <c r="K57" s="225" t="n">
        <v>0.18085106382979</v>
      </c>
      <c r="L57" s="226" t="n">
        <v>0.351063829787234</v>
      </c>
    </row>
    <row r="58" customFormat="false" ht="12.8" hidden="false" customHeight="false" outlineLevel="0" collapsed="false">
      <c r="A58" s="221" t="s">
        <v>70</v>
      </c>
      <c r="B58" s="119" t="s">
        <v>71</v>
      </c>
      <c r="C58" s="222" t="n">
        <v>40</v>
      </c>
      <c r="D58" s="222" t="n">
        <v>102</v>
      </c>
      <c r="E58" s="222" t="n">
        <v>203</v>
      </c>
      <c r="F58" s="222" t="n">
        <v>1</v>
      </c>
      <c r="G58" s="222" t="n">
        <f aca="false">SUM(C58:F58)</f>
        <v>346</v>
      </c>
      <c r="H58" s="222" t="n">
        <v>52</v>
      </c>
      <c r="I58" s="222" t="n">
        <v>31</v>
      </c>
      <c r="J58" s="222" t="n">
        <f aca="false">+C58+D58+H58+I58</f>
        <v>225</v>
      </c>
      <c r="K58" s="223" t="n">
        <v>0.41159420289855</v>
      </c>
      <c r="L58" s="224" t="n">
        <v>0.652173913043478</v>
      </c>
    </row>
    <row r="59" customFormat="false" ht="12.8" hidden="false" customHeight="false" outlineLevel="0" collapsed="false">
      <c r="A59" s="135" t="s">
        <v>76</v>
      </c>
      <c r="B59" s="116" t="s">
        <v>77</v>
      </c>
      <c r="C59" s="136" t="n">
        <v>90</v>
      </c>
      <c r="D59" s="136" t="n">
        <v>16</v>
      </c>
      <c r="E59" s="136" t="n">
        <v>335</v>
      </c>
      <c r="F59" s="136" t="n">
        <v>4</v>
      </c>
      <c r="G59" s="136" t="n">
        <f aca="false">SUM(C59:F59)</f>
        <v>445</v>
      </c>
      <c r="H59" s="136" t="n">
        <v>21</v>
      </c>
      <c r="I59" s="136" t="n">
        <v>13</v>
      </c>
      <c r="J59" s="136" t="n">
        <f aca="false">+C59+D59+H59+I59</f>
        <v>140</v>
      </c>
      <c r="K59" s="225" t="n">
        <v>0.24036281179138</v>
      </c>
      <c r="L59" s="226" t="n">
        <v>0.317460317460317</v>
      </c>
    </row>
    <row r="60" customFormat="false" ht="12.8" hidden="false" customHeight="false" outlineLevel="0" collapsed="false">
      <c r="A60" s="221" t="s">
        <v>224</v>
      </c>
      <c r="B60" s="119" t="s">
        <v>225</v>
      </c>
      <c r="C60" s="222" t="n">
        <v>4</v>
      </c>
      <c r="D60" s="222" t="n">
        <v>9</v>
      </c>
      <c r="E60" s="222" t="n">
        <v>883</v>
      </c>
      <c r="F60" s="222" t="n">
        <v>14</v>
      </c>
      <c r="G60" s="222" t="n">
        <f aca="false">SUM(C60:F60)</f>
        <v>910</v>
      </c>
      <c r="H60" s="222" t="n">
        <v>4</v>
      </c>
      <c r="I60" s="222" t="n">
        <v>2</v>
      </c>
      <c r="J60" s="222" t="n">
        <f aca="false">+C60+D60+H60+I60</f>
        <v>19</v>
      </c>
      <c r="K60" s="223" t="n">
        <v>0.01450892857143</v>
      </c>
      <c r="L60" s="224" t="n">
        <v>0.0212053571428571</v>
      </c>
    </row>
    <row r="61" customFormat="false" ht="12.8" hidden="false" customHeight="false" outlineLevel="0" collapsed="false">
      <c r="A61" s="135" t="s">
        <v>226</v>
      </c>
      <c r="B61" s="116" t="s">
        <v>227</v>
      </c>
      <c r="C61" s="136" t="n">
        <v>2</v>
      </c>
      <c r="D61" s="136" t="n">
        <v>2</v>
      </c>
      <c r="E61" s="136" t="n">
        <v>66</v>
      </c>
      <c r="F61" s="136" t="n">
        <v>0</v>
      </c>
      <c r="G61" s="136" t="n">
        <f aca="false">SUM(C61:F61)</f>
        <v>70</v>
      </c>
      <c r="H61" s="136" t="n">
        <v>0</v>
      </c>
      <c r="I61" s="136" t="n">
        <v>5</v>
      </c>
      <c r="J61" s="136" t="n">
        <f aca="false">+C61+D61+H61+I61</f>
        <v>9</v>
      </c>
      <c r="K61" s="225" t="n">
        <v>0.05714285714286</v>
      </c>
      <c r="L61" s="226" t="n">
        <v>0.128571428571429</v>
      </c>
    </row>
    <row r="62" customFormat="false" ht="12.8" hidden="false" customHeight="false" outlineLevel="0" collapsed="false">
      <c r="A62" s="221" t="s">
        <v>72</v>
      </c>
      <c r="B62" s="119" t="s">
        <v>73</v>
      </c>
      <c r="C62" s="222" t="n">
        <v>31</v>
      </c>
      <c r="D62" s="222" t="n">
        <v>33</v>
      </c>
      <c r="E62" s="222" t="n">
        <v>760</v>
      </c>
      <c r="F62" s="222" t="n">
        <v>8</v>
      </c>
      <c r="G62" s="222" t="n">
        <f aca="false">SUM(C62:F62)</f>
        <v>832</v>
      </c>
      <c r="H62" s="222" t="n">
        <v>7</v>
      </c>
      <c r="I62" s="222" t="n">
        <v>16</v>
      </c>
      <c r="J62" s="222" t="n">
        <f aca="false">+C62+D62+H62+I62</f>
        <v>87</v>
      </c>
      <c r="K62" s="223" t="n">
        <v>0.07766990291262</v>
      </c>
      <c r="L62" s="224" t="n">
        <v>0.105582524271845</v>
      </c>
    </row>
    <row r="63" customFormat="false" ht="12.8" hidden="false" customHeight="false" outlineLevel="0" collapsed="false">
      <c r="A63" s="135" t="s">
        <v>222</v>
      </c>
      <c r="B63" s="116" t="s">
        <v>223</v>
      </c>
      <c r="C63" s="136" t="n">
        <v>10</v>
      </c>
      <c r="D63" s="136" t="n">
        <v>20</v>
      </c>
      <c r="E63" s="136" t="n">
        <v>491</v>
      </c>
      <c r="F63" s="136" t="n">
        <v>35</v>
      </c>
      <c r="G63" s="136" t="n">
        <f aca="false">SUM(C63:F63)</f>
        <v>556</v>
      </c>
      <c r="H63" s="136" t="n">
        <v>0</v>
      </c>
      <c r="I63" s="136" t="n">
        <v>13</v>
      </c>
      <c r="J63" s="136" t="n">
        <f aca="false">+C63+D63+H63+I63</f>
        <v>43</v>
      </c>
      <c r="K63" s="225" t="n">
        <v>0.05758157389635</v>
      </c>
      <c r="L63" s="226" t="n">
        <v>0.0825335892514395</v>
      </c>
    </row>
    <row r="64" customFormat="false" ht="12.8" hidden="false" customHeight="false" outlineLevel="0" collapsed="false">
      <c r="A64" s="221" t="s">
        <v>74</v>
      </c>
      <c r="B64" s="119" t="s">
        <v>75</v>
      </c>
      <c r="C64" s="222" t="n">
        <v>761</v>
      </c>
      <c r="D64" s="222" t="n">
        <v>73</v>
      </c>
      <c r="E64" s="222" t="n">
        <v>2225</v>
      </c>
      <c r="F64" s="222" t="n">
        <v>15</v>
      </c>
      <c r="G64" s="222" t="n">
        <f aca="false">SUM(C64:F64)</f>
        <v>3074</v>
      </c>
      <c r="H64" s="222" t="n">
        <v>158</v>
      </c>
      <c r="I64" s="222" t="n">
        <v>110</v>
      </c>
      <c r="J64" s="222" t="n">
        <f aca="false">+C64+D64+H64+I64</f>
        <v>1102</v>
      </c>
      <c r="K64" s="223" t="n">
        <v>0.27263811703171</v>
      </c>
      <c r="L64" s="224" t="n">
        <v>0.360248447204969</v>
      </c>
    </row>
    <row r="65" customFormat="false" ht="12.8" hidden="false" customHeight="false" outlineLevel="0" collapsed="false">
      <c r="A65" s="135" t="s">
        <v>160</v>
      </c>
      <c r="B65" s="116" t="s">
        <v>161</v>
      </c>
      <c r="C65" s="136" t="n">
        <v>20</v>
      </c>
      <c r="D65" s="136" t="n">
        <v>0</v>
      </c>
      <c r="E65" s="136" t="n">
        <v>12</v>
      </c>
      <c r="F65" s="136" t="n">
        <v>1</v>
      </c>
      <c r="G65" s="136" t="n">
        <f aca="false">SUM(C65:F65)</f>
        <v>33</v>
      </c>
      <c r="H65" s="136" t="n">
        <v>6</v>
      </c>
      <c r="I65" s="136" t="n">
        <v>0</v>
      </c>
      <c r="J65" s="136" t="n">
        <f aca="false">+C65+D65+H65+I65</f>
        <v>26</v>
      </c>
      <c r="K65" s="225" t="n">
        <v>0.625</v>
      </c>
      <c r="L65" s="226" t="n">
        <v>0.8125</v>
      </c>
    </row>
    <row r="66" customFormat="false" ht="12.8" hidden="false" customHeight="false" outlineLevel="0" collapsed="false">
      <c r="A66" s="221" t="s">
        <v>184</v>
      </c>
      <c r="B66" s="119" t="s">
        <v>185</v>
      </c>
      <c r="C66" s="222" t="n">
        <v>10</v>
      </c>
      <c r="D66" s="222" t="n">
        <v>9</v>
      </c>
      <c r="E66" s="222" t="n">
        <v>61</v>
      </c>
      <c r="F66" s="222" t="n">
        <v>0</v>
      </c>
      <c r="G66" s="222" t="n">
        <f aca="false">SUM(C66:F66)</f>
        <v>80</v>
      </c>
      <c r="H66" s="222" t="n">
        <v>1</v>
      </c>
      <c r="I66" s="222" t="n">
        <v>5</v>
      </c>
      <c r="J66" s="222" t="n">
        <f aca="false">+C66+D66+H66+I66</f>
        <v>25</v>
      </c>
      <c r="K66" s="223" t="n">
        <v>0.2375</v>
      </c>
      <c r="L66" s="224" t="n">
        <v>0.3125</v>
      </c>
    </row>
    <row r="67" customFormat="false" ht="12.8" hidden="false" customHeight="false" outlineLevel="0" collapsed="false">
      <c r="A67" s="135" t="s">
        <v>80</v>
      </c>
      <c r="B67" s="116" t="s">
        <v>81</v>
      </c>
      <c r="C67" s="136" t="n">
        <v>362</v>
      </c>
      <c r="D67" s="136" t="n">
        <v>14</v>
      </c>
      <c r="E67" s="136" t="n">
        <v>1666</v>
      </c>
      <c r="F67" s="136" t="n">
        <v>5</v>
      </c>
      <c r="G67" s="136" t="n">
        <f aca="false">SUM(C67:F67)</f>
        <v>2047</v>
      </c>
      <c r="H67" s="136" t="n">
        <v>186</v>
      </c>
      <c r="I67" s="136" t="n">
        <v>23</v>
      </c>
      <c r="J67" s="136" t="n">
        <f aca="false">+C67+D67+H67+I67</f>
        <v>585</v>
      </c>
      <c r="K67" s="225" t="n">
        <v>0.18413320274241</v>
      </c>
      <c r="L67" s="226" t="n">
        <v>0.286483839373164</v>
      </c>
    </row>
    <row r="68" customFormat="false" ht="12.8" hidden="false" customHeight="false" outlineLevel="0" collapsed="false">
      <c r="A68" s="221" t="s">
        <v>78</v>
      </c>
      <c r="B68" s="119" t="s">
        <v>79</v>
      </c>
      <c r="C68" s="222" t="n">
        <v>15</v>
      </c>
      <c r="D68" s="222" t="n">
        <v>9</v>
      </c>
      <c r="E68" s="222" t="n">
        <v>24</v>
      </c>
      <c r="F68" s="222" t="n">
        <v>1</v>
      </c>
      <c r="G68" s="222" t="n">
        <f aca="false">SUM(C68:F68)</f>
        <v>49</v>
      </c>
      <c r="H68" s="222" t="n">
        <v>2</v>
      </c>
      <c r="I68" s="222" t="n">
        <v>0</v>
      </c>
      <c r="J68" s="222" t="n">
        <f aca="false">+C68+D68+H68+I68</f>
        <v>26</v>
      </c>
      <c r="K68" s="223" t="n">
        <v>0.5</v>
      </c>
      <c r="L68" s="224" t="n">
        <v>0.541666666666667</v>
      </c>
    </row>
    <row r="69" customFormat="false" ht="12.8" hidden="false" customHeight="false" outlineLevel="0" collapsed="false">
      <c r="A69" s="135" t="s">
        <v>140</v>
      </c>
      <c r="B69" s="116" t="s">
        <v>141</v>
      </c>
      <c r="C69" s="139"/>
      <c r="D69" s="139"/>
      <c r="E69" s="139"/>
      <c r="F69" s="139"/>
      <c r="G69" s="139" t="n">
        <f aca="false">SUM(C69:F69)</f>
        <v>0</v>
      </c>
      <c r="H69" s="139"/>
      <c r="I69" s="139"/>
      <c r="J69" s="139" t="n">
        <f aca="false">+C69+D69+H69+I69</f>
        <v>0</v>
      </c>
      <c r="K69" s="139"/>
      <c r="L69" s="227"/>
    </row>
    <row r="70" customFormat="false" ht="12.8" hidden="false" customHeight="false" outlineLevel="0" collapsed="false">
      <c r="A70" s="221" t="s">
        <v>82</v>
      </c>
      <c r="B70" s="119" t="s">
        <v>83</v>
      </c>
      <c r="C70" s="222" t="n">
        <v>11</v>
      </c>
      <c r="D70" s="222" t="n">
        <v>9</v>
      </c>
      <c r="E70" s="222" t="n">
        <v>119</v>
      </c>
      <c r="F70" s="222" t="n">
        <v>2</v>
      </c>
      <c r="G70" s="222" t="n">
        <f aca="false">SUM(C70:F70)</f>
        <v>141</v>
      </c>
      <c r="H70" s="222" t="n">
        <v>11</v>
      </c>
      <c r="I70" s="222" t="n">
        <v>21</v>
      </c>
      <c r="J70" s="222" t="n">
        <f aca="false">+C70+D70+H70+I70</f>
        <v>52</v>
      </c>
      <c r="K70" s="223" t="n">
        <v>0.14388489208633</v>
      </c>
      <c r="L70" s="224" t="n">
        <v>0.37410071942446</v>
      </c>
    </row>
    <row r="71" customFormat="false" ht="12.8" hidden="false" customHeight="false" outlineLevel="0" collapsed="false">
      <c r="A71" s="135" t="s">
        <v>84</v>
      </c>
      <c r="B71" s="116" t="s">
        <v>85</v>
      </c>
      <c r="C71" s="136" t="n">
        <v>401</v>
      </c>
      <c r="D71" s="136" t="n">
        <v>46</v>
      </c>
      <c r="E71" s="136" t="n">
        <v>4238</v>
      </c>
      <c r="F71" s="136" t="n">
        <v>15</v>
      </c>
      <c r="G71" s="136" t="n">
        <f aca="false">SUM(C71:F71)</f>
        <v>4700</v>
      </c>
      <c r="H71" s="136" t="n">
        <v>930</v>
      </c>
      <c r="I71" s="136" t="n">
        <v>186</v>
      </c>
      <c r="J71" s="136" t="n">
        <f aca="false">+C71+D71+H71+I71</f>
        <v>1563</v>
      </c>
      <c r="K71" s="225" t="n">
        <v>0.09541088580576</v>
      </c>
      <c r="L71" s="226" t="n">
        <v>0.333617929562433</v>
      </c>
    </row>
    <row r="72" customFormat="false" ht="12.8" hidden="false" customHeight="false" outlineLevel="0" collapsed="false">
      <c r="A72" s="221" t="s">
        <v>142</v>
      </c>
      <c r="B72" s="119" t="s">
        <v>143</v>
      </c>
      <c r="C72" s="222" t="n">
        <v>16</v>
      </c>
      <c r="D72" s="222" t="n">
        <v>0</v>
      </c>
      <c r="E72" s="222" t="n">
        <v>39</v>
      </c>
      <c r="F72" s="222" t="n">
        <v>2</v>
      </c>
      <c r="G72" s="222" t="n">
        <f aca="false">SUM(C72:F72)</f>
        <v>57</v>
      </c>
      <c r="H72" s="222" t="n">
        <v>11</v>
      </c>
      <c r="I72" s="222" t="n">
        <v>0</v>
      </c>
      <c r="J72" s="222" t="n">
        <f aca="false">+C72+D72+H72+I72</f>
        <v>27</v>
      </c>
      <c r="K72" s="223" t="n">
        <v>0.29090909090909</v>
      </c>
      <c r="L72" s="224" t="n">
        <v>0.490909090909091</v>
      </c>
    </row>
    <row r="73" customFormat="false" ht="12.8" hidden="false" customHeight="false" outlineLevel="0" collapsed="false">
      <c r="A73" s="135" t="s">
        <v>186</v>
      </c>
      <c r="B73" s="116" t="s">
        <v>187</v>
      </c>
      <c r="C73" s="136" t="n">
        <v>4</v>
      </c>
      <c r="D73" s="136" t="n">
        <v>4</v>
      </c>
      <c r="E73" s="136" t="n">
        <v>129</v>
      </c>
      <c r="F73" s="136" t="n">
        <v>0</v>
      </c>
      <c r="G73" s="136" t="n">
        <f aca="false">SUM(C73:F73)</f>
        <v>137</v>
      </c>
      <c r="H73" s="136" t="n">
        <v>5</v>
      </c>
      <c r="I73" s="136" t="n">
        <v>8</v>
      </c>
      <c r="J73" s="136" t="n">
        <f aca="false">+C73+D73+H73+I73</f>
        <v>21</v>
      </c>
      <c r="K73" s="225" t="n">
        <v>0.05839416058394</v>
      </c>
      <c r="L73" s="226" t="n">
        <v>0.153284671532847</v>
      </c>
    </row>
    <row r="74" customFormat="false" ht="12.8" hidden="false" customHeight="false" outlineLevel="0" collapsed="false">
      <c r="A74" s="221" t="s">
        <v>144</v>
      </c>
      <c r="B74" s="119" t="s">
        <v>145</v>
      </c>
      <c r="C74" s="222" t="n">
        <v>4</v>
      </c>
      <c r="D74" s="222" t="n">
        <v>44</v>
      </c>
      <c r="E74" s="222" t="n">
        <v>267</v>
      </c>
      <c r="F74" s="222" t="n">
        <v>7</v>
      </c>
      <c r="G74" s="222" t="n">
        <f aca="false">SUM(C74:F74)</f>
        <v>322</v>
      </c>
      <c r="H74" s="222" t="n">
        <v>8</v>
      </c>
      <c r="I74" s="222" t="n">
        <v>12</v>
      </c>
      <c r="J74" s="222" t="n">
        <f aca="false">+C74+D74+H74+I74</f>
        <v>68</v>
      </c>
      <c r="K74" s="223" t="n">
        <v>0.15238095238095</v>
      </c>
      <c r="L74" s="224" t="n">
        <v>0.215873015873016</v>
      </c>
    </row>
    <row r="75" customFormat="false" ht="12.8" hidden="false" customHeight="false" outlineLevel="0" collapsed="false">
      <c r="A75" s="135" t="s">
        <v>190</v>
      </c>
      <c r="B75" s="116" t="s">
        <v>191</v>
      </c>
      <c r="C75" s="136" t="n">
        <v>184</v>
      </c>
      <c r="D75" s="136" t="n">
        <v>49</v>
      </c>
      <c r="E75" s="136" t="n">
        <v>3159</v>
      </c>
      <c r="F75" s="136" t="n">
        <v>17</v>
      </c>
      <c r="G75" s="136" t="n">
        <f aca="false">SUM(C75:F75)</f>
        <v>3409</v>
      </c>
      <c r="H75" s="136" t="n">
        <v>136</v>
      </c>
      <c r="I75" s="136" t="n">
        <v>21</v>
      </c>
      <c r="J75" s="136" t="n">
        <f aca="false">+C75+D75+H75+I75</f>
        <v>390</v>
      </c>
      <c r="K75" s="225" t="n">
        <v>0.06869103773585</v>
      </c>
      <c r="L75" s="226" t="n">
        <v>0.11497641509434</v>
      </c>
    </row>
    <row r="76" customFormat="false" ht="12.8" hidden="false" customHeight="false" outlineLevel="0" collapsed="false">
      <c r="A76" s="221" t="s">
        <v>192</v>
      </c>
      <c r="B76" s="119" t="s">
        <v>193</v>
      </c>
      <c r="C76" s="222" t="n">
        <v>123</v>
      </c>
      <c r="D76" s="222" t="n">
        <v>3</v>
      </c>
      <c r="E76" s="222" t="n">
        <v>97</v>
      </c>
      <c r="F76" s="222" t="n">
        <v>0</v>
      </c>
      <c r="G76" s="222" t="n">
        <f aca="false">SUM(C76:F76)</f>
        <v>223</v>
      </c>
      <c r="H76" s="222" t="n">
        <v>26</v>
      </c>
      <c r="I76" s="222" t="n">
        <v>11</v>
      </c>
      <c r="J76" s="222" t="n">
        <f aca="false">+C76+D76+H76+I76</f>
        <v>163</v>
      </c>
      <c r="K76" s="223" t="n">
        <v>0.56502242152466</v>
      </c>
      <c r="L76" s="224" t="n">
        <v>0.730941704035874</v>
      </c>
    </row>
    <row r="77" customFormat="false" ht="12.8" hidden="false" customHeight="false" outlineLevel="0" collapsed="false">
      <c r="A77" s="135" t="s">
        <v>230</v>
      </c>
      <c r="B77" s="116" t="s">
        <v>231</v>
      </c>
      <c r="C77" s="136" t="n">
        <v>46</v>
      </c>
      <c r="D77" s="136" t="n">
        <v>30</v>
      </c>
      <c r="E77" s="136" t="n">
        <v>736</v>
      </c>
      <c r="F77" s="136" t="n">
        <v>46</v>
      </c>
      <c r="G77" s="136" t="n">
        <f aca="false">SUM(C77:F77)</f>
        <v>858</v>
      </c>
      <c r="H77" s="136" t="n">
        <v>26</v>
      </c>
      <c r="I77" s="136" t="n">
        <v>7</v>
      </c>
      <c r="J77" s="136" t="n">
        <f aca="false">+C77+D77+H77+I77</f>
        <v>109</v>
      </c>
      <c r="K77" s="225" t="n">
        <v>0.0935960591133</v>
      </c>
      <c r="L77" s="226" t="n">
        <v>0.13423645320197</v>
      </c>
    </row>
    <row r="78" customFormat="false" ht="12.8" hidden="false" customHeight="false" outlineLevel="0" collapsed="false">
      <c r="A78" s="221" t="s">
        <v>228</v>
      </c>
      <c r="B78" s="119" t="s">
        <v>229</v>
      </c>
      <c r="C78" s="222" t="n">
        <v>501</v>
      </c>
      <c r="D78" s="222" t="n">
        <v>43</v>
      </c>
      <c r="E78" s="222" t="n">
        <v>1042</v>
      </c>
      <c r="F78" s="222" t="n">
        <v>45</v>
      </c>
      <c r="G78" s="222" t="n">
        <f aca="false">SUM(C78:F78)</f>
        <v>1631</v>
      </c>
      <c r="H78" s="222" t="n">
        <v>467</v>
      </c>
      <c r="I78" s="222" t="n">
        <v>253</v>
      </c>
      <c r="J78" s="222" t="n">
        <f aca="false">+C78+D78+H78+I78</f>
        <v>1264</v>
      </c>
      <c r="K78" s="223" t="n">
        <v>0.34300126103405</v>
      </c>
      <c r="L78" s="224" t="n">
        <v>0.796973518284994</v>
      </c>
    </row>
    <row r="79" customFormat="false" ht="12.8" hidden="false" customHeight="false" outlineLevel="0" collapsed="false">
      <c r="A79" s="135" t="s">
        <v>90</v>
      </c>
      <c r="B79" s="116" t="s">
        <v>91</v>
      </c>
      <c r="C79" s="136" t="n">
        <v>156</v>
      </c>
      <c r="D79" s="136" t="n">
        <v>4</v>
      </c>
      <c r="E79" s="136" t="n">
        <v>222</v>
      </c>
      <c r="F79" s="136" t="n">
        <v>3</v>
      </c>
      <c r="G79" s="136" t="n">
        <f aca="false">SUM(C79:F79)</f>
        <v>385</v>
      </c>
      <c r="H79" s="136" t="n">
        <v>102</v>
      </c>
      <c r="I79" s="136" t="n">
        <v>11</v>
      </c>
      <c r="J79" s="136" t="n">
        <f aca="false">+C79+D79+H79+I79</f>
        <v>273</v>
      </c>
      <c r="K79" s="225" t="n">
        <v>0.41884816753927</v>
      </c>
      <c r="L79" s="226" t="n">
        <v>0.714659685863874</v>
      </c>
    </row>
    <row r="80" customFormat="false" ht="12.8" hidden="false" customHeight="false" outlineLevel="0" collapsed="false">
      <c r="A80" s="221" t="s">
        <v>100</v>
      </c>
      <c r="B80" s="119" t="s">
        <v>101</v>
      </c>
      <c r="C80" s="222" t="n">
        <v>517</v>
      </c>
      <c r="D80" s="222" t="n">
        <v>417</v>
      </c>
      <c r="E80" s="222" t="n">
        <v>1359</v>
      </c>
      <c r="F80" s="222" t="n">
        <v>15</v>
      </c>
      <c r="G80" s="222" t="n">
        <f aca="false">SUM(C80:F80)</f>
        <v>2308</v>
      </c>
      <c r="H80" s="222" t="n">
        <v>315</v>
      </c>
      <c r="I80" s="222" t="n">
        <v>207</v>
      </c>
      <c r="J80" s="222" t="n">
        <f aca="false">+C80+D80+H80+I80</f>
        <v>1456</v>
      </c>
      <c r="K80" s="223" t="n">
        <v>0.40732664631487</v>
      </c>
      <c r="L80" s="224" t="n">
        <v>0.634976013955517</v>
      </c>
    </row>
    <row r="81" customFormat="false" ht="12.8" hidden="false" customHeight="false" outlineLevel="0" collapsed="false">
      <c r="A81" s="135" t="s">
        <v>96</v>
      </c>
      <c r="B81" s="116" t="s">
        <v>97</v>
      </c>
      <c r="C81" s="136" t="n">
        <v>99</v>
      </c>
      <c r="D81" s="136" t="n">
        <v>9</v>
      </c>
      <c r="E81" s="136" t="n">
        <v>442</v>
      </c>
      <c r="F81" s="136" t="n">
        <v>4</v>
      </c>
      <c r="G81" s="136" t="n">
        <f aca="false">SUM(C81:F81)</f>
        <v>554</v>
      </c>
      <c r="H81" s="136" t="n">
        <v>91</v>
      </c>
      <c r="I81" s="136" t="n">
        <v>19</v>
      </c>
      <c r="J81" s="136" t="n">
        <f aca="false">+C81+D81+H81+I81</f>
        <v>218</v>
      </c>
      <c r="K81" s="225" t="n">
        <v>0.19636363636364</v>
      </c>
      <c r="L81" s="226" t="n">
        <v>0.396363636363636</v>
      </c>
    </row>
    <row r="82" customFormat="false" ht="12.8" hidden="false" customHeight="false" outlineLevel="0" collapsed="false">
      <c r="A82" s="221" t="s">
        <v>94</v>
      </c>
      <c r="B82" s="119" t="s">
        <v>95</v>
      </c>
      <c r="C82" s="222" t="n">
        <v>342</v>
      </c>
      <c r="D82" s="222" t="n">
        <v>14</v>
      </c>
      <c r="E82" s="222" t="n">
        <v>1250</v>
      </c>
      <c r="F82" s="222" t="n">
        <v>7</v>
      </c>
      <c r="G82" s="222" t="n">
        <f aca="false">SUM(C82:F82)</f>
        <v>1613</v>
      </c>
      <c r="H82" s="222" t="n">
        <v>159</v>
      </c>
      <c r="I82" s="222" t="n">
        <v>50</v>
      </c>
      <c r="J82" s="222" t="n">
        <f aca="false">+C82+D82+H82+I82</f>
        <v>565</v>
      </c>
      <c r="K82" s="223" t="n">
        <v>0.22166874221669</v>
      </c>
      <c r="L82" s="224" t="n">
        <v>0.351805728518057</v>
      </c>
    </row>
    <row r="83" customFormat="false" ht="12.8" hidden="false" customHeight="false" outlineLevel="0" collapsed="false">
      <c r="A83" s="135" t="s">
        <v>98</v>
      </c>
      <c r="B83" s="116" t="s">
        <v>99</v>
      </c>
      <c r="C83" s="136" t="n">
        <v>498</v>
      </c>
      <c r="D83" s="136" t="n">
        <v>1120</v>
      </c>
      <c r="E83" s="136" t="n">
        <v>2612</v>
      </c>
      <c r="F83" s="136" t="n">
        <v>5</v>
      </c>
      <c r="G83" s="136" t="n">
        <f aca="false">SUM(C83:F83)</f>
        <v>4235</v>
      </c>
      <c r="H83" s="136" t="n">
        <v>318</v>
      </c>
      <c r="I83" s="136" t="n">
        <v>605</v>
      </c>
      <c r="J83" s="136" t="n">
        <f aca="false">+C83+D83+H83+I83</f>
        <v>2541</v>
      </c>
      <c r="K83" s="225" t="n">
        <v>0.38250591016548</v>
      </c>
      <c r="L83" s="226" t="n">
        <v>0.600709219858156</v>
      </c>
    </row>
    <row r="84" customFormat="false" ht="12.8" hidden="false" customHeight="false" outlineLevel="0" collapsed="false">
      <c r="A84" s="221" t="s">
        <v>102</v>
      </c>
      <c r="B84" s="119" t="s">
        <v>103</v>
      </c>
      <c r="C84" s="222" t="n">
        <v>51</v>
      </c>
      <c r="D84" s="222" t="n">
        <v>1</v>
      </c>
      <c r="E84" s="222" t="n">
        <v>20</v>
      </c>
      <c r="F84" s="222" t="n">
        <v>0</v>
      </c>
      <c r="G84" s="222" t="n">
        <f aca="false">SUM(C84:F84)</f>
        <v>72</v>
      </c>
      <c r="H84" s="222" t="n">
        <v>4</v>
      </c>
      <c r="I84" s="222" t="n">
        <v>0</v>
      </c>
      <c r="J84" s="222" t="n">
        <f aca="false">+C84+D84+H84+I84</f>
        <v>56</v>
      </c>
      <c r="K84" s="223" t="n">
        <v>0.72222222222222</v>
      </c>
      <c r="L84" s="224" t="n">
        <v>0.777777777777778</v>
      </c>
    </row>
    <row r="85" customFormat="false" ht="12.8" hidden="false" customHeight="false" outlineLevel="0" collapsed="false">
      <c r="A85" s="135" t="s">
        <v>242</v>
      </c>
      <c r="B85" s="116" t="s">
        <v>243</v>
      </c>
      <c r="C85" s="136" t="n">
        <v>108</v>
      </c>
      <c r="D85" s="136" t="n">
        <v>0</v>
      </c>
      <c r="E85" s="136" t="n">
        <v>216</v>
      </c>
      <c r="F85" s="136" t="n">
        <v>1</v>
      </c>
      <c r="G85" s="136" t="n">
        <f aca="false">SUM(C85:F85)</f>
        <v>325</v>
      </c>
      <c r="H85" s="136" t="n">
        <v>0</v>
      </c>
      <c r="I85" s="136" t="n">
        <v>0</v>
      </c>
      <c r="J85" s="136" t="n">
        <f aca="false">+C85+D85+H85+I85</f>
        <v>108</v>
      </c>
      <c r="K85" s="225" t="n">
        <v>0.33333333333333</v>
      </c>
      <c r="L85" s="226" t="n">
        <v>0.333333333333333</v>
      </c>
    </row>
    <row r="86" customFormat="false" ht="12.8" hidden="false" customHeight="false" outlineLevel="0" collapsed="false">
      <c r="A86" s="221" t="s">
        <v>148</v>
      </c>
      <c r="B86" s="119" t="s">
        <v>149</v>
      </c>
      <c r="C86" s="222" t="n">
        <v>4</v>
      </c>
      <c r="D86" s="222" t="n">
        <v>4</v>
      </c>
      <c r="E86" s="222" t="n">
        <v>50</v>
      </c>
      <c r="F86" s="222" t="n">
        <v>0</v>
      </c>
      <c r="G86" s="222" t="n">
        <f aca="false">SUM(C86:F86)</f>
        <v>58</v>
      </c>
      <c r="H86" s="222" t="n">
        <v>1</v>
      </c>
      <c r="I86" s="222" t="n">
        <v>4</v>
      </c>
      <c r="J86" s="222" t="n">
        <f aca="false">+C86+D86+H86+I86</f>
        <v>13</v>
      </c>
      <c r="K86" s="223" t="n">
        <v>0.13793103448276</v>
      </c>
      <c r="L86" s="224" t="n">
        <v>0.224137931034483</v>
      </c>
    </row>
    <row r="87" customFormat="false" ht="12.8" hidden="false" customHeight="false" outlineLevel="0" collapsed="false">
      <c r="A87" s="135" t="s">
        <v>196</v>
      </c>
      <c r="B87" s="116" t="s">
        <v>197</v>
      </c>
      <c r="C87" s="136" t="n">
        <v>1610</v>
      </c>
      <c r="D87" s="136" t="n">
        <v>2116</v>
      </c>
      <c r="E87" s="136" t="n">
        <v>423</v>
      </c>
      <c r="F87" s="136" t="n">
        <v>8</v>
      </c>
      <c r="G87" s="136" t="n">
        <f aca="false">SUM(C87:F87)</f>
        <v>4157</v>
      </c>
      <c r="H87" s="136" t="n">
        <v>952</v>
      </c>
      <c r="I87" s="136" t="n">
        <v>104</v>
      </c>
      <c r="J87" s="136" t="n">
        <f aca="false">+C87+D87+H87+I87</f>
        <v>4782</v>
      </c>
      <c r="K87" s="225" t="n">
        <v>0.89804772234273</v>
      </c>
      <c r="L87" s="226" t="n">
        <v>1.15256688358641</v>
      </c>
    </row>
    <row r="88" customFormat="false" ht="12.8" hidden="false" customHeight="false" outlineLevel="0" collapsed="false">
      <c r="A88" s="221" t="s">
        <v>106</v>
      </c>
      <c r="B88" s="119" t="s">
        <v>107</v>
      </c>
      <c r="C88" s="222" t="n">
        <v>128</v>
      </c>
      <c r="D88" s="222" t="n">
        <v>36</v>
      </c>
      <c r="E88" s="222" t="n">
        <v>1430</v>
      </c>
      <c r="F88" s="222" t="n">
        <v>12</v>
      </c>
      <c r="G88" s="222" t="n">
        <f aca="false">SUM(C88:F88)</f>
        <v>1606</v>
      </c>
      <c r="H88" s="222" t="n">
        <v>170</v>
      </c>
      <c r="I88" s="222" t="n">
        <v>46</v>
      </c>
      <c r="J88" s="222" t="n">
        <f aca="false">+C88+D88+H88+I88</f>
        <v>380</v>
      </c>
      <c r="K88" s="223" t="n">
        <v>0.10288582183187</v>
      </c>
      <c r="L88" s="224" t="n">
        <v>0.238393977415307</v>
      </c>
    </row>
    <row r="89" customFormat="false" ht="12.8" hidden="false" customHeight="false" outlineLevel="0" collapsed="false">
      <c r="A89" s="135" t="s">
        <v>108</v>
      </c>
      <c r="B89" s="116" t="s">
        <v>109</v>
      </c>
      <c r="C89" s="136" t="n">
        <v>45</v>
      </c>
      <c r="D89" s="136" t="n">
        <v>7</v>
      </c>
      <c r="E89" s="136" t="n">
        <v>238</v>
      </c>
      <c r="F89" s="136" t="n">
        <v>1</v>
      </c>
      <c r="G89" s="136" t="n">
        <f aca="false">SUM(C89:F89)</f>
        <v>291</v>
      </c>
      <c r="H89" s="136" t="n">
        <v>35</v>
      </c>
      <c r="I89" s="136" t="n">
        <v>12</v>
      </c>
      <c r="J89" s="136" t="n">
        <f aca="false">+C89+D89+H89+I89</f>
        <v>99</v>
      </c>
      <c r="K89" s="225" t="n">
        <v>0.17931034482759</v>
      </c>
      <c r="L89" s="226" t="n">
        <v>0.341379310344828</v>
      </c>
    </row>
    <row r="90" customFormat="false" ht="12.8" hidden="false" customHeight="false" outlineLevel="0" collapsed="false">
      <c r="A90" s="221" t="s">
        <v>198</v>
      </c>
      <c r="B90" s="119" t="s">
        <v>199</v>
      </c>
      <c r="C90" s="222" t="n">
        <v>14</v>
      </c>
      <c r="D90" s="222" t="n">
        <v>3</v>
      </c>
      <c r="E90" s="222" t="n">
        <v>63</v>
      </c>
      <c r="F90" s="222" t="n">
        <v>1</v>
      </c>
      <c r="G90" s="222" t="n">
        <f aca="false">SUM(C90:F90)</f>
        <v>81</v>
      </c>
      <c r="H90" s="222" t="n">
        <v>17</v>
      </c>
      <c r="I90" s="222" t="n">
        <v>0</v>
      </c>
      <c r="J90" s="222" t="n">
        <f aca="false">+C90+D90+H90+I90</f>
        <v>34</v>
      </c>
      <c r="K90" s="223" t="n">
        <v>0.2125</v>
      </c>
      <c r="L90" s="224" t="n">
        <v>0.425</v>
      </c>
    </row>
    <row r="91" customFormat="false" ht="12.8" hidden="false" customHeight="false" outlineLevel="0" collapsed="false">
      <c r="A91" s="135" t="s">
        <v>110</v>
      </c>
      <c r="B91" s="116" t="s">
        <v>111</v>
      </c>
      <c r="C91" s="136" t="n">
        <v>35</v>
      </c>
      <c r="D91" s="136" t="n">
        <v>4</v>
      </c>
      <c r="E91" s="136" t="n">
        <v>346</v>
      </c>
      <c r="F91" s="136" t="n">
        <v>6</v>
      </c>
      <c r="G91" s="136" t="n">
        <f aca="false">SUM(C91:F91)</f>
        <v>391</v>
      </c>
      <c r="H91" s="136" t="n">
        <v>5</v>
      </c>
      <c r="I91" s="136" t="n">
        <v>25</v>
      </c>
      <c r="J91" s="136" t="n">
        <f aca="false">+C91+D91+H91+I91</f>
        <v>69</v>
      </c>
      <c r="K91" s="225" t="n">
        <v>0.1012987012987</v>
      </c>
      <c r="L91" s="226" t="n">
        <v>0.179220779220779</v>
      </c>
    </row>
    <row r="92" customFormat="false" ht="12.8" hidden="false" customHeight="false" outlineLevel="0" collapsed="false">
      <c r="A92" s="221" t="s">
        <v>232</v>
      </c>
      <c r="B92" s="119" t="s">
        <v>233</v>
      </c>
      <c r="C92" s="222" t="n">
        <v>1160</v>
      </c>
      <c r="D92" s="222" t="n">
        <v>42</v>
      </c>
      <c r="E92" s="222" t="n">
        <v>6803</v>
      </c>
      <c r="F92" s="222" t="n">
        <v>17</v>
      </c>
      <c r="G92" s="222" t="n">
        <f aca="false">SUM(C92:F92)</f>
        <v>8022</v>
      </c>
      <c r="H92" s="222" t="n">
        <v>1252</v>
      </c>
      <c r="I92" s="222" t="n">
        <v>35</v>
      </c>
      <c r="J92" s="222" t="n">
        <f aca="false">+C92+D92+H92+I92</f>
        <v>2489</v>
      </c>
      <c r="K92" s="223" t="n">
        <v>0.15015615240475</v>
      </c>
      <c r="L92" s="224" t="n">
        <v>0.310930668332292</v>
      </c>
    </row>
    <row r="93" customFormat="false" ht="12.8" hidden="false" customHeight="false" outlineLevel="0" collapsed="false">
      <c r="A93" s="135" t="s">
        <v>104</v>
      </c>
      <c r="B93" s="116" t="s">
        <v>105</v>
      </c>
      <c r="C93" s="136" t="n">
        <v>3</v>
      </c>
      <c r="D93" s="136" t="n">
        <v>0</v>
      </c>
      <c r="E93" s="136" t="n">
        <v>17</v>
      </c>
      <c r="F93" s="136" t="n">
        <v>0</v>
      </c>
      <c r="G93" s="136" t="n">
        <f aca="false">SUM(C93:F93)</f>
        <v>20</v>
      </c>
      <c r="H93" s="136" t="n">
        <v>2</v>
      </c>
      <c r="I93" s="136" t="n">
        <v>0</v>
      </c>
      <c r="J93" s="136" t="n">
        <f aca="false">+C93+D93+H93+I93</f>
        <v>5</v>
      </c>
      <c r="K93" s="225" t="n">
        <v>0.15</v>
      </c>
      <c r="L93" s="226" t="n">
        <v>0.25</v>
      </c>
    </row>
    <row r="94" customFormat="false" ht="12.8" hidden="false" customHeight="false" outlineLevel="0" collapsed="false">
      <c r="A94" s="221" t="s">
        <v>234</v>
      </c>
      <c r="B94" s="119" t="s">
        <v>235</v>
      </c>
      <c r="C94" s="222" t="n">
        <v>86</v>
      </c>
      <c r="D94" s="222" t="n">
        <v>592</v>
      </c>
      <c r="E94" s="222" t="n">
        <v>146</v>
      </c>
      <c r="F94" s="222" t="n">
        <v>448</v>
      </c>
      <c r="G94" s="222" t="n">
        <f aca="false">SUM(C94:F94)</f>
        <v>1272</v>
      </c>
      <c r="H94" s="222" t="n">
        <v>7</v>
      </c>
      <c r="I94" s="222" t="n">
        <v>19</v>
      </c>
      <c r="J94" s="222" t="n">
        <f aca="false">+C94+D94+H94+I94</f>
        <v>704</v>
      </c>
      <c r="K94" s="223" t="n">
        <v>0.82281553398058</v>
      </c>
      <c r="L94" s="224" t="n">
        <v>0.854368932038835</v>
      </c>
    </row>
    <row r="95" customFormat="false" ht="12.8" hidden="false" customHeight="false" outlineLevel="0" collapsed="false">
      <c r="A95" s="135" t="s">
        <v>86</v>
      </c>
      <c r="B95" s="116" t="s">
        <v>87</v>
      </c>
      <c r="C95" s="136" t="n">
        <v>12</v>
      </c>
      <c r="D95" s="136" t="n">
        <v>0</v>
      </c>
      <c r="E95" s="136" t="n">
        <v>41</v>
      </c>
      <c r="F95" s="136" t="n">
        <v>1</v>
      </c>
      <c r="G95" s="136" t="n">
        <f aca="false">SUM(C95:F95)</f>
        <v>54</v>
      </c>
      <c r="H95" s="136" t="n">
        <v>7</v>
      </c>
      <c r="I95" s="136" t="n">
        <v>0</v>
      </c>
      <c r="J95" s="136" t="n">
        <f aca="false">+C95+D95+H95+I95</f>
        <v>19</v>
      </c>
      <c r="K95" s="225" t="n">
        <v>0.22641509433962</v>
      </c>
      <c r="L95" s="226" t="n">
        <v>0.358490566037736</v>
      </c>
    </row>
    <row r="96" customFormat="false" ht="12.8" hidden="false" customHeight="false" outlineLevel="0" collapsed="false">
      <c r="A96" s="221" t="s">
        <v>244</v>
      </c>
      <c r="B96" s="119" t="s">
        <v>245</v>
      </c>
      <c r="C96" s="222" t="n">
        <v>1</v>
      </c>
      <c r="D96" s="222" t="n">
        <v>0</v>
      </c>
      <c r="E96" s="222" t="n">
        <v>1</v>
      </c>
      <c r="F96" s="222" t="n">
        <v>0</v>
      </c>
      <c r="G96" s="222" t="n">
        <f aca="false">SUM(C96:F96)</f>
        <v>2</v>
      </c>
      <c r="H96" s="222" t="n">
        <v>0</v>
      </c>
      <c r="I96" s="222" t="n">
        <v>0</v>
      </c>
      <c r="J96" s="222" t="n">
        <f aca="false">+C96+D96+H96+I96</f>
        <v>1</v>
      </c>
      <c r="K96" s="223" t="n">
        <v>0.5</v>
      </c>
      <c r="L96" s="224" t="n">
        <v>0.5</v>
      </c>
    </row>
    <row r="97" customFormat="false" ht="12.8" hidden="false" customHeight="false" outlineLevel="0" collapsed="false">
      <c r="A97" s="135" t="s">
        <v>188</v>
      </c>
      <c r="B97" s="116" t="s">
        <v>189</v>
      </c>
      <c r="C97" s="139"/>
      <c r="D97" s="139"/>
      <c r="E97" s="139"/>
      <c r="F97" s="139"/>
      <c r="G97" s="139" t="n">
        <f aca="false">SUM(C97:F97)</f>
        <v>0</v>
      </c>
      <c r="H97" s="139"/>
      <c r="I97" s="139"/>
      <c r="J97" s="139" t="n">
        <f aca="false">+C97+D97+H97+I97</f>
        <v>0</v>
      </c>
      <c r="K97" s="139"/>
      <c r="L97" s="227"/>
    </row>
    <row r="98" customFormat="false" ht="12.8" hidden="false" customHeight="false" outlineLevel="0" collapsed="false">
      <c r="A98" s="221" t="s">
        <v>150</v>
      </c>
      <c r="B98" s="119" t="s">
        <v>151</v>
      </c>
      <c r="C98" s="222" t="n">
        <v>280</v>
      </c>
      <c r="D98" s="222" t="n">
        <v>62</v>
      </c>
      <c r="E98" s="222" t="n">
        <v>536</v>
      </c>
      <c r="F98" s="222" t="n">
        <v>3</v>
      </c>
      <c r="G98" s="222" t="n">
        <f aca="false">SUM(C98:F98)</f>
        <v>881</v>
      </c>
      <c r="H98" s="222" t="n">
        <v>62</v>
      </c>
      <c r="I98" s="222" t="n">
        <v>36</v>
      </c>
      <c r="J98" s="222" t="n">
        <f aca="false">+C98+D98+H98+I98</f>
        <v>440</v>
      </c>
      <c r="K98" s="223" t="n">
        <v>0.38952164009112</v>
      </c>
      <c r="L98" s="224" t="n">
        <v>0.501138952164009</v>
      </c>
    </row>
    <row r="99" customFormat="false" ht="12.8" hidden="false" customHeight="false" outlineLevel="0" collapsed="false">
      <c r="A99" s="135" t="s">
        <v>200</v>
      </c>
      <c r="B99" s="116" t="s">
        <v>201</v>
      </c>
      <c r="C99" s="139"/>
      <c r="D99" s="139"/>
      <c r="E99" s="139"/>
      <c r="F99" s="139"/>
      <c r="G99" s="139" t="n">
        <f aca="false">SUM(C99:F99)</f>
        <v>0</v>
      </c>
      <c r="H99" s="139"/>
      <c r="I99" s="139"/>
      <c r="J99" s="139" t="n">
        <f aca="false">+C99+D99+H99+I99</f>
        <v>0</v>
      </c>
      <c r="K99" s="139"/>
      <c r="L99" s="227"/>
    </row>
    <row r="100" customFormat="false" ht="12.8" hidden="false" customHeight="false" outlineLevel="0" collapsed="false">
      <c r="A100" s="221" t="s">
        <v>220</v>
      </c>
      <c r="B100" s="119" t="s">
        <v>221</v>
      </c>
      <c r="C100" s="222" t="n">
        <v>64</v>
      </c>
      <c r="D100" s="222" t="n">
        <v>64</v>
      </c>
      <c r="E100" s="222" t="n">
        <v>1070</v>
      </c>
      <c r="F100" s="222" t="n">
        <v>15</v>
      </c>
      <c r="G100" s="222" t="n">
        <f aca="false">SUM(C100:F100)</f>
        <v>1213</v>
      </c>
      <c r="H100" s="222" t="n">
        <v>58</v>
      </c>
      <c r="I100" s="222" t="n">
        <v>67</v>
      </c>
      <c r="J100" s="222" t="n">
        <f aca="false">+C100+D100+H100+I100</f>
        <v>253</v>
      </c>
      <c r="K100" s="223" t="n">
        <v>0.10684474123539</v>
      </c>
      <c r="L100" s="224" t="n">
        <v>0.21118530884808</v>
      </c>
    </row>
    <row r="101" customFormat="false" ht="12.8" hidden="false" customHeight="false" outlineLevel="0" collapsed="false">
      <c r="A101" s="135" t="s">
        <v>202</v>
      </c>
      <c r="B101" s="116" t="s">
        <v>203</v>
      </c>
      <c r="C101" s="136" t="n">
        <v>58</v>
      </c>
      <c r="D101" s="136" t="n">
        <v>72</v>
      </c>
      <c r="E101" s="136" t="n">
        <v>54</v>
      </c>
      <c r="F101" s="136" t="n">
        <v>4</v>
      </c>
      <c r="G101" s="136" t="n">
        <f aca="false">SUM(C101:F101)</f>
        <v>188</v>
      </c>
      <c r="H101" s="136" t="n">
        <v>11</v>
      </c>
      <c r="I101" s="136" t="n">
        <v>39</v>
      </c>
      <c r="J101" s="136" t="n">
        <f aca="false">+C101+D101+H101+I101</f>
        <v>180</v>
      </c>
      <c r="K101" s="225" t="n">
        <v>0.70652173913043</v>
      </c>
      <c r="L101" s="226" t="n">
        <v>0.978260869565217</v>
      </c>
    </row>
    <row r="102" customFormat="false" ht="12.8" hidden="false" customHeight="false" outlineLevel="0" collapsed="false">
      <c r="A102" s="221" t="s">
        <v>24</v>
      </c>
      <c r="B102" s="119" t="s">
        <v>25</v>
      </c>
      <c r="C102" s="222" t="n">
        <v>13</v>
      </c>
      <c r="D102" s="222" t="n">
        <v>1</v>
      </c>
      <c r="E102" s="222" t="n">
        <v>14</v>
      </c>
      <c r="F102" s="222" t="n">
        <v>0</v>
      </c>
      <c r="G102" s="222" t="n">
        <f aca="false">SUM(C102:F102)</f>
        <v>28</v>
      </c>
      <c r="H102" s="222" t="n">
        <v>1</v>
      </c>
      <c r="I102" s="222" t="n">
        <v>5</v>
      </c>
      <c r="J102" s="222" t="n">
        <f aca="false">+C102+D102+H102+I102</f>
        <v>20</v>
      </c>
      <c r="K102" s="223" t="n">
        <v>0.5</v>
      </c>
      <c r="L102" s="224" t="n">
        <v>0.714285714285714</v>
      </c>
    </row>
    <row r="103" customFormat="false" ht="12.8" hidden="false" customHeight="false" outlineLevel="0" collapsed="false">
      <c r="A103" s="135" t="s">
        <v>114</v>
      </c>
      <c r="B103" s="116" t="s">
        <v>115</v>
      </c>
      <c r="C103" s="136" t="n">
        <v>3</v>
      </c>
      <c r="D103" s="136" t="n">
        <v>0</v>
      </c>
      <c r="E103" s="136" t="n">
        <v>23</v>
      </c>
      <c r="F103" s="136" t="n">
        <v>1</v>
      </c>
      <c r="G103" s="136" t="n">
        <f aca="false">SUM(C103:F103)</f>
        <v>27</v>
      </c>
      <c r="H103" s="136" t="n">
        <v>5</v>
      </c>
      <c r="I103" s="136" t="n">
        <v>1</v>
      </c>
      <c r="J103" s="136" t="n">
        <f aca="false">+C103+D103+H103+I103</f>
        <v>9</v>
      </c>
      <c r="K103" s="225" t="n">
        <v>0.115384615384615</v>
      </c>
      <c r="L103" s="226" t="n">
        <v>0.346153846153846</v>
      </c>
    </row>
    <row r="104" customFormat="false" ht="12.8" hidden="false" customHeight="false" outlineLevel="0" collapsed="false">
      <c r="A104" s="221" t="s">
        <v>152</v>
      </c>
      <c r="B104" s="119" t="s">
        <v>153</v>
      </c>
      <c r="C104" s="222" t="n">
        <v>21</v>
      </c>
      <c r="D104" s="222" t="n">
        <v>14</v>
      </c>
      <c r="E104" s="222" t="n">
        <v>134</v>
      </c>
      <c r="F104" s="222" t="n">
        <v>3</v>
      </c>
      <c r="G104" s="222" t="n">
        <f aca="false">SUM(C104:F104)</f>
        <v>172</v>
      </c>
      <c r="H104" s="222" t="n">
        <v>4</v>
      </c>
      <c r="I104" s="222" t="n">
        <v>2</v>
      </c>
      <c r="J104" s="222" t="n">
        <f aca="false">+C104+D104+H104+I104</f>
        <v>41</v>
      </c>
      <c r="K104" s="223" t="n">
        <v>0.207100591715976</v>
      </c>
      <c r="L104" s="224" t="n">
        <v>0.242603550295858</v>
      </c>
    </row>
    <row r="105" customFormat="false" ht="12.8" hidden="false" customHeight="false" outlineLevel="0" collapsed="false">
      <c r="A105" s="135" t="s">
        <v>204</v>
      </c>
      <c r="B105" s="116" t="s">
        <v>205</v>
      </c>
      <c r="C105" s="136" t="n">
        <v>27</v>
      </c>
      <c r="D105" s="136" t="n">
        <v>4</v>
      </c>
      <c r="E105" s="136" t="n">
        <v>69</v>
      </c>
      <c r="F105" s="136" t="n">
        <v>5</v>
      </c>
      <c r="G105" s="136" t="n">
        <f aca="false">SUM(C105:F105)</f>
        <v>105</v>
      </c>
      <c r="H105" s="136" t="n">
        <v>3</v>
      </c>
      <c r="I105" s="136" t="n">
        <v>7</v>
      </c>
      <c r="J105" s="136" t="n">
        <f aca="false">+C105+D105+H105+I105</f>
        <v>41</v>
      </c>
      <c r="K105" s="225" t="n">
        <v>0.31</v>
      </c>
      <c r="L105" s="226" t="n">
        <v>0.41</v>
      </c>
    </row>
    <row r="106" customFormat="false" ht="12.8" hidden="false" customHeight="false" outlineLevel="0" collapsed="false">
      <c r="A106" s="221" t="s">
        <v>236</v>
      </c>
      <c r="B106" s="119" t="s">
        <v>237</v>
      </c>
      <c r="C106" s="222" t="n">
        <v>0</v>
      </c>
      <c r="D106" s="222" t="n">
        <v>1</v>
      </c>
      <c r="E106" s="222" t="n">
        <v>59</v>
      </c>
      <c r="F106" s="222" t="n">
        <v>2</v>
      </c>
      <c r="G106" s="222" t="n">
        <f aca="false">SUM(C106:F106)</f>
        <v>62</v>
      </c>
      <c r="H106" s="222" t="n">
        <v>0</v>
      </c>
      <c r="I106" s="222" t="n">
        <v>1</v>
      </c>
      <c r="J106" s="222" t="n">
        <f aca="false">+C106+D106+H106+I106</f>
        <v>2</v>
      </c>
      <c r="K106" s="223" t="n">
        <v>0.0166666666666667</v>
      </c>
      <c r="L106" s="224" t="n">
        <v>0.0333333333333333</v>
      </c>
    </row>
    <row r="107" customFormat="false" ht="12.8" hidden="false" customHeight="false" outlineLevel="0" collapsed="false">
      <c r="A107" s="140" t="s">
        <v>20</v>
      </c>
      <c r="B107" s="141" t="s">
        <v>21</v>
      </c>
      <c r="C107" s="142" t="n">
        <v>31136</v>
      </c>
      <c r="D107" s="142" t="n">
        <v>7749</v>
      </c>
      <c r="E107" s="142" t="n">
        <v>94133</v>
      </c>
      <c r="F107" s="142" t="n">
        <v>1495</v>
      </c>
      <c r="G107" s="142" t="n">
        <f aca="false">SUM(C107:F107)</f>
        <v>134513</v>
      </c>
      <c r="H107" s="142" t="n">
        <v>12381</v>
      </c>
      <c r="I107" s="142" t="n">
        <v>5010</v>
      </c>
      <c r="J107" s="142" t="n">
        <f aca="false">+C107+D107+H107+I107</f>
        <v>56276</v>
      </c>
      <c r="K107" s="230" t="n">
        <v>0.29232885774858</v>
      </c>
      <c r="L107" s="231" t="n">
        <v>0.423070561878843</v>
      </c>
    </row>
  </sheetData>
  <autoFilter ref="A:L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14"/>
  <sheetViews>
    <sheetView showFormulas="false" showGridLines="true" showRowColHeaders="true" showZeros="true" rightToLeft="false" tabSelected="false" showOutlineSymbols="true" defaultGridColor="true" view="normal" topLeftCell="E1" colorId="64" zoomScale="120" zoomScaleNormal="120" zoomScalePageLayoutView="100" workbookViewId="0">
      <selection pane="topLeft" activeCell="P2" activeCellId="0" sqref="P2"/>
    </sheetView>
  </sheetViews>
  <sheetFormatPr defaultColWidth="11.60546875" defaultRowHeight="12.8" zeroHeight="false" outlineLevelRow="0" outlineLevelCol="0"/>
  <cols>
    <col collapsed="false" customWidth="true" hidden="false" outlineLevel="0" max="1024" min="1019" style="0" width="11.52"/>
  </cols>
  <sheetData>
    <row r="1" s="237" customFormat="true" ht="20" hidden="false" customHeight="false" outlineLevel="0" collapsed="false">
      <c r="A1" s="232" t="s">
        <v>1</v>
      </c>
      <c r="B1" s="233" t="s">
        <v>2</v>
      </c>
      <c r="C1" s="234" t="s">
        <v>319</v>
      </c>
      <c r="D1" s="235" t="s">
        <v>320</v>
      </c>
      <c r="E1" s="235" t="s">
        <v>321</v>
      </c>
      <c r="F1" s="235" t="s">
        <v>322</v>
      </c>
      <c r="G1" s="235" t="s">
        <v>323</v>
      </c>
      <c r="H1" s="235" t="s">
        <v>324</v>
      </c>
      <c r="I1" s="235" t="s">
        <v>325</v>
      </c>
      <c r="J1" s="236" t="s">
        <v>13</v>
      </c>
      <c r="K1" s="235" t="s">
        <v>18</v>
      </c>
      <c r="L1" s="235" t="s">
        <v>326</v>
      </c>
      <c r="M1" s="235" t="s">
        <v>327</v>
      </c>
      <c r="N1" s="235" t="s">
        <v>328</v>
      </c>
      <c r="O1" s="235" t="s">
        <v>329</v>
      </c>
      <c r="P1" s="235" t="s">
        <v>330</v>
      </c>
      <c r="Q1" s="235" t="s">
        <v>331</v>
      </c>
      <c r="R1" s="235" t="s">
        <v>332</v>
      </c>
      <c r="S1" s="236" t="s">
        <v>13</v>
      </c>
      <c r="T1" s="235" t="s">
        <v>18</v>
      </c>
      <c r="AME1" s="0"/>
      <c r="AMF1" s="0"/>
      <c r="AMG1" s="0"/>
      <c r="AMH1" s="0"/>
      <c r="AMI1" s="0"/>
      <c r="AMJ1" s="0"/>
    </row>
    <row r="2" s="237" customFormat="true" ht="12.8" hidden="false" customHeight="false" outlineLevel="0" collapsed="false">
      <c r="A2" s="238" t="s">
        <v>156</v>
      </c>
      <c r="B2" s="239" t="s">
        <v>157</v>
      </c>
      <c r="C2" s="240" t="n">
        <v>2015</v>
      </c>
      <c r="D2" s="241" t="n">
        <v>1</v>
      </c>
      <c r="E2" s="241" t="n">
        <v>64</v>
      </c>
      <c r="F2" s="241" t="n">
        <v>25</v>
      </c>
      <c r="G2" s="241" t="n">
        <f aca="false">SUM(C2:F2)</f>
        <v>2105</v>
      </c>
      <c r="H2" s="241" t="n">
        <v>45</v>
      </c>
      <c r="I2" s="241" t="n">
        <v>7</v>
      </c>
      <c r="J2" s="242" t="n">
        <v>0.96923076923077</v>
      </c>
      <c r="K2" s="243" t="n">
        <v>0.994230769230769</v>
      </c>
      <c r="L2" s="241" t="n">
        <v>1264</v>
      </c>
      <c r="M2" s="241" t="n">
        <v>18</v>
      </c>
      <c r="N2" s="241" t="n">
        <v>57</v>
      </c>
      <c r="O2" s="241" t="n">
        <v>17</v>
      </c>
      <c r="P2" s="241" t="n">
        <f aca="false">SUM(L2:O2)</f>
        <v>1356</v>
      </c>
      <c r="Q2" s="241" t="n">
        <v>47</v>
      </c>
      <c r="R2" s="241" t="n">
        <v>8</v>
      </c>
      <c r="S2" s="242" t="n">
        <v>0.957430918595967</v>
      </c>
      <c r="T2" s="242" t="n">
        <v>0.998506348020911</v>
      </c>
      <c r="AME2" s="0"/>
      <c r="AMF2" s="0"/>
      <c r="AMG2" s="0"/>
      <c r="AMH2" s="0"/>
      <c r="AMI2" s="0"/>
      <c r="AMJ2" s="0"/>
    </row>
    <row r="3" s="237" customFormat="true" ht="12.8" hidden="false" customHeight="false" outlineLevel="0" collapsed="false">
      <c r="A3" s="238" t="s">
        <v>208</v>
      </c>
      <c r="B3" s="239" t="s">
        <v>209</v>
      </c>
      <c r="C3" s="241" t="n">
        <v>54</v>
      </c>
      <c r="D3" s="241" t="n">
        <v>205</v>
      </c>
      <c r="E3" s="241" t="n">
        <v>1952</v>
      </c>
      <c r="F3" s="241" t="n">
        <v>39</v>
      </c>
      <c r="G3" s="241" t="n">
        <f aca="false">SUM(C3:F3)</f>
        <v>2250</v>
      </c>
      <c r="H3" s="241" t="n">
        <v>19</v>
      </c>
      <c r="I3" s="241" t="n">
        <v>75</v>
      </c>
      <c r="J3" s="242" t="n">
        <v>0.11714156490276</v>
      </c>
      <c r="K3" s="242" t="n">
        <v>0.159656264133876</v>
      </c>
      <c r="L3" s="240" t="n">
        <v>19</v>
      </c>
      <c r="M3" s="241" t="n">
        <v>124</v>
      </c>
      <c r="N3" s="241" t="n">
        <v>1056</v>
      </c>
      <c r="O3" s="241" t="n">
        <v>20</v>
      </c>
      <c r="P3" s="241" t="n">
        <f aca="false">SUM(L3:O3)</f>
        <v>1219</v>
      </c>
      <c r="Q3" s="241" t="n">
        <v>6</v>
      </c>
      <c r="R3" s="241" t="n">
        <v>35</v>
      </c>
      <c r="S3" s="242" t="n">
        <v>0.119266055045872</v>
      </c>
      <c r="T3" s="243" t="n">
        <v>0.153461217681401</v>
      </c>
      <c r="AME3" s="0"/>
      <c r="AMF3" s="0"/>
      <c r="AMG3" s="0"/>
      <c r="AMH3" s="0"/>
      <c r="AMI3" s="0"/>
      <c r="AMJ3" s="0"/>
    </row>
    <row r="4" s="237" customFormat="true" ht="12.8" hidden="false" customHeight="false" outlineLevel="0" collapsed="false">
      <c r="A4" s="238" t="s">
        <v>210</v>
      </c>
      <c r="B4" s="239" t="s">
        <v>211</v>
      </c>
      <c r="C4" s="240" t="n">
        <v>6</v>
      </c>
      <c r="D4" s="241" t="n">
        <v>26</v>
      </c>
      <c r="E4" s="241" t="n">
        <v>631</v>
      </c>
      <c r="F4" s="241" t="n">
        <v>14</v>
      </c>
      <c r="G4" s="241" t="n">
        <f aca="false">SUM(C4:F4)</f>
        <v>677</v>
      </c>
      <c r="H4" s="241" t="n">
        <v>11</v>
      </c>
      <c r="I4" s="241" t="n">
        <v>11</v>
      </c>
      <c r="J4" s="242" t="n">
        <v>0.04826546003017</v>
      </c>
      <c r="K4" s="243" t="n">
        <v>0.081447963800905</v>
      </c>
      <c r="L4" s="241" t="n">
        <v>4</v>
      </c>
      <c r="M4" s="241" t="n">
        <v>13</v>
      </c>
      <c r="N4" s="241" t="n">
        <v>264</v>
      </c>
      <c r="O4" s="241" t="n">
        <v>7</v>
      </c>
      <c r="P4" s="241" t="n">
        <f aca="false">SUM(L4:O4)</f>
        <v>288</v>
      </c>
      <c r="Q4" s="241" t="n">
        <v>4</v>
      </c>
      <c r="R4" s="241" t="n">
        <v>6</v>
      </c>
      <c r="S4" s="242" t="n">
        <v>0.0604982206405694</v>
      </c>
      <c r="T4" s="242" t="n">
        <v>0.096085409252669</v>
      </c>
      <c r="AME4" s="0"/>
      <c r="AMF4" s="0"/>
      <c r="AMG4" s="0"/>
      <c r="AMH4" s="0"/>
      <c r="AMI4" s="0"/>
      <c r="AMJ4" s="0"/>
    </row>
    <row r="5" s="237" customFormat="true" ht="12.8" hidden="false" customHeight="false" outlineLevel="0" collapsed="false">
      <c r="A5" s="238" t="s">
        <v>28</v>
      </c>
      <c r="B5" s="239" t="s">
        <v>29</v>
      </c>
      <c r="C5" s="241" t="n">
        <v>25</v>
      </c>
      <c r="D5" s="241" t="n">
        <v>18</v>
      </c>
      <c r="E5" s="241" t="n">
        <v>276</v>
      </c>
      <c r="F5" s="241" t="n">
        <v>1</v>
      </c>
      <c r="G5" s="241" t="n">
        <f aca="false">SUM(C5:F5)</f>
        <v>320</v>
      </c>
      <c r="H5" s="241" t="n">
        <v>29</v>
      </c>
      <c r="I5" s="241" t="n">
        <v>64</v>
      </c>
      <c r="J5" s="242" t="n">
        <v>0.13479623824451</v>
      </c>
      <c r="K5" s="242" t="n">
        <v>0.426332288401254</v>
      </c>
      <c r="L5" s="240" t="n">
        <v>21</v>
      </c>
      <c r="M5" s="241" t="n">
        <v>12</v>
      </c>
      <c r="N5" s="241" t="n">
        <v>162</v>
      </c>
      <c r="O5" s="241" t="n">
        <v>1</v>
      </c>
      <c r="P5" s="241" t="n">
        <f aca="false">SUM(L5:O5)</f>
        <v>196</v>
      </c>
      <c r="Q5" s="241" t="n">
        <v>22</v>
      </c>
      <c r="R5" s="241" t="n">
        <v>31</v>
      </c>
      <c r="S5" s="242" t="n">
        <v>0.169230769230769</v>
      </c>
      <c r="T5" s="243" t="n">
        <v>0.441025641025641</v>
      </c>
      <c r="AME5" s="0"/>
      <c r="AMF5" s="0"/>
      <c r="AMG5" s="0"/>
      <c r="AMH5" s="0"/>
      <c r="AMI5" s="0"/>
      <c r="AMJ5" s="0"/>
    </row>
    <row r="6" s="237" customFormat="true" ht="12.8" hidden="false" customHeight="false" outlineLevel="0" collapsed="false">
      <c r="A6" s="238" t="s">
        <v>118</v>
      </c>
      <c r="B6" s="239" t="s">
        <v>119</v>
      </c>
      <c r="C6" s="244"/>
      <c r="D6" s="245"/>
      <c r="E6" s="245"/>
      <c r="F6" s="245"/>
      <c r="G6" s="241" t="n">
        <f aca="false">SUM(C6:F6)</f>
        <v>0</v>
      </c>
      <c r="H6" s="245"/>
      <c r="I6" s="245"/>
      <c r="J6" s="245"/>
      <c r="K6" s="246"/>
      <c r="L6" s="241" t="n">
        <v>0</v>
      </c>
      <c r="M6" s="241" t="n">
        <v>0</v>
      </c>
      <c r="N6" s="241" t="n">
        <v>0</v>
      </c>
      <c r="O6" s="241" t="n">
        <v>0</v>
      </c>
      <c r="P6" s="241" t="n">
        <f aca="false">SUM(L6:O6)</f>
        <v>0</v>
      </c>
      <c r="Q6" s="241" t="n">
        <v>0</v>
      </c>
      <c r="R6" s="241" t="n">
        <v>0</v>
      </c>
      <c r="S6" s="245"/>
      <c r="T6" s="245"/>
      <c r="AME6" s="0"/>
      <c r="AMF6" s="0"/>
      <c r="AMG6" s="0"/>
      <c r="AMH6" s="0"/>
      <c r="AMI6" s="0"/>
      <c r="AMJ6" s="0"/>
    </row>
    <row r="7" s="237" customFormat="true" ht="12.8" hidden="false" customHeight="false" outlineLevel="0" collapsed="false">
      <c r="A7" s="238" t="s">
        <v>212</v>
      </c>
      <c r="B7" s="239" t="s">
        <v>213</v>
      </c>
      <c r="C7" s="241" t="n">
        <v>16</v>
      </c>
      <c r="D7" s="241" t="n">
        <v>2</v>
      </c>
      <c r="E7" s="241" t="n">
        <v>109</v>
      </c>
      <c r="F7" s="241" t="n">
        <v>4</v>
      </c>
      <c r="G7" s="241" t="n">
        <f aca="false">SUM(C7:F7)</f>
        <v>131</v>
      </c>
      <c r="H7" s="241" t="n">
        <v>12</v>
      </c>
      <c r="I7" s="241" t="n">
        <v>2</v>
      </c>
      <c r="J7" s="242" t="n">
        <v>0.14173228346457</v>
      </c>
      <c r="K7" s="242" t="n">
        <v>0.251968503937008</v>
      </c>
      <c r="L7" s="240" t="n">
        <v>7</v>
      </c>
      <c r="M7" s="241" t="n">
        <v>0</v>
      </c>
      <c r="N7" s="241" t="n">
        <v>58</v>
      </c>
      <c r="O7" s="241" t="n">
        <v>1</v>
      </c>
      <c r="P7" s="241" t="n">
        <f aca="false">SUM(L7:O7)</f>
        <v>66</v>
      </c>
      <c r="Q7" s="241" t="n">
        <v>2</v>
      </c>
      <c r="R7" s="241" t="n">
        <v>1</v>
      </c>
      <c r="S7" s="242" t="n">
        <v>0.107692307692308</v>
      </c>
      <c r="T7" s="243" t="n">
        <v>0.153846153846154</v>
      </c>
      <c r="AME7" s="0"/>
      <c r="AMF7" s="0"/>
      <c r="AMG7" s="0"/>
      <c r="AMH7" s="0"/>
      <c r="AMI7" s="0"/>
      <c r="AMJ7" s="0"/>
    </row>
    <row r="8" s="237" customFormat="true" ht="12.8" hidden="false" customHeight="false" outlineLevel="0" collapsed="false">
      <c r="A8" s="238" t="s">
        <v>216</v>
      </c>
      <c r="B8" s="239" t="s">
        <v>217</v>
      </c>
      <c r="C8" s="240" t="n">
        <v>1</v>
      </c>
      <c r="D8" s="241" t="n">
        <v>2</v>
      </c>
      <c r="E8" s="241" t="n">
        <v>120</v>
      </c>
      <c r="F8" s="241" t="n">
        <v>4</v>
      </c>
      <c r="G8" s="241" t="n">
        <f aca="false">SUM(C8:F8)</f>
        <v>127</v>
      </c>
      <c r="H8" s="241" t="n">
        <v>4</v>
      </c>
      <c r="I8" s="241" t="n">
        <v>3</v>
      </c>
      <c r="J8" s="242" t="n">
        <v>0.02439024390244</v>
      </c>
      <c r="K8" s="243" t="n">
        <v>0.0813008130081301</v>
      </c>
      <c r="L8" s="241" t="n">
        <v>4</v>
      </c>
      <c r="M8" s="241" t="n">
        <v>1</v>
      </c>
      <c r="N8" s="241" t="n">
        <v>94</v>
      </c>
      <c r="O8" s="241" t="n">
        <v>1</v>
      </c>
      <c r="P8" s="241" t="n">
        <f aca="false">SUM(L8:O8)</f>
        <v>100</v>
      </c>
      <c r="Q8" s="241" t="n">
        <v>7</v>
      </c>
      <c r="R8" s="241" t="n">
        <v>3</v>
      </c>
      <c r="S8" s="242" t="n">
        <v>0.0505050505050505</v>
      </c>
      <c r="T8" s="242" t="n">
        <v>0.151515151515152</v>
      </c>
      <c r="AME8" s="0"/>
      <c r="AMF8" s="0"/>
      <c r="AMG8" s="0"/>
      <c r="AMH8" s="0"/>
      <c r="AMI8" s="0"/>
      <c r="AMJ8" s="0"/>
    </row>
    <row r="9" s="237" customFormat="true" ht="12.8" hidden="false" customHeight="false" outlineLevel="0" collapsed="false">
      <c r="A9" s="238" t="s">
        <v>158</v>
      </c>
      <c r="B9" s="239" t="s">
        <v>159</v>
      </c>
      <c r="C9" s="241" t="n">
        <v>27</v>
      </c>
      <c r="D9" s="241" t="n">
        <v>19</v>
      </c>
      <c r="E9" s="241" t="n">
        <v>325</v>
      </c>
      <c r="F9" s="241" t="n">
        <v>1</v>
      </c>
      <c r="G9" s="241" t="n">
        <f aca="false">SUM(C9:F9)</f>
        <v>372</v>
      </c>
      <c r="H9" s="241" t="n">
        <v>43</v>
      </c>
      <c r="I9" s="241" t="n">
        <v>53</v>
      </c>
      <c r="J9" s="242" t="n">
        <v>0.12398921832884</v>
      </c>
      <c r="K9" s="242" t="n">
        <v>0.382749326145553</v>
      </c>
      <c r="L9" s="240" t="n">
        <v>27</v>
      </c>
      <c r="M9" s="241" t="n">
        <v>10</v>
      </c>
      <c r="N9" s="241" t="n">
        <v>102</v>
      </c>
      <c r="O9" s="241" t="n">
        <v>0</v>
      </c>
      <c r="P9" s="241" t="n">
        <f aca="false">SUM(L9:O9)</f>
        <v>139</v>
      </c>
      <c r="Q9" s="241" t="n">
        <v>13</v>
      </c>
      <c r="R9" s="241" t="n">
        <v>25</v>
      </c>
      <c r="S9" s="242" t="n">
        <v>0.266187050359712</v>
      </c>
      <c r="T9" s="243" t="n">
        <v>0.539568345323741</v>
      </c>
      <c r="AME9" s="0"/>
      <c r="AMF9" s="0"/>
      <c r="AMG9" s="0"/>
      <c r="AMH9" s="0"/>
      <c r="AMI9" s="0"/>
      <c r="AMJ9" s="0"/>
    </row>
    <row r="10" s="237" customFormat="true" ht="12.8" hidden="false" customHeight="false" outlineLevel="0" collapsed="false">
      <c r="A10" s="238" t="s">
        <v>32</v>
      </c>
      <c r="B10" s="239" t="s">
        <v>33</v>
      </c>
      <c r="C10" s="240" t="n">
        <v>20</v>
      </c>
      <c r="D10" s="241" t="n">
        <v>10</v>
      </c>
      <c r="E10" s="241" t="n">
        <v>106</v>
      </c>
      <c r="F10" s="241" t="n">
        <v>0</v>
      </c>
      <c r="G10" s="241" t="n">
        <f aca="false">SUM(C10:F10)</f>
        <v>136</v>
      </c>
      <c r="H10" s="241" t="n">
        <v>11</v>
      </c>
      <c r="I10" s="241" t="n">
        <v>11</v>
      </c>
      <c r="J10" s="242" t="n">
        <v>0.22058823529412</v>
      </c>
      <c r="K10" s="243" t="n">
        <v>0.382352941176471</v>
      </c>
      <c r="L10" s="241" t="n">
        <v>63</v>
      </c>
      <c r="M10" s="241" t="n">
        <v>0</v>
      </c>
      <c r="N10" s="241" t="n">
        <v>32</v>
      </c>
      <c r="O10" s="241" t="n">
        <v>3</v>
      </c>
      <c r="P10" s="241" t="n">
        <f aca="false">SUM(L10:O10)</f>
        <v>98</v>
      </c>
      <c r="Q10" s="241" t="n">
        <v>8</v>
      </c>
      <c r="R10" s="241" t="n">
        <v>5</v>
      </c>
      <c r="S10" s="242" t="n">
        <v>0.663157894736842</v>
      </c>
      <c r="T10" s="242" t="n">
        <v>0.8</v>
      </c>
      <c r="AME10" s="0"/>
      <c r="AMF10" s="0"/>
      <c r="AMG10" s="0"/>
      <c r="AMH10" s="0"/>
      <c r="AMI10" s="0"/>
      <c r="AMJ10" s="0"/>
    </row>
    <row r="11" s="237" customFormat="true" ht="12.8" hidden="false" customHeight="false" outlineLevel="0" collapsed="false">
      <c r="A11" s="238" t="s">
        <v>34</v>
      </c>
      <c r="B11" s="239" t="s">
        <v>35</v>
      </c>
      <c r="C11" s="241" t="n">
        <v>57</v>
      </c>
      <c r="D11" s="241" t="n">
        <v>3</v>
      </c>
      <c r="E11" s="241" t="n">
        <v>89</v>
      </c>
      <c r="F11" s="241" t="n">
        <v>1</v>
      </c>
      <c r="G11" s="241" t="n">
        <f aca="false">SUM(C11:F11)</f>
        <v>150</v>
      </c>
      <c r="H11" s="241" t="n">
        <v>29</v>
      </c>
      <c r="I11" s="241" t="n">
        <v>11</v>
      </c>
      <c r="J11" s="242" t="n">
        <v>0.40268456375839</v>
      </c>
      <c r="K11" s="242" t="n">
        <v>0.671140939597315</v>
      </c>
      <c r="L11" s="240" t="n">
        <v>44</v>
      </c>
      <c r="M11" s="241" t="n">
        <v>1</v>
      </c>
      <c r="N11" s="241" t="n">
        <v>13</v>
      </c>
      <c r="O11" s="241" t="n">
        <v>1</v>
      </c>
      <c r="P11" s="241" t="n">
        <f aca="false">SUM(L11:O11)</f>
        <v>59</v>
      </c>
      <c r="Q11" s="241" t="n">
        <v>13</v>
      </c>
      <c r="R11" s="241" t="n">
        <v>0</v>
      </c>
      <c r="S11" s="242" t="n">
        <v>0.775862068965517</v>
      </c>
      <c r="T11" s="243" t="n">
        <v>1</v>
      </c>
      <c r="AME11" s="0"/>
      <c r="AMF11" s="0"/>
      <c r="AMG11" s="0"/>
      <c r="AMH11" s="0"/>
      <c r="AMI11" s="0"/>
      <c r="AMJ11" s="0"/>
    </row>
    <row r="12" s="237" customFormat="true" ht="12.8" hidden="false" customHeight="false" outlineLevel="0" collapsed="false">
      <c r="A12" s="238" t="s">
        <v>30</v>
      </c>
      <c r="B12" s="239" t="s">
        <v>31</v>
      </c>
      <c r="C12" s="240" t="n">
        <v>14</v>
      </c>
      <c r="D12" s="241" t="n">
        <v>4</v>
      </c>
      <c r="E12" s="241" t="n">
        <v>69</v>
      </c>
      <c r="F12" s="241" t="n">
        <v>3</v>
      </c>
      <c r="G12" s="241" t="n">
        <f aca="false">SUM(C12:F12)</f>
        <v>90</v>
      </c>
      <c r="H12" s="241" t="n">
        <v>3</v>
      </c>
      <c r="I12" s="241" t="n">
        <v>9</v>
      </c>
      <c r="J12" s="242" t="n">
        <v>0.20689655172414</v>
      </c>
      <c r="K12" s="243" t="n">
        <v>0.344827586206897</v>
      </c>
      <c r="L12" s="241" t="n">
        <v>7</v>
      </c>
      <c r="M12" s="241" t="n">
        <v>1</v>
      </c>
      <c r="N12" s="241" t="n">
        <v>33</v>
      </c>
      <c r="O12" s="241" t="n">
        <v>1</v>
      </c>
      <c r="P12" s="241" t="n">
        <f aca="false">SUM(L12:O12)</f>
        <v>42</v>
      </c>
      <c r="Q12" s="241" t="n">
        <v>1</v>
      </c>
      <c r="R12" s="241" t="n">
        <v>2</v>
      </c>
      <c r="S12" s="242" t="n">
        <v>0.195121951219512</v>
      </c>
      <c r="T12" s="242" t="n">
        <v>0.268292682926829</v>
      </c>
      <c r="AME12" s="0"/>
      <c r="AMF12" s="0"/>
      <c r="AMG12" s="0"/>
      <c r="AMH12" s="0"/>
      <c r="AMI12" s="0"/>
      <c r="AMJ12" s="0"/>
    </row>
    <row r="13" s="237" customFormat="true" ht="12.8" hidden="false" customHeight="false" outlineLevel="0" collapsed="false">
      <c r="A13" s="238" t="s">
        <v>120</v>
      </c>
      <c r="B13" s="239" t="s">
        <v>121</v>
      </c>
      <c r="C13" s="245"/>
      <c r="D13" s="245"/>
      <c r="E13" s="245"/>
      <c r="F13" s="245"/>
      <c r="G13" s="241" t="n">
        <f aca="false">SUM(C13:F13)</f>
        <v>0</v>
      </c>
      <c r="H13" s="245"/>
      <c r="I13" s="245"/>
      <c r="J13" s="245"/>
      <c r="K13" s="245"/>
      <c r="L13" s="240" t="n">
        <v>0</v>
      </c>
      <c r="M13" s="241" t="n">
        <v>0</v>
      </c>
      <c r="N13" s="241" t="n">
        <v>0</v>
      </c>
      <c r="O13" s="241" t="n">
        <v>0</v>
      </c>
      <c r="P13" s="241" t="n">
        <f aca="false">SUM(L13:O13)</f>
        <v>0</v>
      </c>
      <c r="Q13" s="241" t="n">
        <v>0</v>
      </c>
      <c r="R13" s="241" t="n">
        <v>0</v>
      </c>
      <c r="S13" s="245"/>
      <c r="T13" s="246"/>
      <c r="AME13" s="0"/>
      <c r="AMF13" s="0"/>
      <c r="AMG13" s="0"/>
      <c r="AMH13" s="0"/>
      <c r="AMI13" s="0"/>
      <c r="AMJ13" s="0"/>
    </row>
    <row r="14" s="237" customFormat="true" ht="12.8" hidden="false" customHeight="false" outlineLevel="0" collapsed="false">
      <c r="A14" s="238" t="s">
        <v>122</v>
      </c>
      <c r="B14" s="239" t="s">
        <v>123</v>
      </c>
      <c r="C14" s="240" t="n">
        <v>5</v>
      </c>
      <c r="D14" s="241" t="n">
        <v>2</v>
      </c>
      <c r="E14" s="241" t="n">
        <v>68</v>
      </c>
      <c r="F14" s="241" t="n">
        <v>0</v>
      </c>
      <c r="G14" s="241" t="n">
        <f aca="false">SUM(C14:F14)</f>
        <v>75</v>
      </c>
      <c r="H14" s="241" t="n">
        <v>0</v>
      </c>
      <c r="I14" s="241" t="n">
        <v>4</v>
      </c>
      <c r="J14" s="242" t="n">
        <v>0.09333333333333</v>
      </c>
      <c r="K14" s="243" t="n">
        <v>0.146666666666667</v>
      </c>
      <c r="L14" s="241" t="n">
        <v>0</v>
      </c>
      <c r="M14" s="241" t="n">
        <v>2</v>
      </c>
      <c r="N14" s="241" t="n">
        <v>45</v>
      </c>
      <c r="O14" s="241" t="n">
        <v>0</v>
      </c>
      <c r="P14" s="241" t="n">
        <f aca="false">SUM(L14:O14)</f>
        <v>47</v>
      </c>
      <c r="Q14" s="241" t="n">
        <v>0</v>
      </c>
      <c r="R14" s="241" t="n">
        <v>3</v>
      </c>
      <c r="S14" s="242" t="n">
        <v>0.0425531914893617</v>
      </c>
      <c r="T14" s="242" t="n">
        <v>0.106382978723404</v>
      </c>
      <c r="AME14" s="0"/>
      <c r="AMF14" s="0"/>
      <c r="AMG14" s="0"/>
      <c r="AMH14" s="0"/>
      <c r="AMI14" s="0"/>
      <c r="AMJ14" s="0"/>
    </row>
    <row r="15" s="237" customFormat="true" ht="12.8" hidden="false" customHeight="false" outlineLevel="0" collapsed="false">
      <c r="A15" s="238" t="s">
        <v>214</v>
      </c>
      <c r="B15" s="239" t="s">
        <v>215</v>
      </c>
      <c r="C15" s="241" t="n">
        <v>24</v>
      </c>
      <c r="D15" s="241" t="n">
        <v>1</v>
      </c>
      <c r="E15" s="241" t="n">
        <v>40</v>
      </c>
      <c r="F15" s="241" t="n">
        <v>1</v>
      </c>
      <c r="G15" s="241" t="n">
        <f aca="false">SUM(C15:F15)</f>
        <v>66</v>
      </c>
      <c r="H15" s="241" t="n">
        <v>12</v>
      </c>
      <c r="I15" s="241" t="n">
        <v>1</v>
      </c>
      <c r="J15" s="242" t="n">
        <v>0.38461538461538</v>
      </c>
      <c r="K15" s="242" t="n">
        <v>0.584615384615385</v>
      </c>
      <c r="L15" s="240" t="n">
        <v>6</v>
      </c>
      <c r="M15" s="241" t="n">
        <v>1</v>
      </c>
      <c r="N15" s="241" t="n">
        <v>11</v>
      </c>
      <c r="O15" s="241" t="n">
        <v>0</v>
      </c>
      <c r="P15" s="241" t="n">
        <f aca="false">SUM(L15:O15)</f>
        <v>18</v>
      </c>
      <c r="Q15" s="241" t="n">
        <v>2</v>
      </c>
      <c r="R15" s="241" t="n">
        <v>0</v>
      </c>
      <c r="S15" s="242" t="n">
        <v>0.388888888888889</v>
      </c>
      <c r="T15" s="243" t="n">
        <v>0.5</v>
      </c>
      <c r="AME15" s="0"/>
      <c r="AMF15" s="0"/>
      <c r="AMG15" s="0"/>
      <c r="AMH15" s="0"/>
      <c r="AMI15" s="0"/>
      <c r="AMJ15" s="0"/>
    </row>
    <row r="16" s="237" customFormat="true" ht="12.8" hidden="false" customHeight="false" outlineLevel="0" collapsed="false">
      <c r="A16" s="238" t="s">
        <v>88</v>
      </c>
      <c r="B16" s="239" t="s">
        <v>89</v>
      </c>
      <c r="C16" s="240" t="n">
        <v>260</v>
      </c>
      <c r="D16" s="241" t="n">
        <v>58</v>
      </c>
      <c r="E16" s="241" t="n">
        <v>1466</v>
      </c>
      <c r="F16" s="241" t="n">
        <v>2</v>
      </c>
      <c r="G16" s="241" t="n">
        <f aca="false">SUM(C16:F16)</f>
        <v>1786</v>
      </c>
      <c r="H16" s="241" t="n">
        <v>187</v>
      </c>
      <c r="I16" s="241" t="n">
        <v>206</v>
      </c>
      <c r="J16" s="242" t="n">
        <v>0.17825112107623</v>
      </c>
      <c r="K16" s="243" t="n">
        <v>0.398542600896861</v>
      </c>
      <c r="L16" s="241" t="n">
        <v>403</v>
      </c>
      <c r="M16" s="241" t="n">
        <v>62</v>
      </c>
      <c r="N16" s="241" t="n">
        <v>519</v>
      </c>
      <c r="O16" s="241" t="n">
        <v>3</v>
      </c>
      <c r="P16" s="241" t="n">
        <f aca="false">SUM(L16:O16)</f>
        <v>987</v>
      </c>
      <c r="Q16" s="241" t="n">
        <v>53</v>
      </c>
      <c r="R16" s="241" t="n">
        <v>71</v>
      </c>
      <c r="S16" s="242" t="n">
        <v>0.472560975609756</v>
      </c>
      <c r="T16" s="242" t="n">
        <v>0.598577235772358</v>
      </c>
      <c r="AME16" s="0"/>
      <c r="AMF16" s="0"/>
      <c r="AMG16" s="0"/>
      <c r="AMH16" s="0"/>
      <c r="AMI16" s="0"/>
      <c r="AMJ16" s="0"/>
    </row>
    <row r="17" s="237" customFormat="true" ht="12.8" hidden="false" customHeight="false" outlineLevel="0" collapsed="false">
      <c r="A17" s="238" t="s">
        <v>38</v>
      </c>
      <c r="B17" s="239" t="s">
        <v>39</v>
      </c>
      <c r="C17" s="241" t="n">
        <v>166</v>
      </c>
      <c r="D17" s="241" t="n">
        <v>17</v>
      </c>
      <c r="E17" s="241" t="n">
        <v>67</v>
      </c>
      <c r="F17" s="241" t="n">
        <v>1</v>
      </c>
      <c r="G17" s="241" t="n">
        <f aca="false">SUM(C17:F17)</f>
        <v>251</v>
      </c>
      <c r="H17" s="241" t="n">
        <v>9</v>
      </c>
      <c r="I17" s="241" t="n">
        <v>24</v>
      </c>
      <c r="J17" s="242" t="n">
        <v>0.732</v>
      </c>
      <c r="K17" s="242" t="n">
        <v>0.864</v>
      </c>
      <c r="L17" s="240" t="n">
        <v>126</v>
      </c>
      <c r="M17" s="241" t="n">
        <v>8</v>
      </c>
      <c r="N17" s="241" t="n">
        <v>14</v>
      </c>
      <c r="O17" s="241" t="n">
        <v>0</v>
      </c>
      <c r="P17" s="241" t="n">
        <f aca="false">SUM(L17:O17)</f>
        <v>148</v>
      </c>
      <c r="Q17" s="241" t="n">
        <v>4</v>
      </c>
      <c r="R17" s="241" t="n">
        <v>7</v>
      </c>
      <c r="S17" s="242" t="n">
        <v>0.905405405405405</v>
      </c>
      <c r="T17" s="243" t="n">
        <v>0.97972972972973</v>
      </c>
      <c r="AME17" s="0"/>
      <c r="AMF17" s="0"/>
      <c r="AMG17" s="0"/>
      <c r="AMH17" s="0"/>
      <c r="AMI17" s="0"/>
      <c r="AMJ17" s="0"/>
    </row>
    <row r="18" s="237" customFormat="true" ht="12.8" hidden="false" customHeight="false" outlineLevel="0" collapsed="false">
      <c r="A18" s="238" t="s">
        <v>42</v>
      </c>
      <c r="B18" s="239" t="s">
        <v>43</v>
      </c>
      <c r="C18" s="240" t="n">
        <v>32</v>
      </c>
      <c r="D18" s="241" t="n">
        <v>15</v>
      </c>
      <c r="E18" s="241" t="n">
        <v>436</v>
      </c>
      <c r="F18" s="241" t="n">
        <v>3</v>
      </c>
      <c r="G18" s="241" t="n">
        <f aca="false">SUM(C18:F18)</f>
        <v>486</v>
      </c>
      <c r="H18" s="241" t="n">
        <v>21</v>
      </c>
      <c r="I18" s="241" t="n">
        <v>26</v>
      </c>
      <c r="J18" s="242" t="n">
        <v>0.09730848861284</v>
      </c>
      <c r="K18" s="243" t="n">
        <v>0.194616977225673</v>
      </c>
      <c r="L18" s="241" t="n">
        <v>25</v>
      </c>
      <c r="M18" s="241" t="n">
        <v>5</v>
      </c>
      <c r="N18" s="241" t="n">
        <v>77</v>
      </c>
      <c r="O18" s="241" t="n">
        <v>1</v>
      </c>
      <c r="P18" s="241" t="n">
        <f aca="false">SUM(L18:O18)</f>
        <v>108</v>
      </c>
      <c r="Q18" s="241" t="n">
        <v>9</v>
      </c>
      <c r="R18" s="241" t="n">
        <v>5</v>
      </c>
      <c r="S18" s="242" t="n">
        <v>0.280373831775701</v>
      </c>
      <c r="T18" s="242" t="n">
        <v>0.411214953271028</v>
      </c>
      <c r="AME18" s="0"/>
      <c r="AMF18" s="0"/>
      <c r="AMG18" s="0"/>
      <c r="AMH18" s="0"/>
      <c r="AMI18" s="0"/>
      <c r="AMJ18" s="0"/>
    </row>
    <row r="19" s="237" customFormat="true" ht="12.8" hidden="false" customHeight="false" outlineLevel="0" collapsed="false">
      <c r="A19" s="238" t="s">
        <v>44</v>
      </c>
      <c r="B19" s="239" t="s">
        <v>45</v>
      </c>
      <c r="C19" s="241" t="n">
        <v>204</v>
      </c>
      <c r="D19" s="241" t="n">
        <v>61</v>
      </c>
      <c r="E19" s="241" t="n">
        <v>1741</v>
      </c>
      <c r="F19" s="241" t="n">
        <v>2</v>
      </c>
      <c r="G19" s="241" t="n">
        <f aca="false">SUM(C19:F19)</f>
        <v>2008</v>
      </c>
      <c r="H19" s="241" t="n">
        <v>282</v>
      </c>
      <c r="I19" s="241" t="n">
        <v>145</v>
      </c>
      <c r="J19" s="242" t="n">
        <v>0.1321036889332</v>
      </c>
      <c r="K19" s="242" t="n">
        <v>0.344965104685942</v>
      </c>
      <c r="L19" s="240" t="n">
        <v>1149</v>
      </c>
      <c r="M19" s="241" t="n">
        <v>33</v>
      </c>
      <c r="N19" s="241" t="n">
        <v>1069</v>
      </c>
      <c r="O19" s="241" t="n">
        <v>38</v>
      </c>
      <c r="P19" s="241" t="n">
        <f aca="false">SUM(L19:O19)</f>
        <v>2289</v>
      </c>
      <c r="Q19" s="241" t="n">
        <v>457</v>
      </c>
      <c r="R19" s="241" t="n">
        <v>49</v>
      </c>
      <c r="S19" s="242" t="n">
        <v>0.5250999555753</v>
      </c>
      <c r="T19" s="243" t="n">
        <v>0.749888938249667</v>
      </c>
      <c r="AME19" s="0"/>
      <c r="AMF19" s="0"/>
      <c r="AMG19" s="0"/>
      <c r="AMH19" s="0"/>
      <c r="AMI19" s="0"/>
      <c r="AMJ19" s="0"/>
    </row>
    <row r="20" s="237" customFormat="true" ht="12.8" hidden="false" customHeight="false" outlineLevel="0" collapsed="false">
      <c r="A20" s="238" t="s">
        <v>124</v>
      </c>
      <c r="B20" s="239" t="s">
        <v>125</v>
      </c>
      <c r="C20" s="244"/>
      <c r="D20" s="245"/>
      <c r="E20" s="245"/>
      <c r="F20" s="245"/>
      <c r="G20" s="241" t="n">
        <f aca="false">SUM(C20:F20)</f>
        <v>0</v>
      </c>
      <c r="H20" s="245"/>
      <c r="I20" s="245"/>
      <c r="J20" s="245"/>
      <c r="K20" s="246"/>
      <c r="L20" s="241" t="n">
        <v>0</v>
      </c>
      <c r="M20" s="241" t="n">
        <v>0</v>
      </c>
      <c r="N20" s="241" t="n">
        <v>0</v>
      </c>
      <c r="O20" s="241" t="n">
        <v>0</v>
      </c>
      <c r="P20" s="241" t="n">
        <f aca="false">SUM(L20:O20)</f>
        <v>0</v>
      </c>
      <c r="Q20" s="241" t="n">
        <v>0</v>
      </c>
      <c r="R20" s="241" t="n">
        <v>0</v>
      </c>
      <c r="S20" s="245"/>
      <c r="T20" s="245"/>
      <c r="AME20" s="0"/>
      <c r="AMF20" s="0"/>
      <c r="AMG20" s="0"/>
      <c r="AMH20" s="0"/>
      <c r="AMI20" s="0"/>
      <c r="AMJ20" s="0"/>
    </row>
    <row r="21" s="237" customFormat="true" ht="12.8" hidden="false" customHeight="false" outlineLevel="0" collapsed="false">
      <c r="A21" s="238" t="s">
        <v>36</v>
      </c>
      <c r="B21" s="239" t="s">
        <v>37</v>
      </c>
      <c r="C21" s="241" t="n">
        <v>81</v>
      </c>
      <c r="D21" s="241" t="n">
        <v>41</v>
      </c>
      <c r="E21" s="241" t="n">
        <v>459</v>
      </c>
      <c r="F21" s="241" t="n">
        <v>5</v>
      </c>
      <c r="G21" s="241" t="n">
        <f aca="false">SUM(C21:F21)</f>
        <v>586</v>
      </c>
      <c r="H21" s="241" t="n">
        <v>50</v>
      </c>
      <c r="I21" s="241" t="n">
        <v>22</v>
      </c>
      <c r="J21" s="242" t="n">
        <v>0.20998278829604</v>
      </c>
      <c r="K21" s="242" t="n">
        <v>0.333907056798623</v>
      </c>
      <c r="L21" s="240" t="n">
        <v>37</v>
      </c>
      <c r="M21" s="241" t="n">
        <v>18</v>
      </c>
      <c r="N21" s="241" t="n">
        <v>107</v>
      </c>
      <c r="O21" s="241" t="n">
        <v>0</v>
      </c>
      <c r="P21" s="241" t="n">
        <f aca="false">SUM(L21:O21)</f>
        <v>162</v>
      </c>
      <c r="Q21" s="241" t="n">
        <v>8</v>
      </c>
      <c r="R21" s="241" t="n">
        <v>12</v>
      </c>
      <c r="S21" s="242" t="n">
        <v>0.339506172839506</v>
      </c>
      <c r="T21" s="243" t="n">
        <v>0.462962962962963</v>
      </c>
      <c r="AME21" s="0"/>
      <c r="AMF21" s="0"/>
      <c r="AMG21" s="0"/>
      <c r="AMH21" s="0"/>
      <c r="AMI21" s="0"/>
      <c r="AMJ21" s="0"/>
    </row>
    <row r="22" s="237" customFormat="true" ht="12.8" hidden="false" customHeight="false" outlineLevel="0" collapsed="false">
      <c r="A22" s="238" t="s">
        <v>164</v>
      </c>
      <c r="B22" s="239" t="s">
        <v>165</v>
      </c>
      <c r="C22" s="240" t="n">
        <v>373</v>
      </c>
      <c r="D22" s="241" t="n">
        <v>0</v>
      </c>
      <c r="E22" s="241" t="n">
        <v>24</v>
      </c>
      <c r="F22" s="241" t="n">
        <v>2</v>
      </c>
      <c r="G22" s="241" t="n">
        <f aca="false">SUM(C22:F22)</f>
        <v>399</v>
      </c>
      <c r="H22" s="241" t="n">
        <v>3</v>
      </c>
      <c r="I22" s="241" t="n">
        <v>2</v>
      </c>
      <c r="J22" s="242" t="n">
        <v>0.93954659949622</v>
      </c>
      <c r="K22" s="243" t="n">
        <v>0.952141057934509</v>
      </c>
      <c r="L22" s="241" t="n">
        <v>166</v>
      </c>
      <c r="M22" s="241" t="n">
        <v>0</v>
      </c>
      <c r="N22" s="241" t="n">
        <v>3</v>
      </c>
      <c r="O22" s="241" t="n">
        <v>0</v>
      </c>
      <c r="P22" s="241" t="n">
        <f aca="false">SUM(L22:O22)</f>
        <v>169</v>
      </c>
      <c r="Q22" s="241" t="n">
        <v>0</v>
      </c>
      <c r="R22" s="241" t="n">
        <v>0</v>
      </c>
      <c r="S22" s="242" t="n">
        <v>0.982248520710059</v>
      </c>
      <c r="T22" s="242" t="n">
        <v>0.982248520710059</v>
      </c>
      <c r="AME22" s="0"/>
      <c r="AMF22" s="0"/>
      <c r="AMG22" s="0"/>
      <c r="AMH22" s="0"/>
      <c r="AMI22" s="0"/>
      <c r="AMJ22" s="0"/>
    </row>
    <row r="23" s="237" customFormat="true" ht="12.8" hidden="false" customHeight="false" outlineLevel="0" collapsed="false">
      <c r="A23" s="238" t="s">
        <v>126</v>
      </c>
      <c r="B23" s="239" t="s">
        <v>127</v>
      </c>
      <c r="C23" s="241" t="n">
        <v>38</v>
      </c>
      <c r="D23" s="241" t="n">
        <v>64</v>
      </c>
      <c r="E23" s="241" t="n">
        <v>491</v>
      </c>
      <c r="F23" s="241" t="n">
        <v>7</v>
      </c>
      <c r="G23" s="241" t="n">
        <f aca="false">SUM(C23:F23)</f>
        <v>600</v>
      </c>
      <c r="H23" s="241" t="n">
        <v>13</v>
      </c>
      <c r="I23" s="241" t="n">
        <v>18</v>
      </c>
      <c r="J23" s="242" t="n">
        <v>0.17200674536256</v>
      </c>
      <c r="K23" s="242" t="n">
        <v>0.224283305227656</v>
      </c>
      <c r="L23" s="240" t="n">
        <v>28</v>
      </c>
      <c r="M23" s="241" t="n">
        <v>28</v>
      </c>
      <c r="N23" s="241" t="n">
        <v>168</v>
      </c>
      <c r="O23" s="241" t="n">
        <v>1</v>
      </c>
      <c r="P23" s="241" t="n">
        <f aca="false">SUM(L23:O23)</f>
        <v>225</v>
      </c>
      <c r="Q23" s="241" t="n">
        <v>5</v>
      </c>
      <c r="R23" s="241" t="n">
        <v>7</v>
      </c>
      <c r="S23" s="242" t="n">
        <v>0.25</v>
      </c>
      <c r="T23" s="243" t="n">
        <v>0.303571428571429</v>
      </c>
      <c r="AME23" s="0"/>
      <c r="AMF23" s="0"/>
      <c r="AMG23" s="0"/>
      <c r="AMH23" s="0"/>
      <c r="AMI23" s="0"/>
      <c r="AMJ23" s="0"/>
    </row>
    <row r="24" s="237" customFormat="true" ht="12.8" hidden="false" customHeight="false" outlineLevel="0" collapsed="false">
      <c r="A24" s="238" t="s">
        <v>128</v>
      </c>
      <c r="B24" s="239" t="s">
        <v>129</v>
      </c>
      <c r="C24" s="240" t="n">
        <v>17</v>
      </c>
      <c r="D24" s="241" t="n">
        <v>4</v>
      </c>
      <c r="E24" s="241" t="n">
        <v>83</v>
      </c>
      <c r="F24" s="241" t="n">
        <v>0</v>
      </c>
      <c r="G24" s="241" t="n">
        <f aca="false">SUM(C24:F24)</f>
        <v>104</v>
      </c>
      <c r="H24" s="241" t="n">
        <v>11</v>
      </c>
      <c r="I24" s="241" t="n">
        <v>1</v>
      </c>
      <c r="J24" s="242" t="n">
        <v>0.20192307692308</v>
      </c>
      <c r="K24" s="243" t="n">
        <v>0.317307692307692</v>
      </c>
      <c r="L24" s="241" t="n">
        <v>2</v>
      </c>
      <c r="M24" s="241" t="n">
        <v>1</v>
      </c>
      <c r="N24" s="241" t="n">
        <v>17</v>
      </c>
      <c r="O24" s="241" t="n">
        <v>0</v>
      </c>
      <c r="P24" s="241" t="n">
        <f aca="false">SUM(L24:O24)</f>
        <v>20</v>
      </c>
      <c r="Q24" s="241" t="n">
        <v>3</v>
      </c>
      <c r="R24" s="241" t="n">
        <v>2</v>
      </c>
      <c r="S24" s="242" t="n">
        <v>0.15</v>
      </c>
      <c r="T24" s="242" t="n">
        <v>0.4</v>
      </c>
      <c r="AME24" s="0"/>
      <c r="AMF24" s="0"/>
      <c r="AMG24" s="0"/>
      <c r="AMH24" s="0"/>
      <c r="AMI24" s="0"/>
      <c r="AMJ24" s="0"/>
    </row>
    <row r="25" s="237" customFormat="true" ht="12.8" hidden="false" customHeight="false" outlineLevel="0" collapsed="false">
      <c r="A25" s="238" t="s">
        <v>46</v>
      </c>
      <c r="B25" s="239" t="s">
        <v>47</v>
      </c>
      <c r="C25" s="241" t="n">
        <v>24</v>
      </c>
      <c r="D25" s="241" t="n">
        <v>5</v>
      </c>
      <c r="E25" s="241" t="n">
        <v>82</v>
      </c>
      <c r="F25" s="241" t="n">
        <v>1</v>
      </c>
      <c r="G25" s="241" t="n">
        <f aca="false">SUM(C25:F25)</f>
        <v>112</v>
      </c>
      <c r="H25" s="241" t="n">
        <v>14</v>
      </c>
      <c r="I25" s="241" t="n">
        <v>8</v>
      </c>
      <c r="J25" s="242" t="n">
        <v>0.26126126126126</v>
      </c>
      <c r="K25" s="242" t="n">
        <v>0.45945945945946</v>
      </c>
      <c r="L25" s="240" t="n">
        <v>24</v>
      </c>
      <c r="M25" s="241" t="n">
        <v>0</v>
      </c>
      <c r="N25" s="241" t="n">
        <v>16</v>
      </c>
      <c r="O25" s="241" t="n">
        <v>0</v>
      </c>
      <c r="P25" s="241" t="n">
        <f aca="false">SUM(L25:O25)</f>
        <v>40</v>
      </c>
      <c r="Q25" s="241" t="n">
        <v>4</v>
      </c>
      <c r="R25" s="241" t="n">
        <v>9</v>
      </c>
      <c r="S25" s="242" t="n">
        <v>0.6</v>
      </c>
      <c r="T25" s="243" t="n">
        <v>0.925</v>
      </c>
      <c r="AME25" s="0"/>
      <c r="AMF25" s="0"/>
      <c r="AMG25" s="0"/>
      <c r="AMH25" s="0"/>
      <c r="AMI25" s="0"/>
      <c r="AMJ25" s="0"/>
    </row>
    <row r="26" s="237" customFormat="true" ht="12.8" hidden="false" customHeight="false" outlineLevel="0" collapsed="false">
      <c r="A26" s="238" t="s">
        <v>130</v>
      </c>
      <c r="B26" s="239" t="s">
        <v>131</v>
      </c>
      <c r="C26" s="240" t="n">
        <v>9</v>
      </c>
      <c r="D26" s="241" t="n">
        <v>22</v>
      </c>
      <c r="E26" s="241" t="n">
        <v>177</v>
      </c>
      <c r="F26" s="241" t="n">
        <v>0</v>
      </c>
      <c r="G26" s="241" t="n">
        <f aca="false">SUM(C26:F26)</f>
        <v>208</v>
      </c>
      <c r="H26" s="241" t="n">
        <v>0</v>
      </c>
      <c r="I26" s="241" t="n">
        <v>1</v>
      </c>
      <c r="J26" s="242" t="n">
        <v>0.14903846153846</v>
      </c>
      <c r="K26" s="243" t="n">
        <v>0.153846153846154</v>
      </c>
      <c r="L26" s="241" t="n">
        <v>1</v>
      </c>
      <c r="M26" s="241" t="n">
        <v>3</v>
      </c>
      <c r="N26" s="241" t="n">
        <v>15</v>
      </c>
      <c r="O26" s="241" t="n">
        <v>0</v>
      </c>
      <c r="P26" s="241" t="n">
        <f aca="false">SUM(L26:O26)</f>
        <v>19</v>
      </c>
      <c r="Q26" s="241" t="n">
        <v>0</v>
      </c>
      <c r="R26" s="241" t="n">
        <v>1</v>
      </c>
      <c r="S26" s="242" t="n">
        <v>0.210526315789474</v>
      </c>
      <c r="T26" s="242" t="n">
        <v>0.263157894736842</v>
      </c>
      <c r="AME26" s="0"/>
      <c r="AMF26" s="0"/>
      <c r="AMG26" s="0"/>
      <c r="AMH26" s="0"/>
      <c r="AMI26" s="0"/>
      <c r="AMJ26" s="0"/>
    </row>
    <row r="27" s="237" customFormat="true" ht="12.8" hidden="false" customHeight="false" outlineLevel="0" collapsed="false">
      <c r="A27" s="238" t="s">
        <v>26</v>
      </c>
      <c r="B27" s="239" t="s">
        <v>27</v>
      </c>
      <c r="C27" s="241" t="n">
        <v>28</v>
      </c>
      <c r="D27" s="241" t="n">
        <v>14</v>
      </c>
      <c r="E27" s="241" t="n">
        <v>172</v>
      </c>
      <c r="F27" s="241" t="n">
        <v>3</v>
      </c>
      <c r="G27" s="241" t="n">
        <f aca="false">SUM(C27:F27)</f>
        <v>217</v>
      </c>
      <c r="H27" s="241" t="n">
        <v>8</v>
      </c>
      <c r="I27" s="241" t="n">
        <v>14</v>
      </c>
      <c r="J27" s="242" t="n">
        <v>0.19626168224299</v>
      </c>
      <c r="K27" s="242" t="n">
        <v>0.299065420560748</v>
      </c>
      <c r="L27" s="240" t="n">
        <v>7</v>
      </c>
      <c r="M27" s="241" t="n">
        <v>8</v>
      </c>
      <c r="N27" s="241" t="n">
        <v>65</v>
      </c>
      <c r="O27" s="241" t="n">
        <v>0</v>
      </c>
      <c r="P27" s="241" t="n">
        <f aca="false">SUM(L27:O27)</f>
        <v>80</v>
      </c>
      <c r="Q27" s="241" t="n">
        <v>4</v>
      </c>
      <c r="R27" s="241" t="n">
        <v>2</v>
      </c>
      <c r="S27" s="242" t="n">
        <v>0.1875</v>
      </c>
      <c r="T27" s="243" t="n">
        <v>0.2625</v>
      </c>
      <c r="AME27" s="0"/>
      <c r="AMF27" s="0"/>
      <c r="AMG27" s="0"/>
      <c r="AMH27" s="0"/>
      <c r="AMI27" s="0"/>
      <c r="AMJ27" s="0"/>
    </row>
    <row r="28" s="237" customFormat="true" ht="12.8" hidden="false" customHeight="false" outlineLevel="0" collapsed="false">
      <c r="A28" s="238" t="s">
        <v>132</v>
      </c>
      <c r="B28" s="239" t="s">
        <v>133</v>
      </c>
      <c r="C28" s="244"/>
      <c r="D28" s="245"/>
      <c r="E28" s="245"/>
      <c r="F28" s="245"/>
      <c r="G28" s="241" t="n">
        <f aca="false">SUM(C28:F28)</f>
        <v>0</v>
      </c>
      <c r="H28" s="245"/>
      <c r="I28" s="245"/>
      <c r="J28" s="245"/>
      <c r="K28" s="246"/>
      <c r="L28" s="241" t="n">
        <v>0</v>
      </c>
      <c r="M28" s="241" t="n">
        <v>0</v>
      </c>
      <c r="N28" s="241" t="n">
        <v>0</v>
      </c>
      <c r="O28" s="241" t="n">
        <v>0</v>
      </c>
      <c r="P28" s="241" t="n">
        <f aca="false">SUM(L28:O28)</f>
        <v>0</v>
      </c>
      <c r="Q28" s="241" t="n">
        <v>0</v>
      </c>
      <c r="R28" s="241" t="n">
        <v>0</v>
      </c>
      <c r="S28" s="245"/>
      <c r="T28" s="245"/>
      <c r="AME28" s="0"/>
      <c r="AMF28" s="0"/>
      <c r="AMG28" s="0"/>
      <c r="AMH28" s="0"/>
      <c r="AMI28" s="0"/>
      <c r="AMJ28" s="0"/>
    </row>
    <row r="29" s="237" customFormat="true" ht="12.8" hidden="false" customHeight="false" outlineLevel="0" collapsed="false">
      <c r="A29" s="238" t="s">
        <v>48</v>
      </c>
      <c r="B29" s="239" t="s">
        <v>49</v>
      </c>
      <c r="C29" s="241" t="n">
        <v>6</v>
      </c>
      <c r="D29" s="241" t="n">
        <v>1</v>
      </c>
      <c r="E29" s="241" t="n">
        <v>53</v>
      </c>
      <c r="F29" s="241" t="n">
        <v>0</v>
      </c>
      <c r="G29" s="241" t="n">
        <f aca="false">SUM(C29:F29)</f>
        <v>60</v>
      </c>
      <c r="H29" s="241" t="n">
        <v>23</v>
      </c>
      <c r="I29" s="241" t="n">
        <v>2</v>
      </c>
      <c r="J29" s="242" t="n">
        <v>0.11666666666667</v>
      </c>
      <c r="K29" s="242" t="n">
        <v>0.533333333333333</v>
      </c>
      <c r="L29" s="240" t="n">
        <v>13</v>
      </c>
      <c r="M29" s="241" t="n">
        <v>1</v>
      </c>
      <c r="N29" s="241" t="n">
        <v>30</v>
      </c>
      <c r="O29" s="241" t="n">
        <v>0</v>
      </c>
      <c r="P29" s="241" t="n">
        <f aca="false">SUM(L29:O29)</f>
        <v>44</v>
      </c>
      <c r="Q29" s="241" t="n">
        <v>18</v>
      </c>
      <c r="R29" s="241" t="n">
        <v>2</v>
      </c>
      <c r="S29" s="242" t="n">
        <v>0.318181818181818</v>
      </c>
      <c r="T29" s="243" t="n">
        <v>0.772727272727273</v>
      </c>
      <c r="AME29" s="0"/>
      <c r="AMF29" s="0"/>
      <c r="AMG29" s="0"/>
      <c r="AMH29" s="0"/>
      <c r="AMI29" s="0"/>
      <c r="AMJ29" s="0"/>
    </row>
    <row r="30" s="237" customFormat="true" ht="12.8" hidden="false" customHeight="false" outlineLevel="0" collapsed="false">
      <c r="A30" s="238" t="s">
        <v>92</v>
      </c>
      <c r="B30" s="239" t="s">
        <v>93</v>
      </c>
      <c r="C30" s="240" t="n">
        <v>2</v>
      </c>
      <c r="D30" s="241" t="n">
        <v>2</v>
      </c>
      <c r="E30" s="241" t="n">
        <v>31</v>
      </c>
      <c r="F30" s="241" t="n">
        <v>1</v>
      </c>
      <c r="G30" s="241" t="n">
        <f aca="false">SUM(C30:F30)</f>
        <v>36</v>
      </c>
      <c r="H30" s="241" t="n">
        <v>0</v>
      </c>
      <c r="I30" s="241" t="n">
        <v>2</v>
      </c>
      <c r="J30" s="242" t="n">
        <v>0.11428571428571</v>
      </c>
      <c r="K30" s="243" t="n">
        <v>0.171428571428571</v>
      </c>
      <c r="L30" s="241" t="n">
        <v>1</v>
      </c>
      <c r="M30" s="241" t="n">
        <v>0</v>
      </c>
      <c r="N30" s="241" t="n">
        <v>3</v>
      </c>
      <c r="O30" s="241" t="n">
        <v>2</v>
      </c>
      <c r="P30" s="241" t="n">
        <f aca="false">SUM(L30:O30)</f>
        <v>6</v>
      </c>
      <c r="Q30" s="241" t="n">
        <v>0</v>
      </c>
      <c r="R30" s="241" t="n">
        <v>0</v>
      </c>
      <c r="S30" s="242" t="n">
        <v>0.25</v>
      </c>
      <c r="T30" s="242" t="n">
        <v>0.25</v>
      </c>
      <c r="AME30" s="0"/>
      <c r="AMF30" s="0"/>
      <c r="AMG30" s="0"/>
      <c r="AMH30" s="0"/>
      <c r="AMI30" s="0"/>
      <c r="AMJ30" s="0"/>
    </row>
    <row r="31" s="237" customFormat="true" ht="12.8" hidden="false" customHeight="false" outlineLevel="0" collapsed="false">
      <c r="A31" s="238" t="s">
        <v>50</v>
      </c>
      <c r="B31" s="239" t="s">
        <v>51</v>
      </c>
      <c r="C31" s="241" t="n">
        <v>286</v>
      </c>
      <c r="D31" s="241" t="n">
        <v>1</v>
      </c>
      <c r="E31" s="241" t="n">
        <v>108</v>
      </c>
      <c r="F31" s="241" t="n">
        <v>2</v>
      </c>
      <c r="G31" s="241" t="n">
        <f aca="false">SUM(C31:F31)</f>
        <v>397</v>
      </c>
      <c r="H31" s="241" t="n">
        <v>44</v>
      </c>
      <c r="I31" s="241" t="n">
        <v>5</v>
      </c>
      <c r="J31" s="242" t="n">
        <v>0.72658227848101</v>
      </c>
      <c r="K31" s="242" t="n">
        <v>0.850632911392405</v>
      </c>
      <c r="L31" s="240" t="n">
        <v>259</v>
      </c>
      <c r="M31" s="241" t="n">
        <v>2</v>
      </c>
      <c r="N31" s="241" t="n">
        <v>33</v>
      </c>
      <c r="O31" s="241" t="n">
        <v>1</v>
      </c>
      <c r="P31" s="241" t="n">
        <f aca="false">SUM(L31:O31)</f>
        <v>295</v>
      </c>
      <c r="Q31" s="241" t="n">
        <v>22</v>
      </c>
      <c r="R31" s="241" t="n">
        <v>2</v>
      </c>
      <c r="S31" s="242" t="n">
        <v>0.887755102040816</v>
      </c>
      <c r="T31" s="243" t="n">
        <v>0.969387755102041</v>
      </c>
      <c r="AME31" s="0"/>
      <c r="AMF31" s="0"/>
      <c r="AMG31" s="0"/>
      <c r="AMH31" s="0"/>
      <c r="AMI31" s="0"/>
      <c r="AMJ31" s="0"/>
    </row>
    <row r="32" s="237" customFormat="true" ht="12.8" hidden="false" customHeight="false" outlineLevel="0" collapsed="false">
      <c r="A32" s="238" t="s">
        <v>52</v>
      </c>
      <c r="B32" s="239" t="s">
        <v>53</v>
      </c>
      <c r="C32" s="240" t="n">
        <v>102</v>
      </c>
      <c r="D32" s="241" t="n">
        <v>10</v>
      </c>
      <c r="E32" s="241" t="n">
        <v>107</v>
      </c>
      <c r="F32" s="241" t="n">
        <v>0</v>
      </c>
      <c r="G32" s="241" t="n">
        <f aca="false">SUM(C32:F32)</f>
        <v>219</v>
      </c>
      <c r="H32" s="241" t="n">
        <v>30</v>
      </c>
      <c r="I32" s="241" t="n">
        <v>16</v>
      </c>
      <c r="J32" s="242" t="n">
        <v>0.51141552511416</v>
      </c>
      <c r="K32" s="243" t="n">
        <v>0.721461187214612</v>
      </c>
      <c r="L32" s="241" t="n">
        <v>85</v>
      </c>
      <c r="M32" s="241" t="n">
        <v>4</v>
      </c>
      <c r="N32" s="241" t="n">
        <v>13</v>
      </c>
      <c r="O32" s="241" t="n">
        <v>1</v>
      </c>
      <c r="P32" s="241" t="n">
        <f aca="false">SUM(L32:O32)</f>
        <v>103</v>
      </c>
      <c r="Q32" s="241" t="n">
        <v>21</v>
      </c>
      <c r="R32" s="241" t="n">
        <v>8</v>
      </c>
      <c r="S32" s="242" t="n">
        <v>0.872549019607843</v>
      </c>
      <c r="T32" s="242" t="n">
        <v>1.15686274509804</v>
      </c>
      <c r="AME32" s="0"/>
      <c r="AMF32" s="0"/>
      <c r="AMG32" s="0"/>
      <c r="AMH32" s="0"/>
      <c r="AMI32" s="0"/>
      <c r="AMJ32" s="0"/>
    </row>
    <row r="33" s="237" customFormat="true" ht="12.8" hidden="false" customHeight="false" outlineLevel="0" collapsed="false">
      <c r="A33" s="238" t="s">
        <v>54</v>
      </c>
      <c r="B33" s="239" t="s">
        <v>55</v>
      </c>
      <c r="C33" s="241" t="n">
        <v>16</v>
      </c>
      <c r="D33" s="241" t="n">
        <v>16</v>
      </c>
      <c r="E33" s="241" t="n">
        <v>173</v>
      </c>
      <c r="F33" s="241" t="n">
        <v>4</v>
      </c>
      <c r="G33" s="241" t="n">
        <f aca="false">SUM(C33:F33)</f>
        <v>209</v>
      </c>
      <c r="H33" s="241" t="n">
        <v>4</v>
      </c>
      <c r="I33" s="241" t="n">
        <v>18</v>
      </c>
      <c r="J33" s="242" t="n">
        <v>0.15609756097561</v>
      </c>
      <c r="K33" s="242" t="n">
        <v>0.263414634146341</v>
      </c>
      <c r="L33" s="240" t="n">
        <v>11</v>
      </c>
      <c r="M33" s="241" t="n">
        <v>6</v>
      </c>
      <c r="N33" s="241" t="n">
        <v>45</v>
      </c>
      <c r="O33" s="241" t="n">
        <v>2</v>
      </c>
      <c r="P33" s="241" t="n">
        <f aca="false">SUM(L33:O33)</f>
        <v>64</v>
      </c>
      <c r="Q33" s="241" t="n">
        <v>5</v>
      </c>
      <c r="R33" s="241" t="n">
        <v>8</v>
      </c>
      <c r="S33" s="242" t="n">
        <v>0.274193548387097</v>
      </c>
      <c r="T33" s="243" t="n">
        <v>0.483870967741936</v>
      </c>
      <c r="AME33" s="0"/>
      <c r="AMF33" s="0"/>
      <c r="AMG33" s="0"/>
      <c r="AMH33" s="0"/>
      <c r="AMI33" s="0"/>
      <c r="AMJ33" s="0"/>
    </row>
    <row r="34" s="237" customFormat="true" ht="12.8" hidden="false" customHeight="false" outlineLevel="0" collapsed="false">
      <c r="A34" s="238" t="s">
        <v>218</v>
      </c>
      <c r="B34" s="239" t="s">
        <v>219</v>
      </c>
      <c r="C34" s="240" t="n">
        <v>66</v>
      </c>
      <c r="D34" s="241" t="n">
        <v>102</v>
      </c>
      <c r="E34" s="241" t="n">
        <v>2001</v>
      </c>
      <c r="F34" s="241" t="n">
        <v>40</v>
      </c>
      <c r="G34" s="241" t="n">
        <f aca="false">SUM(C34:F34)</f>
        <v>2209</v>
      </c>
      <c r="H34" s="241" t="n">
        <v>16</v>
      </c>
      <c r="I34" s="241" t="n">
        <v>31</v>
      </c>
      <c r="J34" s="242" t="n">
        <v>0.07745504840941</v>
      </c>
      <c r="K34" s="243" t="n">
        <v>0.099124020285846</v>
      </c>
      <c r="L34" s="241" t="n">
        <v>17</v>
      </c>
      <c r="M34" s="241" t="n">
        <v>45</v>
      </c>
      <c r="N34" s="241" t="n">
        <v>874</v>
      </c>
      <c r="O34" s="241" t="n">
        <v>12</v>
      </c>
      <c r="P34" s="241" t="n">
        <f aca="false">SUM(L34:O34)</f>
        <v>948</v>
      </c>
      <c r="Q34" s="241" t="n">
        <v>11</v>
      </c>
      <c r="R34" s="241" t="n">
        <v>14</v>
      </c>
      <c r="S34" s="242" t="n">
        <v>0.0662393162393162</v>
      </c>
      <c r="T34" s="242" t="n">
        <v>0.092948717948718</v>
      </c>
      <c r="AME34" s="0"/>
      <c r="AMF34" s="0"/>
      <c r="AMG34" s="0"/>
      <c r="AMH34" s="0"/>
      <c r="AMI34" s="0"/>
      <c r="AMJ34" s="0"/>
    </row>
    <row r="35" s="237" customFormat="true" ht="12.8" hidden="false" customHeight="false" outlineLevel="0" collapsed="false">
      <c r="A35" s="238" t="s">
        <v>58</v>
      </c>
      <c r="B35" s="239" t="s">
        <v>59</v>
      </c>
      <c r="C35" s="241" t="n">
        <v>3</v>
      </c>
      <c r="D35" s="241" t="n">
        <v>1</v>
      </c>
      <c r="E35" s="241" t="n">
        <v>21</v>
      </c>
      <c r="F35" s="241" t="n">
        <v>0</v>
      </c>
      <c r="G35" s="241" t="n">
        <f aca="false">SUM(C35:F35)</f>
        <v>25</v>
      </c>
      <c r="H35" s="241" t="n">
        <v>1</v>
      </c>
      <c r="I35" s="241" t="n">
        <v>3</v>
      </c>
      <c r="J35" s="242" t="n">
        <v>0.16</v>
      </c>
      <c r="K35" s="242" t="n">
        <v>0.32</v>
      </c>
      <c r="L35" s="240" t="n">
        <v>5</v>
      </c>
      <c r="M35" s="241" t="n">
        <v>0</v>
      </c>
      <c r="N35" s="241" t="n">
        <v>16</v>
      </c>
      <c r="O35" s="241" t="n">
        <v>0</v>
      </c>
      <c r="P35" s="241" t="n">
        <f aca="false">SUM(L35:O35)</f>
        <v>21</v>
      </c>
      <c r="Q35" s="241" t="n">
        <v>0</v>
      </c>
      <c r="R35" s="241" t="n">
        <v>1</v>
      </c>
      <c r="S35" s="242" t="n">
        <v>0.238095238095238</v>
      </c>
      <c r="T35" s="243" t="n">
        <v>0.285714285714286</v>
      </c>
      <c r="AME35" s="0"/>
      <c r="AMF35" s="0"/>
      <c r="AMG35" s="0"/>
      <c r="AMH35" s="0"/>
      <c r="AMI35" s="0"/>
      <c r="AMJ35" s="0"/>
    </row>
    <row r="36" s="237" customFormat="true" ht="12.8" hidden="false" customHeight="false" outlineLevel="0" collapsed="false">
      <c r="A36" s="238" t="s">
        <v>56</v>
      </c>
      <c r="B36" s="239" t="s">
        <v>57</v>
      </c>
      <c r="C36" s="240" t="n">
        <v>3</v>
      </c>
      <c r="D36" s="241" t="n">
        <v>0</v>
      </c>
      <c r="E36" s="241" t="n">
        <v>39</v>
      </c>
      <c r="F36" s="241" t="n">
        <v>0</v>
      </c>
      <c r="G36" s="241" t="n">
        <f aca="false">SUM(C36:F36)</f>
        <v>42</v>
      </c>
      <c r="H36" s="241" t="n">
        <v>3</v>
      </c>
      <c r="I36" s="241" t="n">
        <v>3</v>
      </c>
      <c r="J36" s="242" t="n">
        <v>0.07142857142857</v>
      </c>
      <c r="K36" s="243" t="n">
        <v>0.214285714285714</v>
      </c>
      <c r="L36" s="241" t="n">
        <v>37</v>
      </c>
      <c r="M36" s="241" t="n">
        <v>0</v>
      </c>
      <c r="N36" s="241" t="n">
        <v>14</v>
      </c>
      <c r="O36" s="241" t="n">
        <v>0</v>
      </c>
      <c r="P36" s="241" t="n">
        <f aca="false">SUM(L36:O36)</f>
        <v>51</v>
      </c>
      <c r="Q36" s="241" t="n">
        <v>3</v>
      </c>
      <c r="R36" s="241" t="n">
        <v>1</v>
      </c>
      <c r="S36" s="242" t="n">
        <v>0.725490196078431</v>
      </c>
      <c r="T36" s="242" t="n">
        <v>0.803921568627451</v>
      </c>
      <c r="AME36" s="0"/>
      <c r="AMF36" s="0"/>
      <c r="AMG36" s="0"/>
      <c r="AMH36" s="0"/>
      <c r="AMI36" s="0"/>
      <c r="AMJ36" s="0"/>
    </row>
    <row r="37" s="237" customFormat="true" ht="12.8" hidden="false" customHeight="false" outlineLevel="0" collapsed="false">
      <c r="A37" s="238" t="s">
        <v>60</v>
      </c>
      <c r="B37" s="239" t="s">
        <v>61</v>
      </c>
      <c r="C37" s="241" t="n">
        <v>158</v>
      </c>
      <c r="D37" s="241" t="n">
        <v>30</v>
      </c>
      <c r="E37" s="241" t="n">
        <v>1168</v>
      </c>
      <c r="F37" s="241" t="n">
        <v>1</v>
      </c>
      <c r="G37" s="241" t="n">
        <f aca="false">SUM(C37:F37)</f>
        <v>1357</v>
      </c>
      <c r="H37" s="241" t="n">
        <v>238</v>
      </c>
      <c r="I37" s="241" t="n">
        <v>68</v>
      </c>
      <c r="J37" s="242" t="n">
        <v>0.13864306784661</v>
      </c>
      <c r="K37" s="242" t="n">
        <v>0.364306784660767</v>
      </c>
      <c r="L37" s="240" t="n">
        <v>1184</v>
      </c>
      <c r="M37" s="241" t="n">
        <v>11</v>
      </c>
      <c r="N37" s="241" t="n">
        <v>295</v>
      </c>
      <c r="O37" s="241" t="n">
        <v>22</v>
      </c>
      <c r="P37" s="241" t="n">
        <f aca="false">SUM(L37:O37)</f>
        <v>1512</v>
      </c>
      <c r="Q37" s="241" t="n">
        <v>200</v>
      </c>
      <c r="R37" s="241" t="n">
        <v>27</v>
      </c>
      <c r="S37" s="242" t="n">
        <v>0.802013422818792</v>
      </c>
      <c r="T37" s="243" t="n">
        <v>0.954362416107383</v>
      </c>
      <c r="AME37" s="0"/>
      <c r="AMF37" s="0"/>
      <c r="AMG37" s="0"/>
      <c r="AMH37" s="0"/>
      <c r="AMI37" s="0"/>
      <c r="AMJ37" s="0"/>
    </row>
    <row r="38" s="237" customFormat="true" ht="12.8" hidden="false" customHeight="false" outlineLevel="0" collapsed="false">
      <c r="A38" s="238" t="s">
        <v>62</v>
      </c>
      <c r="B38" s="239" t="s">
        <v>63</v>
      </c>
      <c r="C38" s="244"/>
      <c r="D38" s="245"/>
      <c r="E38" s="245"/>
      <c r="F38" s="245"/>
      <c r="G38" s="241" t="n">
        <f aca="false">SUM(C38:F38)</f>
        <v>0</v>
      </c>
      <c r="H38" s="245"/>
      <c r="I38" s="245"/>
      <c r="J38" s="245"/>
      <c r="K38" s="246"/>
      <c r="L38" s="241" t="n">
        <v>0</v>
      </c>
      <c r="M38" s="241" t="n">
        <v>0</v>
      </c>
      <c r="N38" s="241" t="n">
        <v>0</v>
      </c>
      <c r="O38" s="241" t="n">
        <v>0</v>
      </c>
      <c r="P38" s="241" t="n">
        <f aca="false">SUM(L38:O38)</f>
        <v>0</v>
      </c>
      <c r="Q38" s="241" t="n">
        <v>0</v>
      </c>
      <c r="R38" s="241" t="n">
        <v>0</v>
      </c>
      <c r="S38" s="245"/>
      <c r="T38" s="245"/>
      <c r="AME38" s="0"/>
      <c r="AMF38" s="0"/>
      <c r="AMG38" s="0"/>
      <c r="AMH38" s="0"/>
      <c r="AMI38" s="0"/>
      <c r="AMJ38" s="0"/>
    </row>
    <row r="39" s="237" customFormat="true" ht="12.8" hidden="false" customHeight="false" outlineLevel="0" collapsed="false">
      <c r="A39" s="238" t="s">
        <v>134</v>
      </c>
      <c r="B39" s="239" t="s">
        <v>135</v>
      </c>
      <c r="C39" s="245"/>
      <c r="D39" s="245"/>
      <c r="E39" s="245"/>
      <c r="F39" s="245"/>
      <c r="G39" s="241" t="n">
        <f aca="false">SUM(C39:F39)</f>
        <v>0</v>
      </c>
      <c r="H39" s="245"/>
      <c r="I39" s="245"/>
      <c r="J39" s="245"/>
      <c r="K39" s="245"/>
      <c r="L39" s="240" t="n">
        <v>0</v>
      </c>
      <c r="M39" s="241" t="n">
        <v>0</v>
      </c>
      <c r="N39" s="241" t="n">
        <v>0</v>
      </c>
      <c r="O39" s="241" t="n">
        <v>0</v>
      </c>
      <c r="P39" s="241" t="n">
        <f aca="false">SUM(L39:O39)</f>
        <v>0</v>
      </c>
      <c r="Q39" s="241" t="n">
        <v>0</v>
      </c>
      <c r="R39" s="241" t="n">
        <v>0</v>
      </c>
      <c r="S39" s="245"/>
      <c r="T39" s="246"/>
      <c r="AME39" s="0"/>
      <c r="AMF39" s="0"/>
      <c r="AMG39" s="0"/>
      <c r="AMH39" s="0"/>
      <c r="AMI39" s="0"/>
      <c r="AMJ39" s="0"/>
    </row>
    <row r="40" s="237" customFormat="true" ht="12.8" hidden="false" customHeight="false" outlineLevel="0" collapsed="false">
      <c r="A40" s="238" t="s">
        <v>64</v>
      </c>
      <c r="B40" s="239" t="s">
        <v>65</v>
      </c>
      <c r="C40" s="240" t="n">
        <v>3</v>
      </c>
      <c r="D40" s="241" t="n">
        <v>0</v>
      </c>
      <c r="E40" s="241" t="n">
        <v>40</v>
      </c>
      <c r="F40" s="241" t="n">
        <v>0</v>
      </c>
      <c r="G40" s="241" t="n">
        <f aca="false">SUM(C40:F40)</f>
        <v>43</v>
      </c>
      <c r="H40" s="241" t="n">
        <v>2</v>
      </c>
      <c r="I40" s="241" t="n">
        <v>2</v>
      </c>
      <c r="J40" s="242" t="n">
        <v>0.06976744186047</v>
      </c>
      <c r="K40" s="243" t="n">
        <v>0.162790697674419</v>
      </c>
      <c r="L40" s="241" t="n">
        <v>19</v>
      </c>
      <c r="M40" s="241" t="n">
        <v>0</v>
      </c>
      <c r="N40" s="241" t="n">
        <v>5</v>
      </c>
      <c r="O40" s="241" t="n">
        <v>0</v>
      </c>
      <c r="P40" s="241" t="n">
        <f aca="false">SUM(L40:O40)</f>
        <v>24</v>
      </c>
      <c r="Q40" s="241" t="n">
        <v>0</v>
      </c>
      <c r="R40" s="241" t="n">
        <v>1</v>
      </c>
      <c r="S40" s="242" t="n">
        <v>0.791666666666667</v>
      </c>
      <c r="T40" s="242" t="n">
        <v>0.833333333333333</v>
      </c>
      <c r="AME40" s="0"/>
      <c r="AMF40" s="0"/>
      <c r="AMG40" s="0"/>
      <c r="AMH40" s="0"/>
      <c r="AMI40" s="0"/>
      <c r="AMJ40" s="0"/>
    </row>
    <row r="41" s="237" customFormat="true" ht="12.8" hidden="false" customHeight="false" outlineLevel="0" collapsed="false">
      <c r="A41" s="238" t="s">
        <v>138</v>
      </c>
      <c r="B41" s="239" t="s">
        <v>139</v>
      </c>
      <c r="C41" s="245"/>
      <c r="D41" s="245"/>
      <c r="E41" s="245"/>
      <c r="F41" s="245"/>
      <c r="G41" s="241" t="n">
        <f aca="false">SUM(C41:F41)</f>
        <v>0</v>
      </c>
      <c r="H41" s="245"/>
      <c r="I41" s="245"/>
      <c r="J41" s="245"/>
      <c r="K41" s="245"/>
      <c r="L41" s="240" t="n">
        <v>1</v>
      </c>
      <c r="M41" s="241" t="n">
        <v>2</v>
      </c>
      <c r="N41" s="241" t="n">
        <v>11</v>
      </c>
      <c r="O41" s="241" t="n">
        <v>0</v>
      </c>
      <c r="P41" s="241" t="n">
        <f aca="false">SUM(L41:O41)</f>
        <v>14</v>
      </c>
      <c r="Q41" s="241" t="n">
        <v>0</v>
      </c>
      <c r="R41" s="241" t="n">
        <v>6</v>
      </c>
      <c r="S41" s="242" t="n">
        <v>0.214285714285714</v>
      </c>
      <c r="T41" s="243" t="n">
        <v>0.642857142857143</v>
      </c>
      <c r="AME41" s="0"/>
      <c r="AMF41" s="0"/>
      <c r="AMG41" s="0"/>
      <c r="AMH41" s="0"/>
      <c r="AMI41" s="0"/>
      <c r="AMJ41" s="0"/>
    </row>
    <row r="42" s="237" customFormat="true" ht="12.8" hidden="false" customHeight="false" outlineLevel="0" collapsed="false">
      <c r="A42" s="238" t="s">
        <v>136</v>
      </c>
      <c r="B42" s="239" t="s">
        <v>137</v>
      </c>
      <c r="C42" s="240" t="n">
        <v>79</v>
      </c>
      <c r="D42" s="241" t="n">
        <v>115</v>
      </c>
      <c r="E42" s="241" t="n">
        <v>717</v>
      </c>
      <c r="F42" s="241" t="n">
        <v>1</v>
      </c>
      <c r="G42" s="241" t="n">
        <f aca="false">SUM(C42:F42)</f>
        <v>912</v>
      </c>
      <c r="H42" s="241" t="n">
        <v>9</v>
      </c>
      <c r="I42" s="241" t="n">
        <v>4</v>
      </c>
      <c r="J42" s="242" t="n">
        <v>0.21295279912184</v>
      </c>
      <c r="K42" s="243" t="n">
        <v>0.227222832052689</v>
      </c>
      <c r="L42" s="241" t="n">
        <v>49</v>
      </c>
      <c r="M42" s="241" t="n">
        <v>67</v>
      </c>
      <c r="N42" s="241" t="n">
        <v>148</v>
      </c>
      <c r="O42" s="241" t="n">
        <v>0</v>
      </c>
      <c r="P42" s="241" t="n">
        <f aca="false">SUM(L42:O42)</f>
        <v>264</v>
      </c>
      <c r="Q42" s="241" t="n">
        <v>0</v>
      </c>
      <c r="R42" s="241" t="n">
        <v>0</v>
      </c>
      <c r="S42" s="242" t="n">
        <v>0.439393939393939</v>
      </c>
      <c r="T42" s="242" t="n">
        <v>0.439393939393939</v>
      </c>
      <c r="AME42" s="0"/>
      <c r="AMF42" s="0"/>
      <c r="AMG42" s="0"/>
      <c r="AMH42" s="0"/>
      <c r="AMI42" s="0"/>
      <c r="AMJ42" s="0"/>
    </row>
    <row r="43" s="237" customFormat="true" ht="12.8" hidden="false" customHeight="false" outlineLevel="0" collapsed="false">
      <c r="A43" s="238" t="s">
        <v>168</v>
      </c>
      <c r="B43" s="239" t="s">
        <v>169</v>
      </c>
      <c r="C43" s="245"/>
      <c r="D43" s="245"/>
      <c r="E43" s="245"/>
      <c r="F43" s="245"/>
      <c r="G43" s="241" t="n">
        <f aca="false">SUM(C43:F43)</f>
        <v>0</v>
      </c>
      <c r="H43" s="245"/>
      <c r="I43" s="245"/>
      <c r="J43" s="245"/>
      <c r="K43" s="245"/>
      <c r="L43" s="240" t="n">
        <v>0</v>
      </c>
      <c r="M43" s="241" t="n">
        <v>0</v>
      </c>
      <c r="N43" s="241" t="n">
        <v>0</v>
      </c>
      <c r="O43" s="241" t="n">
        <v>0</v>
      </c>
      <c r="P43" s="241" t="n">
        <f aca="false">SUM(L43:O43)</f>
        <v>0</v>
      </c>
      <c r="Q43" s="241" t="n">
        <v>0</v>
      </c>
      <c r="R43" s="241" t="n">
        <v>0</v>
      </c>
      <c r="S43" s="245"/>
      <c r="T43" s="246"/>
      <c r="AME43" s="0"/>
      <c r="AMF43" s="0"/>
      <c r="AMG43" s="0"/>
      <c r="AMH43" s="0"/>
      <c r="AMI43" s="0"/>
      <c r="AMJ43" s="0"/>
    </row>
    <row r="44" s="237" customFormat="true" ht="12.8" hidden="false" customHeight="false" outlineLevel="0" collapsed="false">
      <c r="A44" s="238" t="s">
        <v>166</v>
      </c>
      <c r="B44" s="239" t="s">
        <v>167</v>
      </c>
      <c r="C44" s="240" t="n">
        <v>4</v>
      </c>
      <c r="D44" s="241" t="n">
        <v>3</v>
      </c>
      <c r="E44" s="241" t="n">
        <v>34</v>
      </c>
      <c r="F44" s="241" t="n">
        <v>0</v>
      </c>
      <c r="G44" s="241" t="n">
        <f aca="false">SUM(C44:F44)</f>
        <v>41</v>
      </c>
      <c r="H44" s="241" t="n">
        <v>0</v>
      </c>
      <c r="I44" s="241" t="n">
        <v>1</v>
      </c>
      <c r="J44" s="242" t="n">
        <v>0.17073170731707</v>
      </c>
      <c r="K44" s="243" t="n">
        <v>0.195121951219512</v>
      </c>
      <c r="L44" s="241" t="n">
        <v>0</v>
      </c>
      <c r="M44" s="241" t="n">
        <v>0</v>
      </c>
      <c r="N44" s="241" t="n">
        <v>7</v>
      </c>
      <c r="O44" s="241" t="n">
        <v>0</v>
      </c>
      <c r="P44" s="241" t="n">
        <f aca="false">SUM(L44:O44)</f>
        <v>7</v>
      </c>
      <c r="Q44" s="241" t="n">
        <v>0</v>
      </c>
      <c r="R44" s="241" t="n">
        <v>0</v>
      </c>
      <c r="S44" s="242" t="n">
        <v>0</v>
      </c>
      <c r="T44" s="242" t="n">
        <v>0</v>
      </c>
      <c r="AME44" s="0"/>
      <c r="AMF44" s="0"/>
      <c r="AMG44" s="0"/>
      <c r="AMH44" s="0"/>
      <c r="AMI44" s="0"/>
      <c r="AMJ44" s="0"/>
    </row>
    <row r="45" s="237" customFormat="true" ht="12.8" hidden="false" customHeight="false" outlineLevel="0" collapsed="false">
      <c r="A45" s="238" t="s">
        <v>170</v>
      </c>
      <c r="B45" s="239" t="s">
        <v>171</v>
      </c>
      <c r="C45" s="241" t="n">
        <v>43</v>
      </c>
      <c r="D45" s="241" t="n">
        <v>12</v>
      </c>
      <c r="E45" s="241" t="n">
        <v>40</v>
      </c>
      <c r="F45" s="241" t="n">
        <v>5</v>
      </c>
      <c r="G45" s="241" t="n">
        <f aca="false">SUM(C45:F45)</f>
        <v>100</v>
      </c>
      <c r="H45" s="241" t="n">
        <v>35</v>
      </c>
      <c r="I45" s="241" t="n">
        <v>34</v>
      </c>
      <c r="J45" s="242" t="n">
        <v>0.57894736842105</v>
      </c>
      <c r="K45" s="242" t="n">
        <v>1.30526315789474</v>
      </c>
      <c r="L45" s="240" t="n">
        <v>34</v>
      </c>
      <c r="M45" s="241" t="n">
        <v>11</v>
      </c>
      <c r="N45" s="241" t="n">
        <v>34</v>
      </c>
      <c r="O45" s="241" t="n">
        <v>1</v>
      </c>
      <c r="P45" s="241" t="n">
        <f aca="false">SUM(L45:O45)</f>
        <v>80</v>
      </c>
      <c r="Q45" s="241" t="n">
        <v>24</v>
      </c>
      <c r="R45" s="241" t="n">
        <v>37</v>
      </c>
      <c r="S45" s="242" t="n">
        <v>0.569620253164557</v>
      </c>
      <c r="T45" s="243" t="n">
        <v>1.34177215189873</v>
      </c>
      <c r="AME45" s="0"/>
      <c r="AMF45" s="0"/>
      <c r="AMG45" s="0"/>
      <c r="AMH45" s="0"/>
      <c r="AMI45" s="0"/>
      <c r="AMJ45" s="0"/>
    </row>
    <row r="46" s="237" customFormat="true" ht="12.8" hidden="false" customHeight="false" outlineLevel="0" collapsed="false">
      <c r="A46" s="238" t="s">
        <v>172</v>
      </c>
      <c r="B46" s="239" t="s">
        <v>173</v>
      </c>
      <c r="C46" s="240" t="n">
        <v>46</v>
      </c>
      <c r="D46" s="241" t="n">
        <v>0</v>
      </c>
      <c r="E46" s="241" t="n">
        <v>47</v>
      </c>
      <c r="F46" s="241" t="n">
        <v>1</v>
      </c>
      <c r="G46" s="241" t="n">
        <f aca="false">SUM(C46:F46)</f>
        <v>94</v>
      </c>
      <c r="H46" s="241" t="n">
        <v>45</v>
      </c>
      <c r="I46" s="241" t="n">
        <v>7</v>
      </c>
      <c r="J46" s="242" t="n">
        <v>0.49462365591398</v>
      </c>
      <c r="K46" s="243" t="n">
        <v>1.05376344086022</v>
      </c>
      <c r="L46" s="241" t="n">
        <v>18</v>
      </c>
      <c r="M46" s="241" t="n">
        <v>0</v>
      </c>
      <c r="N46" s="241" t="n">
        <v>18</v>
      </c>
      <c r="O46" s="241" t="n">
        <v>0</v>
      </c>
      <c r="P46" s="241" t="n">
        <f aca="false">SUM(L46:O46)</f>
        <v>36</v>
      </c>
      <c r="Q46" s="241" t="n">
        <v>13</v>
      </c>
      <c r="R46" s="241" t="n">
        <v>2</v>
      </c>
      <c r="S46" s="242" t="n">
        <v>0.5</v>
      </c>
      <c r="T46" s="242" t="n">
        <v>0.916666666666667</v>
      </c>
      <c r="AME46" s="0"/>
      <c r="AMF46" s="0"/>
      <c r="AMG46" s="0"/>
      <c r="AMH46" s="0"/>
      <c r="AMI46" s="0"/>
      <c r="AMJ46" s="0"/>
    </row>
    <row r="47" s="237" customFormat="true" ht="12.8" hidden="false" customHeight="false" outlineLevel="0" collapsed="false">
      <c r="A47" s="238" t="s">
        <v>174</v>
      </c>
      <c r="B47" s="239" t="s">
        <v>175</v>
      </c>
      <c r="C47" s="245"/>
      <c r="D47" s="245"/>
      <c r="E47" s="245"/>
      <c r="F47" s="245"/>
      <c r="G47" s="241" t="n">
        <f aca="false">SUM(C47:F47)</f>
        <v>0</v>
      </c>
      <c r="H47" s="245"/>
      <c r="I47" s="245"/>
      <c r="J47" s="245"/>
      <c r="K47" s="245"/>
      <c r="L47" s="240" t="n">
        <v>0</v>
      </c>
      <c r="M47" s="241" t="n">
        <v>0</v>
      </c>
      <c r="N47" s="241" t="n">
        <v>0</v>
      </c>
      <c r="O47" s="241" t="n">
        <v>0</v>
      </c>
      <c r="P47" s="241" t="n">
        <f aca="false">SUM(L47:O47)</f>
        <v>0</v>
      </c>
      <c r="Q47" s="241" t="n">
        <v>0</v>
      </c>
      <c r="R47" s="241" t="n">
        <v>0</v>
      </c>
      <c r="S47" s="245"/>
      <c r="T47" s="246"/>
      <c r="AME47" s="0"/>
      <c r="AMF47" s="0"/>
      <c r="AMG47" s="0"/>
      <c r="AMH47" s="0"/>
      <c r="AMI47" s="0"/>
      <c r="AMJ47" s="0"/>
    </row>
    <row r="48" s="237" customFormat="true" ht="12.8" hidden="false" customHeight="false" outlineLevel="0" collapsed="false">
      <c r="A48" s="238" t="s">
        <v>66</v>
      </c>
      <c r="B48" s="239" t="s">
        <v>67</v>
      </c>
      <c r="C48" s="240" t="n">
        <v>7</v>
      </c>
      <c r="D48" s="241" t="n">
        <v>0</v>
      </c>
      <c r="E48" s="241" t="n">
        <v>19</v>
      </c>
      <c r="F48" s="241" t="n">
        <v>0</v>
      </c>
      <c r="G48" s="241" t="n">
        <f aca="false">SUM(C48:F48)</f>
        <v>26</v>
      </c>
      <c r="H48" s="241" t="n">
        <v>3</v>
      </c>
      <c r="I48" s="241" t="n">
        <v>5</v>
      </c>
      <c r="J48" s="242" t="n">
        <v>0.26923076923077</v>
      </c>
      <c r="K48" s="243" t="n">
        <v>0.576923076923077</v>
      </c>
      <c r="L48" s="241" t="n">
        <v>1</v>
      </c>
      <c r="M48" s="241" t="n">
        <v>0</v>
      </c>
      <c r="N48" s="241" t="n">
        <v>3</v>
      </c>
      <c r="O48" s="241" t="n">
        <v>0</v>
      </c>
      <c r="P48" s="241" t="n">
        <f aca="false">SUM(L48:O48)</f>
        <v>4</v>
      </c>
      <c r="Q48" s="241" t="n">
        <v>0</v>
      </c>
      <c r="R48" s="241" t="n">
        <v>0</v>
      </c>
      <c r="S48" s="242" t="n">
        <v>0.25</v>
      </c>
      <c r="T48" s="242" t="n">
        <v>0.25</v>
      </c>
      <c r="AME48" s="0"/>
      <c r="AMF48" s="0"/>
      <c r="AMG48" s="0"/>
      <c r="AMH48" s="0"/>
      <c r="AMI48" s="0"/>
      <c r="AMJ48" s="0"/>
    </row>
    <row r="49" s="237" customFormat="true" ht="12.8" hidden="false" customHeight="false" outlineLevel="0" collapsed="false">
      <c r="A49" s="238" t="s">
        <v>178</v>
      </c>
      <c r="B49" s="239" t="s">
        <v>179</v>
      </c>
      <c r="C49" s="241" t="n">
        <v>1</v>
      </c>
      <c r="D49" s="241" t="n">
        <v>1</v>
      </c>
      <c r="E49" s="241" t="n">
        <v>5</v>
      </c>
      <c r="F49" s="241" t="n">
        <v>0</v>
      </c>
      <c r="G49" s="241" t="n">
        <f aca="false">SUM(C49:F49)</f>
        <v>7</v>
      </c>
      <c r="H49" s="241" t="n">
        <v>7</v>
      </c>
      <c r="I49" s="241" t="n">
        <v>1</v>
      </c>
      <c r="J49" s="242" t="n">
        <v>0.28571428571429</v>
      </c>
      <c r="K49" s="242" t="n">
        <v>1.42857142857143</v>
      </c>
      <c r="L49" s="240" t="n">
        <v>0</v>
      </c>
      <c r="M49" s="241" t="n">
        <v>0</v>
      </c>
      <c r="N49" s="241" t="n">
        <v>5</v>
      </c>
      <c r="O49" s="241" t="n">
        <v>0</v>
      </c>
      <c r="P49" s="241" t="n">
        <f aca="false">SUM(L49:O49)</f>
        <v>5</v>
      </c>
      <c r="Q49" s="241" t="n">
        <v>9</v>
      </c>
      <c r="R49" s="241" t="n">
        <v>3</v>
      </c>
      <c r="S49" s="242" t="n">
        <v>0</v>
      </c>
      <c r="T49" s="243" t="n">
        <v>2.4</v>
      </c>
      <c r="AME49" s="0"/>
      <c r="AMF49" s="0"/>
      <c r="AMG49" s="0"/>
      <c r="AMH49" s="0"/>
      <c r="AMI49" s="0"/>
      <c r="AMJ49" s="0"/>
    </row>
    <row r="50" s="237" customFormat="true" ht="12.8" hidden="false" customHeight="false" outlineLevel="0" collapsed="false">
      <c r="A50" s="238" t="s">
        <v>162</v>
      </c>
      <c r="B50" s="239" t="s">
        <v>163</v>
      </c>
      <c r="C50" s="244"/>
      <c r="D50" s="245"/>
      <c r="E50" s="245"/>
      <c r="F50" s="245"/>
      <c r="G50" s="241" t="n">
        <f aca="false">SUM(C50:F50)</f>
        <v>0</v>
      </c>
      <c r="H50" s="245"/>
      <c r="I50" s="245"/>
      <c r="J50" s="245"/>
      <c r="K50" s="246"/>
      <c r="L50" s="241" t="n">
        <v>0</v>
      </c>
      <c r="M50" s="241" t="n">
        <v>0</v>
      </c>
      <c r="N50" s="241" t="n">
        <v>0</v>
      </c>
      <c r="O50" s="241" t="n">
        <v>0</v>
      </c>
      <c r="P50" s="241" t="n">
        <f aca="false">SUM(L50:O50)</f>
        <v>0</v>
      </c>
      <c r="Q50" s="241" t="n">
        <v>0</v>
      </c>
      <c r="R50" s="241" t="n">
        <v>0</v>
      </c>
      <c r="S50" s="245"/>
      <c r="T50" s="245"/>
      <c r="AME50" s="0"/>
      <c r="AMF50" s="0"/>
      <c r="AMG50" s="0"/>
      <c r="AMH50" s="0"/>
      <c r="AMI50" s="0"/>
      <c r="AMJ50" s="0"/>
    </row>
    <row r="51" s="237" customFormat="true" ht="12.8" hidden="false" customHeight="false" outlineLevel="0" collapsed="false">
      <c r="A51" s="238" t="s">
        <v>40</v>
      </c>
      <c r="B51" s="239" t="s">
        <v>41</v>
      </c>
      <c r="C51" s="241" t="n">
        <v>34</v>
      </c>
      <c r="D51" s="241" t="n">
        <v>4</v>
      </c>
      <c r="E51" s="241" t="n">
        <v>351</v>
      </c>
      <c r="F51" s="241" t="n">
        <v>1</v>
      </c>
      <c r="G51" s="241" t="n">
        <f aca="false">SUM(C51:F51)</f>
        <v>390</v>
      </c>
      <c r="H51" s="241" t="n">
        <v>5</v>
      </c>
      <c r="I51" s="241" t="n">
        <v>2</v>
      </c>
      <c r="J51" s="242" t="n">
        <v>0.09768637532134</v>
      </c>
      <c r="K51" s="242" t="n">
        <v>0.115681233933162</v>
      </c>
      <c r="L51" s="240" t="n">
        <v>52</v>
      </c>
      <c r="M51" s="241" t="n">
        <v>1</v>
      </c>
      <c r="N51" s="241" t="n">
        <v>383</v>
      </c>
      <c r="O51" s="241" t="n">
        <v>0</v>
      </c>
      <c r="P51" s="241" t="n">
        <f aca="false">SUM(L51:O51)</f>
        <v>436</v>
      </c>
      <c r="Q51" s="241" t="n">
        <v>9</v>
      </c>
      <c r="R51" s="241" t="n">
        <v>0</v>
      </c>
      <c r="S51" s="242" t="n">
        <v>0.121559633027523</v>
      </c>
      <c r="T51" s="243" t="n">
        <v>0.142201834862385</v>
      </c>
      <c r="AME51" s="0"/>
      <c r="AMF51" s="0"/>
      <c r="AMG51" s="0"/>
      <c r="AMH51" s="0"/>
      <c r="AMI51" s="0"/>
      <c r="AMJ51" s="0"/>
    </row>
    <row r="52" s="237" customFormat="true" ht="12.8" hidden="false" customHeight="false" outlineLevel="0" collapsed="false">
      <c r="A52" s="238" t="s">
        <v>180</v>
      </c>
      <c r="B52" s="239" t="s">
        <v>181</v>
      </c>
      <c r="C52" s="240" t="n">
        <v>11</v>
      </c>
      <c r="D52" s="241" t="n">
        <v>0</v>
      </c>
      <c r="E52" s="241" t="n">
        <v>15</v>
      </c>
      <c r="F52" s="241" t="n">
        <v>0</v>
      </c>
      <c r="G52" s="241" t="n">
        <f aca="false">SUM(C52:F52)</f>
        <v>26</v>
      </c>
      <c r="H52" s="241" t="n">
        <v>21</v>
      </c>
      <c r="I52" s="241" t="n">
        <v>0</v>
      </c>
      <c r="J52" s="242" t="n">
        <v>0.42307692307692</v>
      </c>
      <c r="K52" s="243" t="n">
        <v>1.23076923076923</v>
      </c>
      <c r="L52" s="241" t="n">
        <v>18</v>
      </c>
      <c r="M52" s="241" t="n">
        <v>0</v>
      </c>
      <c r="N52" s="241" t="n">
        <v>15</v>
      </c>
      <c r="O52" s="241" t="n">
        <v>0</v>
      </c>
      <c r="P52" s="241" t="n">
        <f aca="false">SUM(L52:O52)</f>
        <v>33</v>
      </c>
      <c r="Q52" s="241" t="n">
        <v>21</v>
      </c>
      <c r="R52" s="241" t="n">
        <v>0</v>
      </c>
      <c r="S52" s="242" t="n">
        <v>0.545454545454545</v>
      </c>
      <c r="T52" s="242" t="n">
        <v>1.18181818181818</v>
      </c>
      <c r="AME52" s="0"/>
      <c r="AMF52" s="0"/>
      <c r="AMG52" s="0"/>
      <c r="AMH52" s="0"/>
      <c r="AMI52" s="0"/>
      <c r="AMJ52" s="0"/>
    </row>
    <row r="53" s="237" customFormat="true" ht="12.8" hidden="false" customHeight="false" outlineLevel="0" collapsed="false">
      <c r="A53" s="238" t="s">
        <v>176</v>
      </c>
      <c r="B53" s="239" t="s">
        <v>177</v>
      </c>
      <c r="C53" s="241" t="n">
        <v>6</v>
      </c>
      <c r="D53" s="241" t="n">
        <v>3</v>
      </c>
      <c r="E53" s="241" t="n">
        <v>30</v>
      </c>
      <c r="F53" s="241" t="n">
        <v>2</v>
      </c>
      <c r="G53" s="241" t="n">
        <f aca="false">SUM(C53:F53)</f>
        <v>41</v>
      </c>
      <c r="H53" s="241" t="n">
        <v>5</v>
      </c>
      <c r="I53" s="241" t="n">
        <v>4</v>
      </c>
      <c r="J53" s="242" t="n">
        <v>0.230769230769231</v>
      </c>
      <c r="K53" s="242" t="n">
        <v>0.461538461538462</v>
      </c>
      <c r="L53" s="240" t="n">
        <v>0</v>
      </c>
      <c r="M53" s="241" t="n">
        <v>1</v>
      </c>
      <c r="N53" s="241" t="n">
        <v>19</v>
      </c>
      <c r="O53" s="241" t="n">
        <v>0</v>
      </c>
      <c r="P53" s="241" t="n">
        <f aca="false">SUM(L53:O53)</f>
        <v>20</v>
      </c>
      <c r="Q53" s="241" t="n">
        <v>3</v>
      </c>
      <c r="R53" s="241" t="n">
        <v>3</v>
      </c>
      <c r="S53" s="242" t="n">
        <v>0.05</v>
      </c>
      <c r="T53" s="243" t="n">
        <v>0.35</v>
      </c>
      <c r="AME53" s="0"/>
      <c r="AMF53" s="0"/>
      <c r="AMG53" s="0"/>
      <c r="AMH53" s="0"/>
      <c r="AMI53" s="0"/>
      <c r="AMJ53" s="0"/>
    </row>
    <row r="54" s="237" customFormat="true" ht="12.8" hidden="false" customHeight="false" outlineLevel="0" collapsed="false">
      <c r="A54" s="238" t="s">
        <v>182</v>
      </c>
      <c r="B54" s="239" t="s">
        <v>183</v>
      </c>
      <c r="C54" s="240" t="n">
        <v>11</v>
      </c>
      <c r="D54" s="241" t="n">
        <v>10</v>
      </c>
      <c r="E54" s="241" t="n">
        <v>66</v>
      </c>
      <c r="F54" s="241" t="n">
        <v>3</v>
      </c>
      <c r="G54" s="241" t="n">
        <f aca="false">SUM(C54:F54)</f>
        <v>90</v>
      </c>
      <c r="H54" s="241" t="n">
        <v>3</v>
      </c>
      <c r="I54" s="241" t="n">
        <v>3</v>
      </c>
      <c r="J54" s="242" t="n">
        <v>0.24137931034483</v>
      </c>
      <c r="K54" s="243" t="n">
        <v>0.310344827586207</v>
      </c>
      <c r="L54" s="241" t="n">
        <v>3</v>
      </c>
      <c r="M54" s="241" t="n">
        <v>4</v>
      </c>
      <c r="N54" s="241" t="n">
        <v>29</v>
      </c>
      <c r="O54" s="241" t="n">
        <v>0</v>
      </c>
      <c r="P54" s="241" t="n">
        <f aca="false">SUM(L54:O54)</f>
        <v>36</v>
      </c>
      <c r="Q54" s="241" t="n">
        <v>4</v>
      </c>
      <c r="R54" s="241" t="n">
        <v>0</v>
      </c>
      <c r="S54" s="242" t="n">
        <v>0.194444444444444</v>
      </c>
      <c r="T54" s="242" t="n">
        <v>0.305555555555556</v>
      </c>
      <c r="AME54" s="0"/>
      <c r="AMF54" s="0"/>
      <c r="AMG54" s="0"/>
      <c r="AMH54" s="0"/>
      <c r="AMI54" s="0"/>
      <c r="AMJ54" s="0"/>
    </row>
    <row r="55" s="237" customFormat="true" ht="12.8" hidden="false" customHeight="false" outlineLevel="0" collapsed="false">
      <c r="A55" s="238" t="s">
        <v>146</v>
      </c>
      <c r="B55" s="239" t="s">
        <v>147</v>
      </c>
      <c r="C55" s="245"/>
      <c r="D55" s="245"/>
      <c r="E55" s="245"/>
      <c r="F55" s="245"/>
      <c r="G55" s="241" t="n">
        <f aca="false">SUM(C55:F55)</f>
        <v>0</v>
      </c>
      <c r="H55" s="245"/>
      <c r="I55" s="245"/>
      <c r="J55" s="245"/>
      <c r="K55" s="245"/>
      <c r="L55" s="240" t="n">
        <v>0</v>
      </c>
      <c r="M55" s="241" t="n">
        <v>0</v>
      </c>
      <c r="N55" s="241" t="n">
        <v>0</v>
      </c>
      <c r="O55" s="241" t="n">
        <v>0</v>
      </c>
      <c r="P55" s="241" t="n">
        <f aca="false">SUM(L55:O55)</f>
        <v>0</v>
      </c>
      <c r="Q55" s="241" t="n">
        <v>0</v>
      </c>
      <c r="R55" s="241" t="n">
        <v>0</v>
      </c>
      <c r="S55" s="245"/>
      <c r="T55" s="246"/>
      <c r="AME55" s="0"/>
      <c r="AMF55" s="0"/>
      <c r="AMG55" s="0"/>
      <c r="AMH55" s="0"/>
      <c r="AMI55" s="0"/>
      <c r="AMJ55" s="0"/>
    </row>
    <row r="56" s="237" customFormat="true" ht="12.8" hidden="false" customHeight="false" outlineLevel="0" collapsed="false">
      <c r="A56" s="238" t="s">
        <v>194</v>
      </c>
      <c r="B56" s="239" t="s">
        <v>195</v>
      </c>
      <c r="C56" s="240" t="n">
        <v>47</v>
      </c>
      <c r="D56" s="241" t="n">
        <v>13</v>
      </c>
      <c r="E56" s="241" t="n">
        <v>251</v>
      </c>
      <c r="F56" s="241" t="n">
        <v>1</v>
      </c>
      <c r="G56" s="241" t="n">
        <f aca="false">SUM(C56:F56)</f>
        <v>312</v>
      </c>
      <c r="H56" s="241" t="n">
        <v>64</v>
      </c>
      <c r="I56" s="241" t="n">
        <v>15</v>
      </c>
      <c r="J56" s="242" t="n">
        <v>0.19292604501608</v>
      </c>
      <c r="K56" s="243" t="n">
        <v>0.446945337620579</v>
      </c>
      <c r="L56" s="241" t="n">
        <v>46</v>
      </c>
      <c r="M56" s="241" t="n">
        <v>11</v>
      </c>
      <c r="N56" s="241" t="n">
        <v>59</v>
      </c>
      <c r="O56" s="241" t="n">
        <v>0</v>
      </c>
      <c r="P56" s="241" t="n">
        <f aca="false">SUM(L56:O56)</f>
        <v>116</v>
      </c>
      <c r="Q56" s="241" t="n">
        <v>16</v>
      </c>
      <c r="R56" s="241" t="n">
        <v>2</v>
      </c>
      <c r="S56" s="242" t="n">
        <v>0.491379310344828</v>
      </c>
      <c r="T56" s="242" t="n">
        <v>0.646551724137931</v>
      </c>
      <c r="AME56" s="0"/>
      <c r="AMF56" s="0"/>
      <c r="AMG56" s="0"/>
      <c r="AMH56" s="0"/>
      <c r="AMI56" s="0"/>
      <c r="AMJ56" s="0"/>
    </row>
    <row r="57" s="237" customFormat="true" ht="12.8" hidden="false" customHeight="false" outlineLevel="0" collapsed="false">
      <c r="A57" s="238" t="s">
        <v>68</v>
      </c>
      <c r="B57" s="239" t="s">
        <v>69</v>
      </c>
      <c r="C57" s="241" t="n">
        <v>2</v>
      </c>
      <c r="D57" s="241" t="n">
        <v>1</v>
      </c>
      <c r="E57" s="241" t="n">
        <v>18</v>
      </c>
      <c r="F57" s="241" t="n">
        <v>0</v>
      </c>
      <c r="G57" s="241" t="n">
        <f aca="false">SUM(C57:F57)</f>
        <v>21</v>
      </c>
      <c r="H57" s="241" t="n">
        <v>2</v>
      </c>
      <c r="I57" s="241" t="n">
        <v>3</v>
      </c>
      <c r="J57" s="242" t="n">
        <v>0.14285714285714</v>
      </c>
      <c r="K57" s="242" t="n">
        <v>0.380952380952381</v>
      </c>
      <c r="L57" s="240" t="n">
        <v>10</v>
      </c>
      <c r="M57" s="241" t="n">
        <v>0</v>
      </c>
      <c r="N57" s="241" t="n">
        <v>4</v>
      </c>
      <c r="O57" s="241" t="n">
        <v>0</v>
      </c>
      <c r="P57" s="241" t="n">
        <f aca="false">SUM(L57:O57)</f>
        <v>14</v>
      </c>
      <c r="Q57" s="241" t="n">
        <v>1</v>
      </c>
      <c r="R57" s="241" t="n">
        <v>0</v>
      </c>
      <c r="S57" s="242" t="n">
        <v>0.714285714285714</v>
      </c>
      <c r="T57" s="243" t="n">
        <v>0.785714285714286</v>
      </c>
      <c r="AME57" s="0"/>
      <c r="AMF57" s="0"/>
      <c r="AMG57" s="0"/>
      <c r="AMH57" s="0"/>
      <c r="AMI57" s="0"/>
      <c r="AMJ57" s="0"/>
    </row>
    <row r="58" s="237" customFormat="true" ht="12.8" hidden="false" customHeight="false" outlineLevel="0" collapsed="false">
      <c r="A58" s="238" t="s">
        <v>70</v>
      </c>
      <c r="B58" s="239" t="s">
        <v>71</v>
      </c>
      <c r="C58" s="240" t="n">
        <v>4</v>
      </c>
      <c r="D58" s="241" t="n">
        <v>18</v>
      </c>
      <c r="E58" s="241" t="n">
        <v>22</v>
      </c>
      <c r="F58" s="241" t="n">
        <v>0</v>
      </c>
      <c r="G58" s="241" t="n">
        <f aca="false">SUM(C58:F58)</f>
        <v>44</v>
      </c>
      <c r="H58" s="241" t="n">
        <v>8</v>
      </c>
      <c r="I58" s="241" t="n">
        <v>7</v>
      </c>
      <c r="J58" s="242" t="n">
        <v>0.5</v>
      </c>
      <c r="K58" s="243" t="n">
        <v>0.840909090909091</v>
      </c>
      <c r="L58" s="241" t="n">
        <v>6</v>
      </c>
      <c r="M58" s="241" t="n">
        <v>32</v>
      </c>
      <c r="N58" s="241" t="n">
        <v>17</v>
      </c>
      <c r="O58" s="241" t="n">
        <v>0</v>
      </c>
      <c r="P58" s="241" t="n">
        <f aca="false">SUM(L58:O58)</f>
        <v>55</v>
      </c>
      <c r="Q58" s="241" t="n">
        <v>12</v>
      </c>
      <c r="R58" s="241" t="n">
        <v>2</v>
      </c>
      <c r="S58" s="242" t="n">
        <v>0.690909090909091</v>
      </c>
      <c r="T58" s="242" t="n">
        <v>0.945454545454545</v>
      </c>
      <c r="AME58" s="0"/>
      <c r="AMF58" s="0"/>
      <c r="AMG58" s="0"/>
      <c r="AMH58" s="0"/>
      <c r="AMI58" s="0"/>
      <c r="AMJ58" s="0"/>
    </row>
    <row r="59" s="237" customFormat="true" ht="12.8" hidden="false" customHeight="false" outlineLevel="0" collapsed="false">
      <c r="A59" s="238" t="s">
        <v>76</v>
      </c>
      <c r="B59" s="239" t="s">
        <v>77</v>
      </c>
      <c r="C59" s="241" t="n">
        <v>24</v>
      </c>
      <c r="D59" s="241" t="n">
        <v>8</v>
      </c>
      <c r="E59" s="241" t="n">
        <v>60</v>
      </c>
      <c r="F59" s="241" t="n">
        <v>0</v>
      </c>
      <c r="G59" s="241" t="n">
        <f aca="false">SUM(C59:F59)</f>
        <v>92</v>
      </c>
      <c r="H59" s="241" t="n">
        <v>3</v>
      </c>
      <c r="I59" s="241" t="n">
        <v>8</v>
      </c>
      <c r="J59" s="242" t="n">
        <v>0.34782608695652</v>
      </c>
      <c r="K59" s="242" t="n">
        <v>0.467391304347826</v>
      </c>
      <c r="L59" s="240" t="n">
        <v>6</v>
      </c>
      <c r="M59" s="241" t="n">
        <v>4</v>
      </c>
      <c r="N59" s="241" t="n">
        <v>14</v>
      </c>
      <c r="O59" s="241" t="n">
        <v>0</v>
      </c>
      <c r="P59" s="241" t="n">
        <f aca="false">SUM(L59:O59)</f>
        <v>24</v>
      </c>
      <c r="Q59" s="241" t="n">
        <v>0</v>
      </c>
      <c r="R59" s="241" t="n">
        <v>1</v>
      </c>
      <c r="S59" s="242" t="n">
        <v>0.416666666666667</v>
      </c>
      <c r="T59" s="243" t="n">
        <v>0.458333333333333</v>
      </c>
      <c r="AME59" s="0"/>
      <c r="AMF59" s="0"/>
      <c r="AMG59" s="0"/>
      <c r="AMH59" s="0"/>
      <c r="AMI59" s="0"/>
      <c r="AMJ59" s="0"/>
    </row>
    <row r="60" s="237" customFormat="true" ht="12.8" hidden="false" customHeight="false" outlineLevel="0" collapsed="false">
      <c r="A60" s="238" t="s">
        <v>224</v>
      </c>
      <c r="B60" s="239" t="s">
        <v>225</v>
      </c>
      <c r="C60" s="240" t="n">
        <v>1</v>
      </c>
      <c r="D60" s="241" t="n">
        <v>3</v>
      </c>
      <c r="E60" s="241" t="n">
        <v>277</v>
      </c>
      <c r="F60" s="241" t="n">
        <v>5</v>
      </c>
      <c r="G60" s="241" t="n">
        <f aca="false">SUM(C60:F60)</f>
        <v>286</v>
      </c>
      <c r="H60" s="241" t="n">
        <v>1</v>
      </c>
      <c r="I60" s="241" t="n">
        <v>0</v>
      </c>
      <c r="J60" s="242" t="n">
        <v>0.01423487544484</v>
      </c>
      <c r="K60" s="243" t="n">
        <v>0.0177935943060498</v>
      </c>
      <c r="L60" s="241" t="n">
        <v>0</v>
      </c>
      <c r="M60" s="241" t="n">
        <v>1</v>
      </c>
      <c r="N60" s="241" t="n">
        <v>123</v>
      </c>
      <c r="O60" s="241" t="n">
        <v>2</v>
      </c>
      <c r="P60" s="241" t="n">
        <f aca="false">SUM(L60:O60)</f>
        <v>126</v>
      </c>
      <c r="Q60" s="241" t="n">
        <v>2</v>
      </c>
      <c r="R60" s="241" t="n">
        <v>0</v>
      </c>
      <c r="S60" s="242" t="n">
        <v>0.00806451612903226</v>
      </c>
      <c r="T60" s="242" t="n">
        <v>0.0241935483870968</v>
      </c>
      <c r="AME60" s="0"/>
      <c r="AMF60" s="0"/>
      <c r="AMG60" s="0"/>
      <c r="AMH60" s="0"/>
      <c r="AMI60" s="0"/>
      <c r="AMJ60" s="0"/>
    </row>
    <row r="61" s="237" customFormat="true" ht="12.8" hidden="false" customHeight="false" outlineLevel="0" collapsed="false">
      <c r="A61" s="238" t="s">
        <v>226</v>
      </c>
      <c r="B61" s="239" t="s">
        <v>227</v>
      </c>
      <c r="C61" s="245"/>
      <c r="D61" s="245"/>
      <c r="E61" s="245"/>
      <c r="F61" s="245"/>
      <c r="G61" s="241" t="n">
        <f aca="false">SUM(C61:F61)</f>
        <v>0</v>
      </c>
      <c r="H61" s="245"/>
      <c r="I61" s="245"/>
      <c r="J61" s="245"/>
      <c r="K61" s="245"/>
      <c r="L61" s="240" t="n">
        <v>1</v>
      </c>
      <c r="M61" s="241" t="n">
        <v>1</v>
      </c>
      <c r="N61" s="241" t="n">
        <v>37</v>
      </c>
      <c r="O61" s="241" t="n">
        <v>0</v>
      </c>
      <c r="P61" s="241" t="n">
        <f aca="false">SUM(L61:O61)</f>
        <v>39</v>
      </c>
      <c r="Q61" s="241" t="n">
        <v>0</v>
      </c>
      <c r="R61" s="241" t="n">
        <v>3</v>
      </c>
      <c r="S61" s="242" t="n">
        <v>0.0512820512820513</v>
      </c>
      <c r="T61" s="243" t="n">
        <v>0.128205128205128</v>
      </c>
      <c r="AME61" s="0"/>
      <c r="AMF61" s="0"/>
      <c r="AMG61" s="0"/>
      <c r="AMH61" s="0"/>
      <c r="AMI61" s="0"/>
      <c r="AMJ61" s="0"/>
    </row>
    <row r="62" s="237" customFormat="true" ht="12.8" hidden="false" customHeight="false" outlineLevel="0" collapsed="false">
      <c r="A62" s="238" t="s">
        <v>72</v>
      </c>
      <c r="B62" s="239" t="s">
        <v>73</v>
      </c>
      <c r="C62" s="240" t="n">
        <v>9</v>
      </c>
      <c r="D62" s="241" t="n">
        <v>13</v>
      </c>
      <c r="E62" s="241" t="n">
        <v>389</v>
      </c>
      <c r="F62" s="241" t="n">
        <v>4</v>
      </c>
      <c r="G62" s="241" t="n">
        <f aca="false">SUM(C62:F62)</f>
        <v>415</v>
      </c>
      <c r="H62" s="241" t="n">
        <v>2</v>
      </c>
      <c r="I62" s="241" t="n">
        <v>7</v>
      </c>
      <c r="J62" s="242" t="n">
        <v>0.05352798053528</v>
      </c>
      <c r="K62" s="243" t="n">
        <v>0.0754257907542579</v>
      </c>
      <c r="L62" s="241" t="n">
        <v>6</v>
      </c>
      <c r="M62" s="241" t="n">
        <v>8</v>
      </c>
      <c r="N62" s="241" t="n">
        <v>68</v>
      </c>
      <c r="O62" s="241" t="n">
        <v>1</v>
      </c>
      <c r="P62" s="241" t="n">
        <f aca="false">SUM(L62:O62)</f>
        <v>83</v>
      </c>
      <c r="Q62" s="241" t="n">
        <v>2</v>
      </c>
      <c r="R62" s="241" t="n">
        <v>3</v>
      </c>
      <c r="S62" s="242" t="n">
        <v>0.170731707317073</v>
      </c>
      <c r="T62" s="242" t="n">
        <v>0.231707317073171</v>
      </c>
      <c r="AME62" s="0"/>
      <c r="AMF62" s="0"/>
      <c r="AMG62" s="0"/>
      <c r="AMH62" s="0"/>
      <c r="AMI62" s="0"/>
      <c r="AMJ62" s="0"/>
    </row>
    <row r="63" s="237" customFormat="true" ht="12.8" hidden="false" customHeight="false" outlineLevel="0" collapsed="false">
      <c r="A63" s="238" t="s">
        <v>222</v>
      </c>
      <c r="B63" s="239" t="s">
        <v>223</v>
      </c>
      <c r="C63" s="241" t="n">
        <v>3</v>
      </c>
      <c r="D63" s="241" t="n">
        <v>9</v>
      </c>
      <c r="E63" s="241" t="n">
        <v>133</v>
      </c>
      <c r="F63" s="241" t="n">
        <v>10</v>
      </c>
      <c r="G63" s="241" t="n">
        <f aca="false">SUM(C63:F63)</f>
        <v>155</v>
      </c>
      <c r="H63" s="241" t="n">
        <v>0</v>
      </c>
      <c r="I63" s="241" t="n">
        <v>4</v>
      </c>
      <c r="J63" s="242" t="n">
        <v>0.08275862068966</v>
      </c>
      <c r="K63" s="242" t="n">
        <v>0.110344827586207</v>
      </c>
      <c r="L63" s="240" t="n">
        <v>2</v>
      </c>
      <c r="M63" s="241" t="n">
        <v>3</v>
      </c>
      <c r="N63" s="241" t="n">
        <v>106</v>
      </c>
      <c r="O63" s="241" t="n">
        <v>7</v>
      </c>
      <c r="P63" s="241" t="n">
        <f aca="false">SUM(L63:O63)</f>
        <v>118</v>
      </c>
      <c r="Q63" s="241" t="n">
        <v>0</v>
      </c>
      <c r="R63" s="241" t="n">
        <v>3</v>
      </c>
      <c r="S63" s="242" t="n">
        <v>0.045045045045045</v>
      </c>
      <c r="T63" s="243" t="n">
        <v>0.0720720720720721</v>
      </c>
      <c r="AME63" s="0"/>
      <c r="AMF63" s="0"/>
      <c r="AMG63" s="0"/>
      <c r="AMH63" s="0"/>
      <c r="AMI63" s="0"/>
      <c r="AMJ63" s="0"/>
    </row>
    <row r="64" s="237" customFormat="true" ht="12.8" hidden="false" customHeight="false" outlineLevel="0" collapsed="false">
      <c r="A64" s="238" t="s">
        <v>74</v>
      </c>
      <c r="B64" s="239" t="s">
        <v>75</v>
      </c>
      <c r="C64" s="240" t="n">
        <v>75</v>
      </c>
      <c r="D64" s="241" t="n">
        <v>19</v>
      </c>
      <c r="E64" s="241" t="n">
        <v>536</v>
      </c>
      <c r="F64" s="241" t="n">
        <v>2</v>
      </c>
      <c r="G64" s="241" t="n">
        <f aca="false">SUM(C64:F64)</f>
        <v>632</v>
      </c>
      <c r="H64" s="241" t="n">
        <v>49</v>
      </c>
      <c r="I64" s="241" t="n">
        <v>21</v>
      </c>
      <c r="J64" s="242" t="n">
        <v>0.14920634920635</v>
      </c>
      <c r="K64" s="243" t="n">
        <v>0.26031746031746</v>
      </c>
      <c r="L64" s="241" t="n">
        <v>579</v>
      </c>
      <c r="M64" s="241" t="n">
        <v>2</v>
      </c>
      <c r="N64" s="241" t="n">
        <v>115</v>
      </c>
      <c r="O64" s="241" t="n">
        <v>10</v>
      </c>
      <c r="P64" s="241" t="n">
        <f aca="false">SUM(L64:O64)</f>
        <v>706</v>
      </c>
      <c r="Q64" s="241" t="n">
        <v>31</v>
      </c>
      <c r="R64" s="241" t="n">
        <v>8</v>
      </c>
      <c r="S64" s="242" t="n">
        <v>0.834770114942529</v>
      </c>
      <c r="T64" s="242" t="n">
        <v>0.890804597701149</v>
      </c>
      <c r="AME64" s="0"/>
      <c r="AMF64" s="0"/>
      <c r="AMG64" s="0"/>
      <c r="AMH64" s="0"/>
      <c r="AMI64" s="0"/>
      <c r="AMJ64" s="0"/>
    </row>
    <row r="65" s="237" customFormat="true" ht="12.8" hidden="false" customHeight="false" outlineLevel="0" collapsed="false">
      <c r="A65" s="238" t="s">
        <v>160</v>
      </c>
      <c r="B65" s="239" t="s">
        <v>161</v>
      </c>
      <c r="C65" s="241" t="n">
        <v>8</v>
      </c>
      <c r="D65" s="241" t="n">
        <v>0</v>
      </c>
      <c r="E65" s="241" t="n">
        <v>3</v>
      </c>
      <c r="F65" s="241" t="n">
        <v>1</v>
      </c>
      <c r="G65" s="241" t="n">
        <f aca="false">SUM(C65:F65)</f>
        <v>12</v>
      </c>
      <c r="H65" s="241" t="n">
        <v>0</v>
      </c>
      <c r="I65" s="241" t="n">
        <v>0</v>
      </c>
      <c r="J65" s="242" t="n">
        <v>0.72727272727273</v>
      </c>
      <c r="K65" s="242" t="n">
        <v>0.727272727272727</v>
      </c>
      <c r="L65" s="240" t="n">
        <v>3</v>
      </c>
      <c r="M65" s="241" t="n">
        <v>0</v>
      </c>
      <c r="N65" s="241" t="n">
        <v>0</v>
      </c>
      <c r="O65" s="241" t="n">
        <v>0</v>
      </c>
      <c r="P65" s="241" t="n">
        <f aca="false">SUM(L65:O65)</f>
        <v>3</v>
      </c>
      <c r="Q65" s="241" t="n">
        <v>0</v>
      </c>
      <c r="R65" s="241" t="n">
        <v>0</v>
      </c>
      <c r="S65" s="242" t="n">
        <v>1</v>
      </c>
      <c r="T65" s="243" t="n">
        <v>1</v>
      </c>
      <c r="AME65" s="0"/>
      <c r="AMF65" s="0"/>
      <c r="AMG65" s="0"/>
      <c r="AMH65" s="0"/>
      <c r="AMI65" s="0"/>
      <c r="AMJ65" s="0"/>
    </row>
    <row r="66" s="237" customFormat="true" ht="12.8" hidden="false" customHeight="false" outlineLevel="0" collapsed="false">
      <c r="A66" s="238" t="s">
        <v>184</v>
      </c>
      <c r="B66" s="239" t="s">
        <v>185</v>
      </c>
      <c r="C66" s="240" t="n">
        <v>4</v>
      </c>
      <c r="D66" s="241" t="n">
        <v>1</v>
      </c>
      <c r="E66" s="241" t="n">
        <v>16</v>
      </c>
      <c r="F66" s="241" t="n">
        <v>0</v>
      </c>
      <c r="G66" s="241" t="n">
        <f aca="false">SUM(C66:F66)</f>
        <v>21</v>
      </c>
      <c r="H66" s="241" t="n">
        <v>1</v>
      </c>
      <c r="I66" s="241" t="n">
        <v>1</v>
      </c>
      <c r="J66" s="242" t="n">
        <v>0.23809523809524</v>
      </c>
      <c r="K66" s="243" t="n">
        <v>0.333333333333333</v>
      </c>
      <c r="L66" s="241" t="n">
        <v>1</v>
      </c>
      <c r="M66" s="241" t="n">
        <v>3</v>
      </c>
      <c r="N66" s="241" t="n">
        <v>11</v>
      </c>
      <c r="O66" s="241" t="n">
        <v>0</v>
      </c>
      <c r="P66" s="241" t="n">
        <f aca="false">SUM(L66:O66)</f>
        <v>15</v>
      </c>
      <c r="Q66" s="241" t="n">
        <v>0</v>
      </c>
      <c r="R66" s="241" t="n">
        <v>2</v>
      </c>
      <c r="S66" s="242" t="n">
        <v>0.266666666666667</v>
      </c>
      <c r="T66" s="242" t="n">
        <v>0.4</v>
      </c>
      <c r="AME66" s="0"/>
      <c r="AMF66" s="0"/>
      <c r="AMG66" s="0"/>
      <c r="AMH66" s="0"/>
      <c r="AMI66" s="0"/>
      <c r="AMJ66" s="0"/>
    </row>
    <row r="67" s="237" customFormat="true" ht="12.8" hidden="false" customHeight="false" outlineLevel="0" collapsed="false">
      <c r="A67" s="238" t="s">
        <v>80</v>
      </c>
      <c r="B67" s="239" t="s">
        <v>81</v>
      </c>
      <c r="C67" s="241" t="n">
        <v>46</v>
      </c>
      <c r="D67" s="241" t="n">
        <v>4</v>
      </c>
      <c r="E67" s="241" t="n">
        <v>310</v>
      </c>
      <c r="F67" s="241" t="n">
        <v>0</v>
      </c>
      <c r="G67" s="241" t="n">
        <f aca="false">SUM(C67:F67)</f>
        <v>360</v>
      </c>
      <c r="H67" s="241" t="n">
        <v>33</v>
      </c>
      <c r="I67" s="241" t="n">
        <v>12</v>
      </c>
      <c r="J67" s="242" t="n">
        <v>0.13888888888889</v>
      </c>
      <c r="K67" s="242" t="n">
        <v>0.263888888888889</v>
      </c>
      <c r="L67" s="240" t="n">
        <v>125</v>
      </c>
      <c r="M67" s="241" t="n">
        <v>3</v>
      </c>
      <c r="N67" s="241" t="n">
        <v>60</v>
      </c>
      <c r="O67" s="241" t="n">
        <v>1</v>
      </c>
      <c r="P67" s="241" t="n">
        <f aca="false">SUM(L67:O67)</f>
        <v>189</v>
      </c>
      <c r="Q67" s="241" t="n">
        <v>23</v>
      </c>
      <c r="R67" s="241" t="n">
        <v>1</v>
      </c>
      <c r="S67" s="242" t="n">
        <v>0.680851063829787</v>
      </c>
      <c r="T67" s="243" t="n">
        <v>0.808510638297872</v>
      </c>
      <c r="AME67" s="0"/>
      <c r="AMF67" s="0"/>
      <c r="AMG67" s="0"/>
      <c r="AMH67" s="0"/>
      <c r="AMI67" s="0"/>
      <c r="AMJ67" s="0"/>
    </row>
    <row r="68" s="237" customFormat="true" ht="12.8" hidden="false" customHeight="false" outlineLevel="0" collapsed="false">
      <c r="A68" s="238" t="s">
        <v>78</v>
      </c>
      <c r="B68" s="239" t="s">
        <v>79</v>
      </c>
      <c r="C68" s="240" t="n">
        <v>2</v>
      </c>
      <c r="D68" s="241" t="n">
        <v>4</v>
      </c>
      <c r="E68" s="241" t="n">
        <v>9</v>
      </c>
      <c r="F68" s="241" t="n">
        <v>1</v>
      </c>
      <c r="G68" s="241" t="n">
        <f aca="false">SUM(C68:F68)</f>
        <v>16</v>
      </c>
      <c r="H68" s="241" t="n">
        <v>1</v>
      </c>
      <c r="I68" s="241" t="n">
        <v>0</v>
      </c>
      <c r="J68" s="242" t="n">
        <v>0.4</v>
      </c>
      <c r="K68" s="243" t="n">
        <v>0.466666666666667</v>
      </c>
      <c r="L68" s="241" t="n">
        <v>0</v>
      </c>
      <c r="M68" s="241" t="n">
        <v>2</v>
      </c>
      <c r="N68" s="241" t="n">
        <v>2</v>
      </c>
      <c r="O68" s="241" t="n">
        <v>0</v>
      </c>
      <c r="P68" s="241" t="n">
        <f aca="false">SUM(L68:O68)</f>
        <v>4</v>
      </c>
      <c r="Q68" s="241" t="n">
        <v>1</v>
      </c>
      <c r="R68" s="241" t="n">
        <v>0</v>
      </c>
      <c r="S68" s="242" t="n">
        <v>0.5</v>
      </c>
      <c r="T68" s="242" t="n">
        <v>0.75</v>
      </c>
      <c r="AME68" s="0"/>
      <c r="AMF68" s="0"/>
      <c r="AMG68" s="0"/>
      <c r="AMH68" s="0"/>
      <c r="AMI68" s="0"/>
      <c r="AMJ68" s="0"/>
    </row>
    <row r="69" s="237" customFormat="true" ht="12.8" hidden="false" customHeight="false" outlineLevel="0" collapsed="false">
      <c r="A69" s="238" t="s">
        <v>140</v>
      </c>
      <c r="B69" s="239" t="s">
        <v>141</v>
      </c>
      <c r="C69" s="245"/>
      <c r="D69" s="245"/>
      <c r="E69" s="245"/>
      <c r="F69" s="245"/>
      <c r="G69" s="241" t="n">
        <f aca="false">SUM(C69:F69)</f>
        <v>0</v>
      </c>
      <c r="H69" s="245"/>
      <c r="I69" s="245"/>
      <c r="J69" s="245"/>
      <c r="K69" s="245"/>
      <c r="L69" s="240" t="n">
        <v>0</v>
      </c>
      <c r="M69" s="241" t="n">
        <v>0</v>
      </c>
      <c r="N69" s="241" t="n">
        <v>0</v>
      </c>
      <c r="O69" s="241" t="n">
        <v>0</v>
      </c>
      <c r="P69" s="241" t="n">
        <f aca="false">SUM(L69:O69)</f>
        <v>0</v>
      </c>
      <c r="Q69" s="241" t="n">
        <v>0</v>
      </c>
      <c r="R69" s="241" t="n">
        <v>0</v>
      </c>
      <c r="S69" s="245"/>
      <c r="T69" s="246"/>
      <c r="AME69" s="0"/>
      <c r="AMF69" s="0"/>
      <c r="AMG69" s="0"/>
      <c r="AMH69" s="0"/>
      <c r="AMI69" s="0"/>
      <c r="AMJ69" s="0"/>
    </row>
    <row r="70" s="237" customFormat="true" ht="12.8" hidden="false" customHeight="false" outlineLevel="0" collapsed="false">
      <c r="A70" s="238" t="s">
        <v>82</v>
      </c>
      <c r="B70" s="239" t="s">
        <v>83</v>
      </c>
      <c r="C70" s="240" t="n">
        <v>2</v>
      </c>
      <c r="D70" s="241" t="n">
        <v>1</v>
      </c>
      <c r="E70" s="241" t="n">
        <v>22</v>
      </c>
      <c r="F70" s="241" t="n">
        <v>0</v>
      </c>
      <c r="G70" s="241" t="n">
        <f aca="false">SUM(C70:F70)</f>
        <v>25</v>
      </c>
      <c r="H70" s="241" t="n">
        <v>2</v>
      </c>
      <c r="I70" s="241" t="n">
        <v>4</v>
      </c>
      <c r="J70" s="242" t="n">
        <v>0.12</v>
      </c>
      <c r="K70" s="243" t="n">
        <v>0.36</v>
      </c>
      <c r="L70" s="241" t="n">
        <v>4</v>
      </c>
      <c r="M70" s="241" t="n">
        <v>0</v>
      </c>
      <c r="N70" s="241" t="n">
        <v>10</v>
      </c>
      <c r="O70" s="241" t="n">
        <v>0</v>
      </c>
      <c r="P70" s="241" t="n">
        <f aca="false">SUM(L70:O70)</f>
        <v>14</v>
      </c>
      <c r="Q70" s="241" t="n">
        <v>3</v>
      </c>
      <c r="R70" s="241" t="n">
        <v>2</v>
      </c>
      <c r="S70" s="242" t="n">
        <v>0.285714285714286</v>
      </c>
      <c r="T70" s="242" t="n">
        <v>0.642857142857143</v>
      </c>
      <c r="AME70" s="0"/>
      <c r="AMF70" s="0"/>
      <c r="AMG70" s="0"/>
      <c r="AMH70" s="0"/>
      <c r="AMI70" s="0"/>
      <c r="AMJ70" s="0"/>
    </row>
    <row r="71" s="237" customFormat="true" ht="12.8" hidden="false" customHeight="false" outlineLevel="0" collapsed="false">
      <c r="A71" s="238" t="s">
        <v>84</v>
      </c>
      <c r="B71" s="239" t="s">
        <v>85</v>
      </c>
      <c r="C71" s="241" t="n">
        <v>50</v>
      </c>
      <c r="D71" s="241" t="n">
        <v>7</v>
      </c>
      <c r="E71" s="241" t="n">
        <v>1068</v>
      </c>
      <c r="F71" s="241" t="n">
        <v>1</v>
      </c>
      <c r="G71" s="241" t="n">
        <f aca="false">SUM(C71:F71)</f>
        <v>1126</v>
      </c>
      <c r="H71" s="241" t="n">
        <v>247</v>
      </c>
      <c r="I71" s="241" t="n">
        <v>75</v>
      </c>
      <c r="J71" s="242" t="n">
        <v>0.05066666666667</v>
      </c>
      <c r="K71" s="242" t="n">
        <v>0.336888888888889</v>
      </c>
      <c r="L71" s="240" t="n">
        <v>154</v>
      </c>
      <c r="M71" s="241" t="n">
        <v>20</v>
      </c>
      <c r="N71" s="241" t="n">
        <v>907</v>
      </c>
      <c r="O71" s="241" t="n">
        <v>9</v>
      </c>
      <c r="P71" s="241" t="n">
        <f aca="false">SUM(L71:O71)</f>
        <v>1090</v>
      </c>
      <c r="Q71" s="241" t="n">
        <v>475</v>
      </c>
      <c r="R71" s="241" t="n">
        <v>15</v>
      </c>
      <c r="S71" s="242" t="n">
        <v>0.160962072155412</v>
      </c>
      <c r="T71" s="243" t="n">
        <v>0.614246068455134</v>
      </c>
      <c r="AME71" s="0"/>
      <c r="AMF71" s="0"/>
      <c r="AMG71" s="0"/>
      <c r="AMH71" s="0"/>
      <c r="AMI71" s="0"/>
      <c r="AMJ71" s="0"/>
    </row>
    <row r="72" s="237" customFormat="true" ht="12.8" hidden="false" customHeight="false" outlineLevel="0" collapsed="false">
      <c r="A72" s="238" t="s">
        <v>142</v>
      </c>
      <c r="B72" s="239" t="s">
        <v>143</v>
      </c>
      <c r="C72" s="240" t="n">
        <v>6</v>
      </c>
      <c r="D72" s="241" t="n">
        <v>0</v>
      </c>
      <c r="E72" s="241" t="n">
        <v>17</v>
      </c>
      <c r="F72" s="241" t="n">
        <v>0</v>
      </c>
      <c r="G72" s="241" t="n">
        <f aca="false">SUM(C72:F72)</f>
        <v>23</v>
      </c>
      <c r="H72" s="241" t="n">
        <v>4</v>
      </c>
      <c r="I72" s="241" t="n">
        <v>0</v>
      </c>
      <c r="J72" s="242" t="n">
        <v>0.26086956521739</v>
      </c>
      <c r="K72" s="243" t="n">
        <v>0.434782608695652</v>
      </c>
      <c r="L72" s="241" t="n">
        <v>4</v>
      </c>
      <c r="M72" s="241" t="n">
        <v>0</v>
      </c>
      <c r="N72" s="241" t="n">
        <v>4</v>
      </c>
      <c r="O72" s="241" t="n">
        <v>0</v>
      </c>
      <c r="P72" s="241" t="n">
        <f aca="false">SUM(L72:O72)</f>
        <v>8</v>
      </c>
      <c r="Q72" s="241" t="n">
        <v>1</v>
      </c>
      <c r="R72" s="241" t="n">
        <v>0</v>
      </c>
      <c r="S72" s="242" t="n">
        <v>0.5</v>
      </c>
      <c r="T72" s="242" t="n">
        <v>0.625</v>
      </c>
      <c r="AME72" s="0"/>
      <c r="AMF72" s="0"/>
      <c r="AMG72" s="0"/>
      <c r="AMH72" s="0"/>
      <c r="AMI72" s="0"/>
      <c r="AMJ72" s="0"/>
    </row>
    <row r="73" s="237" customFormat="true" ht="12.8" hidden="false" customHeight="false" outlineLevel="0" collapsed="false">
      <c r="A73" s="238" t="s">
        <v>186</v>
      </c>
      <c r="B73" s="239" t="s">
        <v>187</v>
      </c>
      <c r="C73" s="241" t="n">
        <v>2</v>
      </c>
      <c r="D73" s="241" t="n">
        <v>3</v>
      </c>
      <c r="E73" s="241" t="n">
        <v>35</v>
      </c>
      <c r="F73" s="241" t="n">
        <v>0</v>
      </c>
      <c r="G73" s="241" t="n">
        <f aca="false">SUM(C73:F73)</f>
        <v>40</v>
      </c>
      <c r="H73" s="241" t="n">
        <v>3</v>
      </c>
      <c r="I73" s="241" t="n">
        <v>6</v>
      </c>
      <c r="J73" s="242" t="n">
        <v>0.125</v>
      </c>
      <c r="K73" s="242" t="n">
        <v>0.35</v>
      </c>
      <c r="L73" s="240" t="n">
        <v>0</v>
      </c>
      <c r="M73" s="241" t="n">
        <v>0</v>
      </c>
      <c r="N73" s="241" t="n">
        <v>2</v>
      </c>
      <c r="O73" s="241" t="n">
        <v>0</v>
      </c>
      <c r="P73" s="241" t="n">
        <f aca="false">SUM(L73:O73)</f>
        <v>2</v>
      </c>
      <c r="Q73" s="241" t="n">
        <v>0</v>
      </c>
      <c r="R73" s="241" t="n">
        <v>0</v>
      </c>
      <c r="S73" s="242" t="n">
        <v>0</v>
      </c>
      <c r="T73" s="243" t="n">
        <v>0</v>
      </c>
      <c r="AME73" s="0"/>
      <c r="AMF73" s="0"/>
      <c r="AMG73" s="0"/>
      <c r="AMH73" s="0"/>
      <c r="AMI73" s="0"/>
      <c r="AMJ73" s="0"/>
    </row>
    <row r="74" s="237" customFormat="true" ht="12.8" hidden="false" customHeight="false" outlineLevel="0" collapsed="false">
      <c r="A74" s="238" t="s">
        <v>144</v>
      </c>
      <c r="B74" s="239" t="s">
        <v>145</v>
      </c>
      <c r="C74" s="240" t="n">
        <v>1</v>
      </c>
      <c r="D74" s="241" t="n">
        <v>16</v>
      </c>
      <c r="E74" s="241" t="n">
        <v>80</v>
      </c>
      <c r="F74" s="245"/>
      <c r="G74" s="241" t="n">
        <f aca="false">SUM(C74:F74)</f>
        <v>97</v>
      </c>
      <c r="H74" s="241" t="n">
        <v>1</v>
      </c>
      <c r="I74" s="241" t="n">
        <v>7</v>
      </c>
      <c r="J74" s="242" t="n">
        <v>0.17525773195876</v>
      </c>
      <c r="K74" s="243" t="n">
        <v>0.257731958762887</v>
      </c>
      <c r="L74" s="241" t="n">
        <v>0</v>
      </c>
      <c r="M74" s="241" t="n">
        <v>8</v>
      </c>
      <c r="N74" s="241" t="n">
        <v>37</v>
      </c>
      <c r="O74" s="241" t="n">
        <v>4</v>
      </c>
      <c r="P74" s="241" t="n">
        <f aca="false">SUM(L74:O74)</f>
        <v>49</v>
      </c>
      <c r="Q74" s="241" t="n">
        <v>0</v>
      </c>
      <c r="R74" s="241" t="n">
        <v>2</v>
      </c>
      <c r="S74" s="242" t="n">
        <v>0.177777777777778</v>
      </c>
      <c r="T74" s="242" t="n">
        <v>0.222222222222222</v>
      </c>
      <c r="AME74" s="0"/>
      <c r="AMF74" s="0"/>
      <c r="AMG74" s="0"/>
      <c r="AMH74" s="0"/>
      <c r="AMI74" s="0"/>
      <c r="AMJ74" s="0"/>
    </row>
    <row r="75" s="237" customFormat="true" ht="12.8" hidden="false" customHeight="false" outlineLevel="0" collapsed="false">
      <c r="A75" s="238" t="s">
        <v>190</v>
      </c>
      <c r="B75" s="239" t="s">
        <v>191</v>
      </c>
      <c r="C75" s="241" t="n">
        <v>26</v>
      </c>
      <c r="D75" s="241" t="n">
        <v>5</v>
      </c>
      <c r="E75" s="241" t="n">
        <v>97</v>
      </c>
      <c r="F75" s="241" t="n">
        <v>1</v>
      </c>
      <c r="G75" s="241" t="n">
        <f aca="false">SUM(C75:F75)</f>
        <v>129</v>
      </c>
      <c r="H75" s="241" t="n">
        <v>6</v>
      </c>
      <c r="I75" s="241" t="n">
        <v>6</v>
      </c>
      <c r="J75" s="242" t="n">
        <v>0.2421875</v>
      </c>
      <c r="K75" s="242" t="n">
        <v>0.3359375</v>
      </c>
      <c r="L75" s="240" t="n">
        <v>17</v>
      </c>
      <c r="M75" s="241" t="n">
        <v>5</v>
      </c>
      <c r="N75" s="241" t="n">
        <v>68</v>
      </c>
      <c r="O75" s="241" t="n">
        <v>0</v>
      </c>
      <c r="P75" s="241" t="n">
        <f aca="false">SUM(L75:O75)</f>
        <v>90</v>
      </c>
      <c r="Q75" s="241" t="n">
        <v>6</v>
      </c>
      <c r="R75" s="241" t="n">
        <v>1</v>
      </c>
      <c r="S75" s="242" t="n">
        <v>0.244444444444444</v>
      </c>
      <c r="T75" s="243" t="n">
        <v>0.322222222222222</v>
      </c>
      <c r="AME75" s="0"/>
      <c r="AMF75" s="0"/>
      <c r="AMG75" s="0"/>
      <c r="AMH75" s="0"/>
      <c r="AMI75" s="0"/>
      <c r="AMJ75" s="0"/>
    </row>
    <row r="76" s="237" customFormat="true" ht="12.8" hidden="false" customHeight="false" outlineLevel="0" collapsed="false">
      <c r="A76" s="238" t="s">
        <v>192</v>
      </c>
      <c r="B76" s="239" t="s">
        <v>193</v>
      </c>
      <c r="C76" s="240" t="n">
        <v>35</v>
      </c>
      <c r="D76" s="241" t="n">
        <v>0</v>
      </c>
      <c r="E76" s="241" t="n">
        <v>15</v>
      </c>
      <c r="F76" s="241" t="n">
        <v>0</v>
      </c>
      <c r="G76" s="241" t="n">
        <f aca="false">SUM(C76:F76)</f>
        <v>50</v>
      </c>
      <c r="H76" s="241" t="n">
        <v>5</v>
      </c>
      <c r="I76" s="241" t="n">
        <v>1</v>
      </c>
      <c r="J76" s="242" t="n">
        <v>0.7</v>
      </c>
      <c r="K76" s="243" t="n">
        <v>0.82</v>
      </c>
      <c r="L76" s="241" t="n">
        <v>12</v>
      </c>
      <c r="M76" s="241" t="n">
        <v>0</v>
      </c>
      <c r="N76" s="241" t="n">
        <v>18</v>
      </c>
      <c r="O76" s="241" t="n">
        <v>0</v>
      </c>
      <c r="P76" s="241" t="n">
        <f aca="false">SUM(L76:O76)</f>
        <v>30</v>
      </c>
      <c r="Q76" s="241" t="n">
        <v>3</v>
      </c>
      <c r="R76" s="241" t="n">
        <v>0</v>
      </c>
      <c r="S76" s="242" t="n">
        <v>0.4</v>
      </c>
      <c r="T76" s="242" t="n">
        <v>0.5</v>
      </c>
      <c r="AME76" s="0"/>
      <c r="AMF76" s="0"/>
      <c r="AMG76" s="0"/>
      <c r="AMH76" s="0"/>
      <c r="AMI76" s="0"/>
      <c r="AMJ76" s="0"/>
    </row>
    <row r="77" s="237" customFormat="true" ht="12.8" hidden="false" customHeight="false" outlineLevel="0" collapsed="false">
      <c r="A77" s="238" t="s">
        <v>230</v>
      </c>
      <c r="B77" s="239" t="s">
        <v>231</v>
      </c>
      <c r="C77" s="241" t="n">
        <v>11</v>
      </c>
      <c r="D77" s="241" t="n">
        <v>10</v>
      </c>
      <c r="E77" s="241" t="n">
        <v>196</v>
      </c>
      <c r="F77" s="241" t="n">
        <v>13</v>
      </c>
      <c r="G77" s="241" t="n">
        <f aca="false">SUM(C77:F77)</f>
        <v>230</v>
      </c>
      <c r="H77" s="241" t="n">
        <v>3</v>
      </c>
      <c r="I77" s="241" t="n">
        <v>4</v>
      </c>
      <c r="J77" s="242" t="n">
        <v>0.09677419354839</v>
      </c>
      <c r="K77" s="242" t="n">
        <v>0.129032258064516</v>
      </c>
      <c r="L77" s="240" t="n">
        <v>10</v>
      </c>
      <c r="M77" s="241" t="n">
        <v>10</v>
      </c>
      <c r="N77" s="241" t="n">
        <v>158</v>
      </c>
      <c r="O77" s="241" t="n">
        <v>8</v>
      </c>
      <c r="P77" s="241" t="n">
        <f aca="false">SUM(L77:O77)</f>
        <v>186</v>
      </c>
      <c r="Q77" s="241" t="n">
        <v>9</v>
      </c>
      <c r="R77" s="241" t="n">
        <v>1</v>
      </c>
      <c r="S77" s="242" t="n">
        <v>0.112359550561798</v>
      </c>
      <c r="T77" s="243" t="n">
        <v>0.168539325842697</v>
      </c>
      <c r="AME77" s="0"/>
      <c r="AMF77" s="0"/>
      <c r="AMG77" s="0"/>
      <c r="AMH77" s="0"/>
      <c r="AMI77" s="0"/>
      <c r="AMJ77" s="0"/>
    </row>
    <row r="78" s="237" customFormat="true" ht="12.8" hidden="false" customHeight="false" outlineLevel="0" collapsed="false">
      <c r="A78" s="238" t="s">
        <v>228</v>
      </c>
      <c r="B78" s="239" t="s">
        <v>229</v>
      </c>
      <c r="C78" s="240" t="n">
        <v>148</v>
      </c>
      <c r="D78" s="241" t="n">
        <v>14</v>
      </c>
      <c r="E78" s="241" t="n">
        <v>323</v>
      </c>
      <c r="F78" s="241" t="n">
        <v>14</v>
      </c>
      <c r="G78" s="241" t="n">
        <f aca="false">SUM(C78:F78)</f>
        <v>499</v>
      </c>
      <c r="H78" s="241" t="n">
        <v>118</v>
      </c>
      <c r="I78" s="241" t="n">
        <v>80</v>
      </c>
      <c r="J78" s="242" t="n">
        <v>0.3340206185567</v>
      </c>
      <c r="K78" s="243" t="n">
        <v>0.742268041237113</v>
      </c>
      <c r="L78" s="241" t="n">
        <v>107</v>
      </c>
      <c r="M78" s="241" t="n">
        <v>9</v>
      </c>
      <c r="N78" s="241" t="n">
        <v>189</v>
      </c>
      <c r="O78" s="241" t="n">
        <v>4</v>
      </c>
      <c r="P78" s="241" t="n">
        <f aca="false">SUM(L78:O78)</f>
        <v>309</v>
      </c>
      <c r="Q78" s="241" t="n">
        <v>96</v>
      </c>
      <c r="R78" s="241" t="n">
        <v>67</v>
      </c>
      <c r="S78" s="242" t="n">
        <v>0.380327868852459</v>
      </c>
      <c r="T78" s="242" t="n">
        <v>0.914754098360656</v>
      </c>
      <c r="AME78" s="0"/>
      <c r="AMF78" s="0"/>
      <c r="AMG78" s="0"/>
      <c r="AMH78" s="0"/>
      <c r="AMI78" s="0"/>
      <c r="AMJ78" s="0"/>
    </row>
    <row r="79" s="237" customFormat="true" ht="12.8" hidden="false" customHeight="false" outlineLevel="0" collapsed="false">
      <c r="A79" s="238" t="s">
        <v>90</v>
      </c>
      <c r="B79" s="239" t="s">
        <v>91</v>
      </c>
      <c r="C79" s="241" t="n">
        <v>50</v>
      </c>
      <c r="D79" s="241" t="n">
        <v>1</v>
      </c>
      <c r="E79" s="241" t="n">
        <v>74</v>
      </c>
      <c r="F79" s="241" t="n">
        <v>2</v>
      </c>
      <c r="G79" s="241" t="n">
        <f aca="false">SUM(C79:F79)</f>
        <v>127</v>
      </c>
      <c r="H79" s="241" t="n">
        <v>36</v>
      </c>
      <c r="I79" s="241" t="n">
        <v>8</v>
      </c>
      <c r="J79" s="242" t="n">
        <v>0.408</v>
      </c>
      <c r="K79" s="242" t="n">
        <v>0.76</v>
      </c>
      <c r="L79" s="240" t="n">
        <v>28</v>
      </c>
      <c r="M79" s="241" t="n">
        <v>0</v>
      </c>
      <c r="N79" s="241" t="n">
        <v>23</v>
      </c>
      <c r="O79" s="241" t="n">
        <v>0</v>
      </c>
      <c r="P79" s="241" t="n">
        <f aca="false">SUM(L79:O79)</f>
        <v>51</v>
      </c>
      <c r="Q79" s="241" t="n">
        <v>13</v>
      </c>
      <c r="R79" s="241" t="n">
        <v>2</v>
      </c>
      <c r="S79" s="242" t="n">
        <v>0.549019607843137</v>
      </c>
      <c r="T79" s="243" t="n">
        <v>0.843137254901961</v>
      </c>
      <c r="AME79" s="0"/>
      <c r="AMF79" s="0"/>
      <c r="AMG79" s="0"/>
      <c r="AMH79" s="0"/>
      <c r="AMI79" s="0"/>
      <c r="AMJ79" s="0"/>
    </row>
    <row r="80" s="237" customFormat="true" ht="12.8" hidden="false" customHeight="false" outlineLevel="0" collapsed="false">
      <c r="A80" s="238" t="s">
        <v>100</v>
      </c>
      <c r="B80" s="239" t="s">
        <v>101</v>
      </c>
      <c r="C80" s="240" t="n">
        <v>79</v>
      </c>
      <c r="D80" s="241" t="n">
        <v>42</v>
      </c>
      <c r="E80" s="241" t="n">
        <v>140</v>
      </c>
      <c r="F80" s="241" t="n">
        <v>1</v>
      </c>
      <c r="G80" s="241" t="n">
        <f aca="false">SUM(C80:F80)</f>
        <v>262</v>
      </c>
      <c r="H80" s="241" t="n">
        <v>37</v>
      </c>
      <c r="I80" s="241" t="n">
        <v>20</v>
      </c>
      <c r="J80" s="242" t="n">
        <v>0.46360153256705</v>
      </c>
      <c r="K80" s="243" t="n">
        <v>0.681992337164751</v>
      </c>
      <c r="L80" s="241" t="n">
        <v>143</v>
      </c>
      <c r="M80" s="241" t="n">
        <v>17</v>
      </c>
      <c r="N80" s="241" t="n">
        <v>37</v>
      </c>
      <c r="O80" s="241" t="n">
        <v>0</v>
      </c>
      <c r="P80" s="241" t="n">
        <f aca="false">SUM(L80:O80)</f>
        <v>197</v>
      </c>
      <c r="Q80" s="241" t="n">
        <v>25</v>
      </c>
      <c r="R80" s="241" t="n">
        <v>4</v>
      </c>
      <c r="S80" s="242" t="n">
        <v>0.812182741116751</v>
      </c>
      <c r="T80" s="242" t="n">
        <v>0.959390862944162</v>
      </c>
      <c r="AME80" s="0"/>
      <c r="AMF80" s="0"/>
      <c r="AMG80" s="0"/>
      <c r="AMH80" s="0"/>
      <c r="AMI80" s="0"/>
      <c r="AMJ80" s="0"/>
    </row>
    <row r="81" s="237" customFormat="true" ht="12.8" hidden="false" customHeight="false" outlineLevel="0" collapsed="false">
      <c r="A81" s="238" t="s">
        <v>96</v>
      </c>
      <c r="B81" s="239" t="s">
        <v>97</v>
      </c>
      <c r="C81" s="241" t="n">
        <v>13</v>
      </c>
      <c r="D81" s="241" t="n">
        <v>1</v>
      </c>
      <c r="E81" s="241" t="n">
        <v>101</v>
      </c>
      <c r="F81" s="241" t="n">
        <v>0</v>
      </c>
      <c r="G81" s="241" t="n">
        <f aca="false">SUM(C81:F81)</f>
        <v>115</v>
      </c>
      <c r="H81" s="241" t="n">
        <v>14</v>
      </c>
      <c r="I81" s="241" t="n">
        <v>7</v>
      </c>
      <c r="J81" s="242" t="n">
        <v>0.12173913043478</v>
      </c>
      <c r="K81" s="242" t="n">
        <v>0.304347826086957</v>
      </c>
      <c r="L81" s="240" t="n">
        <v>47</v>
      </c>
      <c r="M81" s="241" t="n">
        <v>0</v>
      </c>
      <c r="N81" s="241" t="n">
        <v>29</v>
      </c>
      <c r="O81" s="241" t="n">
        <v>1</v>
      </c>
      <c r="P81" s="241" t="n">
        <f aca="false">SUM(L81:O81)</f>
        <v>77</v>
      </c>
      <c r="Q81" s="241" t="n">
        <v>14</v>
      </c>
      <c r="R81" s="241" t="n">
        <v>1</v>
      </c>
      <c r="S81" s="242" t="n">
        <v>0.618421052631579</v>
      </c>
      <c r="T81" s="243" t="n">
        <v>0.81578947368421</v>
      </c>
      <c r="AME81" s="0"/>
      <c r="AMF81" s="0"/>
      <c r="AMG81" s="0"/>
      <c r="AMH81" s="0"/>
      <c r="AMI81" s="0"/>
      <c r="AMJ81" s="0"/>
    </row>
    <row r="82" s="237" customFormat="true" ht="12.8" hidden="false" customHeight="false" outlineLevel="0" collapsed="false">
      <c r="A82" s="238" t="s">
        <v>94</v>
      </c>
      <c r="B82" s="239" t="s">
        <v>95</v>
      </c>
      <c r="C82" s="240" t="n">
        <v>47</v>
      </c>
      <c r="D82" s="241" t="n">
        <v>2</v>
      </c>
      <c r="E82" s="241" t="n">
        <v>351</v>
      </c>
      <c r="F82" s="241" t="n">
        <v>1</v>
      </c>
      <c r="G82" s="241" t="n">
        <f aca="false">SUM(C82:F82)</f>
        <v>401</v>
      </c>
      <c r="H82" s="241" t="n">
        <v>36</v>
      </c>
      <c r="I82" s="241" t="n">
        <v>18</v>
      </c>
      <c r="J82" s="242" t="n">
        <v>0.1225</v>
      </c>
      <c r="K82" s="243" t="n">
        <v>0.2575</v>
      </c>
      <c r="L82" s="241" t="n">
        <v>201</v>
      </c>
      <c r="M82" s="241" t="n">
        <v>1</v>
      </c>
      <c r="N82" s="241" t="n">
        <v>96</v>
      </c>
      <c r="O82" s="241" t="n">
        <v>3</v>
      </c>
      <c r="P82" s="241" t="n">
        <f aca="false">SUM(L82:O82)</f>
        <v>301</v>
      </c>
      <c r="Q82" s="241" t="n">
        <v>38</v>
      </c>
      <c r="R82" s="241" t="n">
        <v>8</v>
      </c>
      <c r="S82" s="242" t="n">
        <v>0.677852348993289</v>
      </c>
      <c r="T82" s="242" t="n">
        <v>0.832214765100671</v>
      </c>
      <c r="AME82" s="0"/>
      <c r="AMF82" s="0"/>
      <c r="AMG82" s="0"/>
      <c r="AMH82" s="0"/>
      <c r="AMI82" s="0"/>
      <c r="AMJ82" s="0"/>
    </row>
    <row r="83" s="237" customFormat="true" ht="12.8" hidden="false" customHeight="false" outlineLevel="0" collapsed="false">
      <c r="A83" s="238" t="s">
        <v>98</v>
      </c>
      <c r="B83" s="239" t="s">
        <v>99</v>
      </c>
      <c r="C83" s="241" t="n">
        <v>116</v>
      </c>
      <c r="D83" s="241" t="n">
        <v>278</v>
      </c>
      <c r="E83" s="241" t="n">
        <v>613</v>
      </c>
      <c r="F83" s="241" t="n">
        <v>2</v>
      </c>
      <c r="G83" s="241" t="n">
        <f aca="false">SUM(C83:F83)</f>
        <v>1009</v>
      </c>
      <c r="H83" s="241" t="n">
        <v>71</v>
      </c>
      <c r="I83" s="241" t="n">
        <v>149</v>
      </c>
      <c r="J83" s="242" t="n">
        <v>0.39126117179742</v>
      </c>
      <c r="K83" s="242" t="n">
        <v>0.609731876861966</v>
      </c>
      <c r="L83" s="240" t="n">
        <v>167</v>
      </c>
      <c r="M83" s="241" t="n">
        <v>142</v>
      </c>
      <c r="N83" s="241" t="n">
        <v>92</v>
      </c>
      <c r="O83" s="241" t="n">
        <v>0</v>
      </c>
      <c r="P83" s="241" t="n">
        <f aca="false">SUM(L83:O83)</f>
        <v>401</v>
      </c>
      <c r="Q83" s="241" t="n">
        <v>56</v>
      </c>
      <c r="R83" s="241" t="n">
        <v>22</v>
      </c>
      <c r="S83" s="242" t="n">
        <v>0.770573566084788</v>
      </c>
      <c r="T83" s="243" t="n">
        <v>0.965087281795511</v>
      </c>
      <c r="AME83" s="0"/>
      <c r="AMF83" s="0"/>
      <c r="AMG83" s="0"/>
      <c r="AMH83" s="0"/>
      <c r="AMI83" s="0"/>
      <c r="AMJ83" s="0"/>
    </row>
    <row r="84" s="237" customFormat="true" ht="12.8" hidden="false" customHeight="false" outlineLevel="0" collapsed="false">
      <c r="A84" s="238" t="s">
        <v>102</v>
      </c>
      <c r="B84" s="239" t="s">
        <v>103</v>
      </c>
      <c r="C84" s="240" t="n">
        <v>6</v>
      </c>
      <c r="D84" s="241" t="n">
        <v>0</v>
      </c>
      <c r="E84" s="241" t="n">
        <v>2</v>
      </c>
      <c r="F84" s="241" t="n">
        <v>0</v>
      </c>
      <c r="G84" s="241" t="n">
        <f aca="false">SUM(C84:F84)</f>
        <v>8</v>
      </c>
      <c r="H84" s="241" t="n">
        <v>0</v>
      </c>
      <c r="I84" s="241" t="n">
        <v>0</v>
      </c>
      <c r="J84" s="242" t="n">
        <v>0.75</v>
      </c>
      <c r="K84" s="243" t="n">
        <v>0.75</v>
      </c>
      <c r="L84" s="241" t="n">
        <v>5</v>
      </c>
      <c r="M84" s="241" t="n">
        <v>0</v>
      </c>
      <c r="N84" s="241" t="n">
        <v>2</v>
      </c>
      <c r="O84" s="241" t="n">
        <v>0</v>
      </c>
      <c r="P84" s="241" t="n">
        <f aca="false">SUM(L84:O84)</f>
        <v>7</v>
      </c>
      <c r="Q84" s="241" t="n">
        <v>0</v>
      </c>
      <c r="R84" s="241" t="n">
        <v>0</v>
      </c>
      <c r="S84" s="242" t="n">
        <v>0.714285714285714</v>
      </c>
      <c r="T84" s="242" t="n">
        <v>0.714285714285714</v>
      </c>
      <c r="AME84" s="0"/>
      <c r="AMF84" s="0"/>
      <c r="AMG84" s="0"/>
      <c r="AMH84" s="0"/>
      <c r="AMI84" s="0"/>
      <c r="AMJ84" s="0"/>
    </row>
    <row r="85" s="237" customFormat="true" ht="12.8" hidden="false" customHeight="false" outlineLevel="0" collapsed="false">
      <c r="A85" s="238" t="s">
        <v>242</v>
      </c>
      <c r="B85" s="239" t="s">
        <v>243</v>
      </c>
      <c r="C85" s="241" t="n">
        <v>27</v>
      </c>
      <c r="D85" s="241" t="n">
        <v>0</v>
      </c>
      <c r="E85" s="241" t="n">
        <v>70</v>
      </c>
      <c r="F85" s="241" t="n">
        <v>1</v>
      </c>
      <c r="G85" s="241" t="n">
        <f aca="false">SUM(C85:F85)</f>
        <v>98</v>
      </c>
      <c r="H85" s="241" t="n">
        <v>0</v>
      </c>
      <c r="I85" s="241" t="n">
        <v>0</v>
      </c>
      <c r="J85" s="242" t="n">
        <v>0.27835051546392</v>
      </c>
      <c r="K85" s="242" t="n">
        <v>0.278350515463918</v>
      </c>
      <c r="L85" s="240" t="n">
        <v>3</v>
      </c>
      <c r="M85" s="241" t="n">
        <v>0</v>
      </c>
      <c r="N85" s="241" t="n">
        <v>4</v>
      </c>
      <c r="O85" s="241" t="n">
        <v>0</v>
      </c>
      <c r="P85" s="241" t="n">
        <f aca="false">SUM(L85:O85)</f>
        <v>7</v>
      </c>
      <c r="Q85" s="241" t="n">
        <v>0</v>
      </c>
      <c r="R85" s="241" t="n">
        <v>0</v>
      </c>
      <c r="S85" s="242" t="n">
        <v>0.428571428571429</v>
      </c>
      <c r="T85" s="243" t="n">
        <v>0.428571428571429</v>
      </c>
      <c r="AME85" s="0"/>
      <c r="AMF85" s="0"/>
      <c r="AMG85" s="0"/>
      <c r="AMH85" s="0"/>
      <c r="AMI85" s="0"/>
      <c r="AMJ85" s="0"/>
    </row>
    <row r="86" s="237" customFormat="true" ht="12.8" hidden="false" customHeight="false" outlineLevel="0" collapsed="false">
      <c r="A86" s="238" t="s">
        <v>148</v>
      </c>
      <c r="B86" s="239" t="s">
        <v>149</v>
      </c>
      <c r="C86" s="240" t="n">
        <v>2</v>
      </c>
      <c r="D86" s="241" t="n">
        <v>2</v>
      </c>
      <c r="E86" s="241" t="n">
        <v>18</v>
      </c>
      <c r="F86" s="241" t="n">
        <v>0</v>
      </c>
      <c r="G86" s="241" t="n">
        <f aca="false">SUM(C86:F86)</f>
        <v>22</v>
      </c>
      <c r="H86" s="241" t="n">
        <v>0</v>
      </c>
      <c r="I86" s="241" t="n">
        <v>1</v>
      </c>
      <c r="J86" s="242" t="n">
        <v>0.18181818181818</v>
      </c>
      <c r="K86" s="243" t="n">
        <v>0.227272727272727</v>
      </c>
      <c r="L86" s="241" t="n">
        <v>1</v>
      </c>
      <c r="M86" s="241" t="n">
        <v>0</v>
      </c>
      <c r="N86" s="241" t="n">
        <v>6</v>
      </c>
      <c r="O86" s="241" t="n">
        <v>0</v>
      </c>
      <c r="P86" s="241" t="n">
        <f aca="false">SUM(L86:O86)</f>
        <v>7</v>
      </c>
      <c r="Q86" s="241" t="n">
        <v>0</v>
      </c>
      <c r="R86" s="241" t="n">
        <v>1</v>
      </c>
      <c r="S86" s="242" t="n">
        <v>0.142857142857143</v>
      </c>
      <c r="T86" s="242" t="n">
        <v>0.285714285714286</v>
      </c>
      <c r="AME86" s="0"/>
      <c r="AMF86" s="0"/>
      <c r="AMG86" s="0"/>
      <c r="AMH86" s="0"/>
      <c r="AMI86" s="0"/>
      <c r="AMJ86" s="0"/>
    </row>
    <row r="87" s="237" customFormat="true" ht="12.8" hidden="false" customHeight="false" outlineLevel="0" collapsed="false">
      <c r="A87" s="238" t="s">
        <v>196</v>
      </c>
      <c r="B87" s="239" t="s">
        <v>197</v>
      </c>
      <c r="C87" s="241" t="n">
        <v>348</v>
      </c>
      <c r="D87" s="241" t="n">
        <v>537</v>
      </c>
      <c r="E87" s="241" t="n">
        <v>100</v>
      </c>
      <c r="F87" s="241" t="n">
        <v>3</v>
      </c>
      <c r="G87" s="241" t="n">
        <f aca="false">SUM(C87:F87)</f>
        <v>988</v>
      </c>
      <c r="H87" s="241" t="n">
        <v>205</v>
      </c>
      <c r="I87" s="241" t="n">
        <v>32</v>
      </c>
      <c r="J87" s="242" t="n">
        <v>0.89847715736041</v>
      </c>
      <c r="K87" s="242" t="n">
        <v>1.13908629441624</v>
      </c>
      <c r="L87" s="240" t="n">
        <v>293</v>
      </c>
      <c r="M87" s="241" t="n">
        <v>509</v>
      </c>
      <c r="N87" s="241" t="n">
        <v>87</v>
      </c>
      <c r="O87" s="241" t="n">
        <v>0</v>
      </c>
      <c r="P87" s="241" t="n">
        <f aca="false">SUM(L87:O87)</f>
        <v>889</v>
      </c>
      <c r="Q87" s="241" t="n">
        <v>211</v>
      </c>
      <c r="R87" s="241" t="n">
        <v>25</v>
      </c>
      <c r="S87" s="242" t="n">
        <v>0.902137232845894</v>
      </c>
      <c r="T87" s="243" t="n">
        <v>1.16760404949381</v>
      </c>
      <c r="AME87" s="0"/>
      <c r="AMF87" s="0"/>
      <c r="AMG87" s="0"/>
      <c r="AMH87" s="0"/>
      <c r="AMI87" s="0"/>
      <c r="AMJ87" s="0"/>
    </row>
    <row r="88" s="237" customFormat="true" ht="12.8" hidden="false" customHeight="false" outlineLevel="0" collapsed="false">
      <c r="A88" s="238" t="s">
        <v>106</v>
      </c>
      <c r="B88" s="239" t="s">
        <v>107</v>
      </c>
      <c r="C88" s="240" t="n">
        <v>28</v>
      </c>
      <c r="D88" s="241" t="n">
        <v>9</v>
      </c>
      <c r="E88" s="241" t="n">
        <v>235</v>
      </c>
      <c r="F88" s="241" t="n">
        <v>1</v>
      </c>
      <c r="G88" s="241" t="n">
        <f aca="false">SUM(C88:F88)</f>
        <v>273</v>
      </c>
      <c r="H88" s="241" t="n">
        <v>25</v>
      </c>
      <c r="I88" s="241" t="n">
        <v>9</v>
      </c>
      <c r="J88" s="242" t="n">
        <v>0.13602941176471</v>
      </c>
      <c r="K88" s="243" t="n">
        <v>0.261029411764706</v>
      </c>
      <c r="L88" s="241" t="n">
        <v>50</v>
      </c>
      <c r="M88" s="241" t="n">
        <v>5</v>
      </c>
      <c r="N88" s="241" t="n">
        <v>135</v>
      </c>
      <c r="O88" s="241" t="n">
        <v>1</v>
      </c>
      <c r="P88" s="241" t="n">
        <f aca="false">SUM(L88:O88)</f>
        <v>191</v>
      </c>
      <c r="Q88" s="241" t="n">
        <v>45</v>
      </c>
      <c r="R88" s="241" t="n">
        <v>4</v>
      </c>
      <c r="S88" s="242" t="n">
        <v>0.289473684210526</v>
      </c>
      <c r="T88" s="242" t="n">
        <v>0.547368421052632</v>
      </c>
      <c r="AME88" s="0"/>
      <c r="AMF88" s="0"/>
      <c r="AMG88" s="0"/>
      <c r="AMH88" s="0"/>
      <c r="AMI88" s="0"/>
      <c r="AMJ88" s="0"/>
    </row>
    <row r="89" s="237" customFormat="true" ht="12.8" hidden="false" customHeight="false" outlineLevel="0" collapsed="false">
      <c r="A89" s="238" t="s">
        <v>108</v>
      </c>
      <c r="B89" s="239" t="s">
        <v>109</v>
      </c>
      <c r="C89" s="241" t="n">
        <v>7</v>
      </c>
      <c r="D89" s="241" t="n">
        <v>5</v>
      </c>
      <c r="E89" s="241" t="n">
        <v>58</v>
      </c>
      <c r="F89" s="241" t="n">
        <v>1</v>
      </c>
      <c r="G89" s="241" t="n">
        <f aca="false">SUM(C89:F89)</f>
        <v>71</v>
      </c>
      <c r="H89" s="241" t="n">
        <v>6</v>
      </c>
      <c r="I89" s="241" t="n">
        <v>6</v>
      </c>
      <c r="J89" s="242" t="n">
        <v>0.17142857142857</v>
      </c>
      <c r="K89" s="242" t="n">
        <v>0.342857142857143</v>
      </c>
      <c r="L89" s="240" t="n">
        <v>5</v>
      </c>
      <c r="M89" s="241" t="n">
        <v>0</v>
      </c>
      <c r="N89" s="241" t="n">
        <v>14</v>
      </c>
      <c r="O89" s="241" t="n">
        <v>0</v>
      </c>
      <c r="P89" s="241" t="n">
        <f aca="false">SUM(L89:O89)</f>
        <v>19</v>
      </c>
      <c r="Q89" s="241" t="n">
        <v>1</v>
      </c>
      <c r="R89" s="241" t="n">
        <v>2</v>
      </c>
      <c r="S89" s="242" t="n">
        <v>0.263157894736842</v>
      </c>
      <c r="T89" s="243" t="n">
        <v>0.421052631578947</v>
      </c>
      <c r="AME89" s="0"/>
      <c r="AMF89" s="0"/>
      <c r="AMG89" s="0"/>
      <c r="AMH89" s="0"/>
      <c r="AMI89" s="0"/>
      <c r="AMJ89" s="0"/>
    </row>
    <row r="90" s="237" customFormat="true" ht="12.8" hidden="false" customHeight="false" outlineLevel="0" collapsed="false">
      <c r="A90" s="238" t="s">
        <v>198</v>
      </c>
      <c r="B90" s="239" t="s">
        <v>199</v>
      </c>
      <c r="C90" s="240" t="n">
        <v>4</v>
      </c>
      <c r="D90" s="241" t="n">
        <v>1</v>
      </c>
      <c r="E90" s="241" t="n">
        <v>12</v>
      </c>
      <c r="F90" s="241" t="n">
        <v>0</v>
      </c>
      <c r="G90" s="241" t="n">
        <f aca="false">SUM(C90:F90)</f>
        <v>17</v>
      </c>
      <c r="H90" s="241" t="n">
        <v>3</v>
      </c>
      <c r="I90" s="241" t="n">
        <v>0</v>
      </c>
      <c r="J90" s="242" t="n">
        <v>0.29411764705882</v>
      </c>
      <c r="K90" s="243" t="n">
        <v>0.470588235294118</v>
      </c>
      <c r="L90" s="241" t="n">
        <v>4</v>
      </c>
      <c r="M90" s="241" t="n">
        <v>1</v>
      </c>
      <c r="N90" s="241" t="n">
        <v>12</v>
      </c>
      <c r="O90" s="241" t="n">
        <v>0</v>
      </c>
      <c r="P90" s="241" t="n">
        <f aca="false">SUM(L90:O90)</f>
        <v>17</v>
      </c>
      <c r="Q90" s="241" t="n">
        <v>4</v>
      </c>
      <c r="R90" s="241" t="n">
        <v>0</v>
      </c>
      <c r="S90" s="242" t="n">
        <v>0.294117647058823</v>
      </c>
      <c r="T90" s="242" t="n">
        <v>0.529411764705882</v>
      </c>
      <c r="AME90" s="0"/>
      <c r="AMF90" s="0"/>
      <c r="AMG90" s="0"/>
      <c r="AMH90" s="0"/>
      <c r="AMI90" s="0"/>
      <c r="AMJ90" s="0"/>
    </row>
    <row r="91" s="237" customFormat="true" ht="12.8" hidden="false" customHeight="false" outlineLevel="0" collapsed="false">
      <c r="A91" s="238" t="s">
        <v>110</v>
      </c>
      <c r="B91" s="239" t="s">
        <v>111</v>
      </c>
      <c r="C91" s="241" t="n">
        <v>4</v>
      </c>
      <c r="D91" s="241" t="n">
        <v>1</v>
      </c>
      <c r="E91" s="241" t="n">
        <v>56</v>
      </c>
      <c r="F91" s="241" t="n">
        <v>0</v>
      </c>
      <c r="G91" s="241" t="n">
        <f aca="false">SUM(C91:F91)</f>
        <v>61</v>
      </c>
      <c r="H91" s="241" t="n">
        <v>0</v>
      </c>
      <c r="I91" s="241" t="n">
        <v>11</v>
      </c>
      <c r="J91" s="242" t="n">
        <v>0.08196721311475</v>
      </c>
      <c r="K91" s="242" t="n">
        <v>0.262295081967213</v>
      </c>
      <c r="L91" s="240" t="n">
        <v>0</v>
      </c>
      <c r="M91" s="241" t="n">
        <v>0</v>
      </c>
      <c r="N91" s="241" t="n">
        <v>28</v>
      </c>
      <c r="O91" s="241" t="n">
        <v>0</v>
      </c>
      <c r="P91" s="241" t="n">
        <f aca="false">SUM(L91:O91)</f>
        <v>28</v>
      </c>
      <c r="Q91" s="241" t="n">
        <v>0</v>
      </c>
      <c r="R91" s="241" t="n">
        <v>7</v>
      </c>
      <c r="S91" s="242" t="n">
        <v>0</v>
      </c>
      <c r="T91" s="243" t="n">
        <v>0.25</v>
      </c>
      <c r="AME91" s="0"/>
      <c r="AMF91" s="0"/>
      <c r="AMG91" s="0"/>
      <c r="AMH91" s="0"/>
      <c r="AMI91" s="0"/>
      <c r="AMJ91" s="0"/>
    </row>
    <row r="92" s="237" customFormat="true" ht="12.8" hidden="false" customHeight="false" outlineLevel="0" collapsed="false">
      <c r="A92" s="238" t="s">
        <v>232</v>
      </c>
      <c r="B92" s="239" t="s">
        <v>233</v>
      </c>
      <c r="C92" s="240" t="n">
        <v>145</v>
      </c>
      <c r="D92" s="241" t="n">
        <v>12</v>
      </c>
      <c r="E92" s="241" t="n">
        <v>406</v>
      </c>
      <c r="F92" s="241" t="n">
        <v>2</v>
      </c>
      <c r="G92" s="241" t="n">
        <f aca="false">SUM(C92:F92)</f>
        <v>565</v>
      </c>
      <c r="H92" s="241" t="n">
        <v>79</v>
      </c>
      <c r="I92" s="241" t="n">
        <v>16</v>
      </c>
      <c r="J92" s="242" t="n">
        <v>0.27886323268206</v>
      </c>
      <c r="K92" s="243" t="n">
        <v>0.447602131438721</v>
      </c>
      <c r="L92" s="241" t="n">
        <v>63</v>
      </c>
      <c r="M92" s="241" t="n">
        <v>10</v>
      </c>
      <c r="N92" s="241" t="n">
        <v>121</v>
      </c>
      <c r="O92" s="241" t="n">
        <v>0</v>
      </c>
      <c r="P92" s="241" t="n">
        <f aca="false">SUM(L92:O92)</f>
        <v>194</v>
      </c>
      <c r="Q92" s="241" t="n">
        <v>25</v>
      </c>
      <c r="R92" s="241" t="n">
        <v>4</v>
      </c>
      <c r="S92" s="242" t="n">
        <v>0.376288659793814</v>
      </c>
      <c r="T92" s="242" t="n">
        <v>0.525773195876289</v>
      </c>
      <c r="AME92" s="0"/>
      <c r="AMF92" s="0"/>
      <c r="AMG92" s="0"/>
      <c r="AMH92" s="0"/>
      <c r="AMI92" s="0"/>
      <c r="AMJ92" s="0"/>
    </row>
    <row r="93" s="237" customFormat="true" ht="12.8" hidden="false" customHeight="false" outlineLevel="0" collapsed="false">
      <c r="A93" s="238" t="s">
        <v>104</v>
      </c>
      <c r="B93" s="239" t="s">
        <v>105</v>
      </c>
      <c r="C93" s="245"/>
      <c r="D93" s="245"/>
      <c r="E93" s="245"/>
      <c r="F93" s="245"/>
      <c r="G93" s="241" t="n">
        <f aca="false">SUM(C93:F93)</f>
        <v>0</v>
      </c>
      <c r="H93" s="245"/>
      <c r="I93" s="245"/>
      <c r="J93" s="245"/>
      <c r="K93" s="245"/>
      <c r="L93" s="240" t="n">
        <v>0</v>
      </c>
      <c r="M93" s="241" t="n">
        <v>0</v>
      </c>
      <c r="N93" s="241" t="n">
        <v>0</v>
      </c>
      <c r="O93" s="241" t="n">
        <v>0</v>
      </c>
      <c r="P93" s="241" t="n">
        <f aca="false">SUM(L93:O93)</f>
        <v>0</v>
      </c>
      <c r="Q93" s="241" t="n">
        <v>0</v>
      </c>
      <c r="R93" s="241" t="n">
        <v>0</v>
      </c>
      <c r="S93" s="245"/>
      <c r="T93" s="246"/>
      <c r="AME93" s="0"/>
      <c r="AMF93" s="0"/>
      <c r="AMG93" s="0"/>
      <c r="AMH93" s="0"/>
      <c r="AMI93" s="0"/>
      <c r="AMJ93" s="0"/>
    </row>
    <row r="94" s="237" customFormat="true" ht="12.8" hidden="false" customHeight="false" outlineLevel="0" collapsed="false">
      <c r="A94" s="238" t="s">
        <v>234</v>
      </c>
      <c r="B94" s="239" t="s">
        <v>235</v>
      </c>
      <c r="C94" s="240" t="n">
        <v>30</v>
      </c>
      <c r="D94" s="241" t="n">
        <v>267</v>
      </c>
      <c r="E94" s="241" t="n">
        <v>50</v>
      </c>
      <c r="F94" s="241" t="n">
        <v>202</v>
      </c>
      <c r="G94" s="241" t="n">
        <f aca="false">SUM(C94:F94)</f>
        <v>549</v>
      </c>
      <c r="H94" s="241" t="n">
        <v>3</v>
      </c>
      <c r="I94" s="241" t="n">
        <v>10</v>
      </c>
      <c r="J94" s="242" t="n">
        <v>0.85590778097983</v>
      </c>
      <c r="K94" s="243" t="n">
        <v>0.893371757925072</v>
      </c>
      <c r="L94" s="241" t="n">
        <v>13</v>
      </c>
      <c r="M94" s="241" t="n">
        <v>83</v>
      </c>
      <c r="N94" s="241" t="n">
        <v>10</v>
      </c>
      <c r="O94" s="241" t="n">
        <v>35</v>
      </c>
      <c r="P94" s="241" t="n">
        <f aca="false">SUM(L94:O94)</f>
        <v>141</v>
      </c>
      <c r="Q94" s="241" t="n">
        <v>1</v>
      </c>
      <c r="R94" s="241" t="n">
        <v>1</v>
      </c>
      <c r="S94" s="242" t="n">
        <v>0.905660377358491</v>
      </c>
      <c r="T94" s="242" t="n">
        <v>0.924528301886793</v>
      </c>
      <c r="AME94" s="0"/>
      <c r="AMF94" s="0"/>
      <c r="AMG94" s="0"/>
      <c r="AMH94" s="0"/>
      <c r="AMI94" s="0"/>
      <c r="AMJ94" s="0"/>
    </row>
    <row r="95" s="237" customFormat="true" ht="12.8" hidden="false" customHeight="false" outlineLevel="0" collapsed="false">
      <c r="A95" s="238" t="s">
        <v>86</v>
      </c>
      <c r="B95" s="239" t="s">
        <v>87</v>
      </c>
      <c r="C95" s="245"/>
      <c r="D95" s="245"/>
      <c r="E95" s="245"/>
      <c r="F95" s="245"/>
      <c r="G95" s="241" t="n">
        <f aca="false">SUM(C95:F95)</f>
        <v>0</v>
      </c>
      <c r="H95" s="245"/>
      <c r="I95" s="245"/>
      <c r="J95" s="245"/>
      <c r="K95" s="245"/>
      <c r="L95" s="240" t="n">
        <v>4</v>
      </c>
      <c r="M95" s="241" t="n">
        <v>0</v>
      </c>
      <c r="N95" s="241" t="n">
        <v>16</v>
      </c>
      <c r="O95" s="241" t="n">
        <v>1</v>
      </c>
      <c r="P95" s="241" t="n">
        <f aca="false">SUM(L95:O95)</f>
        <v>21</v>
      </c>
      <c r="Q95" s="241" t="n">
        <v>3</v>
      </c>
      <c r="R95" s="241" t="n">
        <v>0</v>
      </c>
      <c r="S95" s="242" t="n">
        <v>0.2</v>
      </c>
      <c r="T95" s="243" t="n">
        <v>0.35</v>
      </c>
      <c r="AME95" s="0"/>
      <c r="AMF95" s="0"/>
      <c r="AMG95" s="0"/>
      <c r="AMH95" s="0"/>
      <c r="AMI95" s="0"/>
      <c r="AMJ95" s="0"/>
    </row>
    <row r="96" s="237" customFormat="true" ht="12.8" hidden="false" customHeight="false" outlineLevel="0" collapsed="false">
      <c r="A96" s="238" t="s">
        <v>244</v>
      </c>
      <c r="B96" s="239" t="s">
        <v>245</v>
      </c>
      <c r="C96" s="240" t="n">
        <v>1</v>
      </c>
      <c r="D96" s="241" t="n">
        <v>0</v>
      </c>
      <c r="E96" s="241" t="n">
        <v>0</v>
      </c>
      <c r="F96" s="241" t="n">
        <v>0</v>
      </c>
      <c r="G96" s="241" t="n">
        <f aca="false">SUM(C96:F96)</f>
        <v>1</v>
      </c>
      <c r="H96" s="241" t="n">
        <v>0</v>
      </c>
      <c r="I96" s="241" t="n">
        <v>0</v>
      </c>
      <c r="J96" s="242" t="n">
        <v>1</v>
      </c>
      <c r="K96" s="243" t="n">
        <v>1</v>
      </c>
      <c r="L96" s="241" t="n">
        <v>0</v>
      </c>
      <c r="M96" s="241" t="n">
        <v>0</v>
      </c>
      <c r="N96" s="241" t="n">
        <v>1</v>
      </c>
      <c r="O96" s="241" t="n">
        <v>0</v>
      </c>
      <c r="P96" s="241" t="n">
        <f aca="false">SUM(L96:O96)</f>
        <v>1</v>
      </c>
      <c r="Q96" s="241" t="n">
        <v>0</v>
      </c>
      <c r="R96" s="241" t="n">
        <v>0</v>
      </c>
      <c r="S96" s="242" t="n">
        <v>0</v>
      </c>
      <c r="T96" s="242" t="n">
        <v>0</v>
      </c>
      <c r="AME96" s="0"/>
      <c r="AMF96" s="0"/>
      <c r="AMG96" s="0"/>
      <c r="AMH96" s="0"/>
      <c r="AMI96" s="0"/>
      <c r="AMJ96" s="0"/>
    </row>
    <row r="97" s="237" customFormat="true" ht="12.8" hidden="false" customHeight="false" outlineLevel="0" collapsed="false">
      <c r="A97" s="238" t="s">
        <v>188</v>
      </c>
      <c r="B97" s="239" t="s">
        <v>189</v>
      </c>
      <c r="C97" s="245"/>
      <c r="D97" s="245"/>
      <c r="E97" s="245"/>
      <c r="F97" s="245"/>
      <c r="G97" s="241" t="n">
        <f aca="false">SUM(C97:F97)</f>
        <v>0</v>
      </c>
      <c r="H97" s="245"/>
      <c r="I97" s="245"/>
      <c r="J97" s="245"/>
      <c r="K97" s="245"/>
      <c r="L97" s="240" t="n">
        <v>0</v>
      </c>
      <c r="M97" s="241" t="n">
        <v>0</v>
      </c>
      <c r="N97" s="241" t="n">
        <v>0</v>
      </c>
      <c r="O97" s="241" t="n">
        <v>0</v>
      </c>
      <c r="P97" s="241" t="n">
        <f aca="false">SUM(L97:O97)</f>
        <v>0</v>
      </c>
      <c r="Q97" s="241" t="n">
        <v>0</v>
      </c>
      <c r="R97" s="241" t="n">
        <v>0</v>
      </c>
      <c r="S97" s="245"/>
      <c r="T97" s="246"/>
      <c r="AME97" s="0"/>
      <c r="AMF97" s="0"/>
      <c r="AMG97" s="0"/>
      <c r="AMH97" s="0"/>
      <c r="AMI97" s="0"/>
      <c r="AMJ97" s="0"/>
    </row>
    <row r="98" s="237" customFormat="true" ht="12.8" hidden="false" customHeight="false" outlineLevel="0" collapsed="false">
      <c r="A98" s="238" t="s">
        <v>150</v>
      </c>
      <c r="B98" s="239" t="s">
        <v>151</v>
      </c>
      <c r="C98" s="240" t="n">
        <v>107</v>
      </c>
      <c r="D98" s="241" t="n">
        <v>30</v>
      </c>
      <c r="E98" s="241" t="n">
        <v>230</v>
      </c>
      <c r="F98" s="241" t="n">
        <v>1</v>
      </c>
      <c r="G98" s="241" t="n">
        <f aca="false">SUM(C98:F98)</f>
        <v>368</v>
      </c>
      <c r="H98" s="241" t="n">
        <v>22</v>
      </c>
      <c r="I98" s="241" t="n">
        <v>15</v>
      </c>
      <c r="J98" s="242" t="n">
        <v>0.3732970027248</v>
      </c>
      <c r="K98" s="243" t="n">
        <v>0.474114441416894</v>
      </c>
      <c r="L98" s="241" t="n">
        <v>36</v>
      </c>
      <c r="M98" s="241" t="n">
        <v>13</v>
      </c>
      <c r="N98" s="241" t="n">
        <v>64</v>
      </c>
      <c r="O98" s="241" t="n">
        <v>0</v>
      </c>
      <c r="P98" s="241" t="n">
        <f aca="false">SUM(L98:O98)</f>
        <v>113</v>
      </c>
      <c r="Q98" s="241" t="n">
        <v>15</v>
      </c>
      <c r="R98" s="241" t="n">
        <v>5</v>
      </c>
      <c r="S98" s="242" t="n">
        <v>0.433628318584071</v>
      </c>
      <c r="T98" s="242" t="n">
        <v>0.610619469026549</v>
      </c>
      <c r="AME98" s="0"/>
      <c r="AMF98" s="0"/>
      <c r="AMG98" s="0"/>
      <c r="AMH98" s="0"/>
      <c r="AMI98" s="0"/>
      <c r="AMJ98" s="0"/>
    </row>
    <row r="99" s="237" customFormat="true" ht="12.8" hidden="false" customHeight="false" outlineLevel="0" collapsed="false">
      <c r="A99" s="238" t="s">
        <v>200</v>
      </c>
      <c r="B99" s="239" t="s">
        <v>201</v>
      </c>
      <c r="C99" s="245"/>
      <c r="D99" s="245"/>
      <c r="E99" s="245"/>
      <c r="F99" s="245"/>
      <c r="G99" s="241" t="n">
        <f aca="false">SUM(C99:F99)</f>
        <v>0</v>
      </c>
      <c r="H99" s="245"/>
      <c r="I99" s="245"/>
      <c r="J99" s="245"/>
      <c r="K99" s="245"/>
      <c r="L99" s="240" t="n">
        <v>0</v>
      </c>
      <c r="M99" s="241" t="n">
        <v>0</v>
      </c>
      <c r="N99" s="241" t="n">
        <v>0</v>
      </c>
      <c r="O99" s="241" t="n">
        <v>0</v>
      </c>
      <c r="P99" s="241" t="n">
        <f aca="false">SUM(L99:O99)</f>
        <v>0</v>
      </c>
      <c r="Q99" s="241" t="n">
        <v>0</v>
      </c>
      <c r="R99" s="241" t="n">
        <v>0</v>
      </c>
      <c r="S99" s="245"/>
      <c r="T99" s="246"/>
      <c r="AME99" s="0"/>
      <c r="AMF99" s="0"/>
      <c r="AMG99" s="0"/>
      <c r="AMH99" s="0"/>
      <c r="AMI99" s="0"/>
      <c r="AMJ99" s="0"/>
    </row>
    <row r="100" s="237" customFormat="true" ht="12.8" hidden="false" customHeight="false" outlineLevel="0" collapsed="false">
      <c r="A100" s="238" t="s">
        <v>220</v>
      </c>
      <c r="B100" s="239" t="s">
        <v>221</v>
      </c>
      <c r="C100" s="240" t="n">
        <v>13</v>
      </c>
      <c r="D100" s="241" t="n">
        <v>28</v>
      </c>
      <c r="E100" s="241" t="n">
        <v>278</v>
      </c>
      <c r="F100" s="241" t="n">
        <v>3</v>
      </c>
      <c r="G100" s="241" t="n">
        <f aca="false">SUM(C100:F100)</f>
        <v>322</v>
      </c>
      <c r="H100" s="241" t="n">
        <v>12</v>
      </c>
      <c r="I100" s="241" t="n">
        <v>25</v>
      </c>
      <c r="J100" s="242" t="n">
        <v>0.12852664576803</v>
      </c>
      <c r="K100" s="243" t="n">
        <v>0.244514106583072</v>
      </c>
      <c r="L100" s="241" t="n">
        <v>8</v>
      </c>
      <c r="M100" s="241" t="n">
        <v>14</v>
      </c>
      <c r="N100" s="241" t="n">
        <v>148</v>
      </c>
      <c r="O100" s="241" t="n">
        <v>1</v>
      </c>
      <c r="P100" s="241" t="n">
        <f aca="false">SUM(L100:O100)</f>
        <v>171</v>
      </c>
      <c r="Q100" s="241" t="n">
        <v>17</v>
      </c>
      <c r="R100" s="241" t="n">
        <v>13</v>
      </c>
      <c r="S100" s="242" t="n">
        <v>0.129411764705882</v>
      </c>
      <c r="T100" s="242" t="n">
        <v>0.305882352941176</v>
      </c>
      <c r="AME100" s="0"/>
      <c r="AMF100" s="0"/>
      <c r="AMG100" s="0"/>
      <c r="AMH100" s="0"/>
      <c r="AMI100" s="0"/>
      <c r="AMJ100" s="0"/>
    </row>
    <row r="101" s="237" customFormat="true" ht="12.8" hidden="false" customHeight="false" outlineLevel="0" collapsed="false">
      <c r="A101" s="238" t="s">
        <v>202</v>
      </c>
      <c r="B101" s="239" t="s">
        <v>203</v>
      </c>
      <c r="C101" s="241" t="n">
        <v>10</v>
      </c>
      <c r="D101" s="241" t="n">
        <v>13</v>
      </c>
      <c r="E101" s="241" t="n">
        <v>5</v>
      </c>
      <c r="F101" s="241" t="n">
        <v>1</v>
      </c>
      <c r="G101" s="241" t="n">
        <f aca="false">SUM(C101:F101)</f>
        <v>29</v>
      </c>
      <c r="H101" s="241" t="n">
        <v>2</v>
      </c>
      <c r="I101" s="241" t="n">
        <v>3</v>
      </c>
      <c r="J101" s="242" t="n">
        <v>0.82142857142857</v>
      </c>
      <c r="K101" s="242" t="n">
        <v>1</v>
      </c>
      <c r="L101" s="240" t="n">
        <v>8</v>
      </c>
      <c r="M101" s="241" t="n">
        <v>7</v>
      </c>
      <c r="N101" s="241" t="n">
        <v>5</v>
      </c>
      <c r="O101" s="241" t="n">
        <v>0</v>
      </c>
      <c r="P101" s="241" t="n">
        <f aca="false">SUM(L101:O101)</f>
        <v>20</v>
      </c>
      <c r="Q101" s="241" t="n">
        <v>0</v>
      </c>
      <c r="R101" s="241" t="n">
        <v>1</v>
      </c>
      <c r="S101" s="242" t="n">
        <v>0.75</v>
      </c>
      <c r="T101" s="243" t="n">
        <v>0.8</v>
      </c>
      <c r="AME101" s="0"/>
      <c r="AMF101" s="0"/>
      <c r="AMG101" s="0"/>
      <c r="AMH101" s="0"/>
      <c r="AMI101" s="0"/>
      <c r="AMJ101" s="0"/>
    </row>
    <row r="102" s="237" customFormat="true" ht="12.8" hidden="false" customHeight="false" outlineLevel="0" collapsed="false">
      <c r="A102" s="238" t="s">
        <v>24</v>
      </c>
      <c r="B102" s="239" t="s">
        <v>25</v>
      </c>
      <c r="C102" s="240" t="n">
        <v>2</v>
      </c>
      <c r="D102" s="241" t="n">
        <v>1</v>
      </c>
      <c r="E102" s="241" t="n">
        <v>5</v>
      </c>
      <c r="F102" s="241" t="n">
        <v>0</v>
      </c>
      <c r="G102" s="241" t="n">
        <f aca="false">SUM(C102:F102)</f>
        <v>8</v>
      </c>
      <c r="H102" s="241" t="n">
        <v>0</v>
      </c>
      <c r="I102" s="241" t="n">
        <v>2</v>
      </c>
      <c r="J102" s="242" t="n">
        <v>0.375</v>
      </c>
      <c r="K102" s="243" t="n">
        <v>0.625</v>
      </c>
      <c r="L102" s="241" t="n">
        <v>1</v>
      </c>
      <c r="M102" s="241" t="n">
        <v>0</v>
      </c>
      <c r="N102" s="241" t="n">
        <v>4</v>
      </c>
      <c r="O102" s="241" t="n">
        <v>0</v>
      </c>
      <c r="P102" s="241" t="n">
        <f aca="false">SUM(L102:O102)</f>
        <v>5</v>
      </c>
      <c r="Q102" s="241" t="n">
        <v>1</v>
      </c>
      <c r="R102" s="241" t="n">
        <v>1</v>
      </c>
      <c r="S102" s="242" t="n">
        <v>0.2</v>
      </c>
      <c r="T102" s="242" t="n">
        <v>0.6</v>
      </c>
      <c r="AME102" s="0"/>
      <c r="AMF102" s="0"/>
      <c r="AMG102" s="0"/>
      <c r="AMH102" s="0"/>
      <c r="AMI102" s="0"/>
      <c r="AMJ102" s="0"/>
    </row>
    <row r="103" s="237" customFormat="true" ht="12.8" hidden="false" customHeight="false" outlineLevel="0" collapsed="false">
      <c r="A103" s="238" t="s">
        <v>114</v>
      </c>
      <c r="B103" s="239" t="s">
        <v>115</v>
      </c>
      <c r="C103" s="241" t="n">
        <v>2</v>
      </c>
      <c r="D103" s="241" t="n">
        <v>2</v>
      </c>
      <c r="E103" s="241" t="n">
        <v>37</v>
      </c>
      <c r="F103" s="241" t="n">
        <v>2</v>
      </c>
      <c r="G103" s="241" t="n">
        <f aca="false">SUM(C103:F103)</f>
        <v>43</v>
      </c>
      <c r="H103" s="241" t="n">
        <v>4</v>
      </c>
      <c r="I103" s="241" t="n">
        <v>2</v>
      </c>
      <c r="J103" s="242" t="n">
        <v>0.0975609756097561</v>
      </c>
      <c r="K103" s="242" t="n">
        <v>0.24390243902439</v>
      </c>
      <c r="L103" s="240" t="n">
        <v>0</v>
      </c>
      <c r="M103" s="241" t="n">
        <v>0</v>
      </c>
      <c r="N103" s="241"/>
      <c r="O103" s="241"/>
      <c r="P103" s="241" t="n">
        <f aca="false">SUM(L103:O103)</f>
        <v>0</v>
      </c>
      <c r="Q103" s="241" t="n">
        <v>1</v>
      </c>
      <c r="R103" s="241" t="n">
        <v>0</v>
      </c>
      <c r="S103" s="245"/>
      <c r="T103" s="246"/>
      <c r="AME103" s="0"/>
      <c r="AMF103" s="0"/>
      <c r="AMG103" s="0"/>
      <c r="AMH103" s="0"/>
      <c r="AMI103" s="0"/>
      <c r="AMJ103" s="0"/>
    </row>
    <row r="104" s="237" customFormat="true" ht="12.8" hidden="false" customHeight="false" outlineLevel="0" collapsed="false">
      <c r="A104" s="238" t="s">
        <v>152</v>
      </c>
      <c r="B104" s="239" t="s">
        <v>153</v>
      </c>
      <c r="C104" s="240" t="n">
        <v>5</v>
      </c>
      <c r="D104" s="241" t="n">
        <v>12</v>
      </c>
      <c r="E104" s="241" t="n">
        <v>64</v>
      </c>
      <c r="F104" s="241" t="n">
        <v>5</v>
      </c>
      <c r="G104" s="241" t="n">
        <f aca="false">SUM(C104:F104)</f>
        <v>86</v>
      </c>
      <c r="H104" s="241" t="n">
        <v>1</v>
      </c>
      <c r="I104" s="241" t="n">
        <v>4</v>
      </c>
      <c r="J104" s="242" t="n">
        <v>0.209876543209876</v>
      </c>
      <c r="K104" s="243" t="n">
        <v>0.271604938271605</v>
      </c>
      <c r="L104" s="241" t="n">
        <v>4</v>
      </c>
      <c r="M104" s="241" t="n">
        <v>2</v>
      </c>
      <c r="N104" s="241" t="n">
        <v>5</v>
      </c>
      <c r="O104" s="241"/>
      <c r="P104" s="241" t="n">
        <f aca="false">SUM(L104:O104)</f>
        <v>11</v>
      </c>
      <c r="Q104" s="241" t="n">
        <v>0</v>
      </c>
      <c r="R104" s="241"/>
      <c r="S104" s="242" t="n">
        <v>0.545454545454545</v>
      </c>
      <c r="T104" s="242" t="n">
        <v>0.454545454545455</v>
      </c>
      <c r="AME104" s="0"/>
      <c r="AMF104" s="0"/>
      <c r="AMG104" s="0"/>
      <c r="AMH104" s="0"/>
      <c r="AMI104" s="0"/>
      <c r="AMJ104" s="0"/>
    </row>
    <row r="105" s="237" customFormat="true" ht="12.8" hidden="false" customHeight="false" outlineLevel="0" collapsed="false">
      <c r="A105" s="238" t="s">
        <v>204</v>
      </c>
      <c r="B105" s="239" t="s">
        <v>205</v>
      </c>
      <c r="C105" s="241" t="n">
        <v>9</v>
      </c>
      <c r="D105" s="241" t="n">
        <v>1</v>
      </c>
      <c r="E105" s="241" t="n">
        <v>33</v>
      </c>
      <c r="F105" s="241" t="n">
        <v>2</v>
      </c>
      <c r="G105" s="241" t="n">
        <f aca="false">SUM(C105:F105)</f>
        <v>45</v>
      </c>
      <c r="H105" s="241" t="n">
        <v>2</v>
      </c>
      <c r="I105" s="241" t="n">
        <v>4</v>
      </c>
      <c r="J105" s="242" t="n">
        <v>0.232558139534884</v>
      </c>
      <c r="K105" s="242" t="n">
        <v>0.372093023255814</v>
      </c>
      <c r="L105" s="240" t="n">
        <v>1</v>
      </c>
      <c r="M105" s="241" t="n">
        <v>0</v>
      </c>
      <c r="N105" s="241" t="n">
        <v>2</v>
      </c>
      <c r="O105" s="241" t="n">
        <v>0</v>
      </c>
      <c r="P105" s="241" t="n">
        <f aca="false">SUM(L105:O105)</f>
        <v>3</v>
      </c>
      <c r="Q105" s="241" t="n">
        <v>0</v>
      </c>
      <c r="R105" s="241" t="n">
        <v>2</v>
      </c>
      <c r="S105" s="242" t="n">
        <v>0.333333333333333</v>
      </c>
      <c r="T105" s="243" t="n">
        <v>1</v>
      </c>
      <c r="AME105" s="0"/>
      <c r="AMF105" s="0"/>
      <c r="AMG105" s="0"/>
      <c r="AMH105" s="0"/>
      <c r="AMI105" s="0"/>
      <c r="AMJ105" s="0"/>
    </row>
    <row r="106" s="237" customFormat="true" ht="12.8" hidden="false" customHeight="false" outlineLevel="0" collapsed="false">
      <c r="A106" s="238" t="s">
        <v>236</v>
      </c>
      <c r="B106" s="239" t="s">
        <v>237</v>
      </c>
      <c r="C106" s="240" t="n">
        <v>1</v>
      </c>
      <c r="D106" s="241" t="n">
        <v>2</v>
      </c>
      <c r="E106" s="241" t="n">
        <v>33</v>
      </c>
      <c r="F106" s="241" t="n">
        <v>0</v>
      </c>
      <c r="G106" s="241" t="n">
        <f aca="false">SUM(C106:F106)</f>
        <v>36</v>
      </c>
      <c r="H106" s="241" t="n">
        <v>0</v>
      </c>
      <c r="I106" s="241" t="n">
        <v>2</v>
      </c>
      <c r="J106" s="242" t="n">
        <v>0.0833333333333333</v>
      </c>
      <c r="K106" s="243" t="n">
        <v>0.138888888888889</v>
      </c>
      <c r="L106" s="245"/>
      <c r="M106" s="245"/>
      <c r="N106" s="245"/>
      <c r="O106" s="241" t="n">
        <v>0</v>
      </c>
      <c r="P106" s="241" t="n">
        <f aca="false">SUM(L106:O106)</f>
        <v>0</v>
      </c>
      <c r="Q106" s="241" t="n">
        <v>0</v>
      </c>
      <c r="R106" s="245"/>
      <c r="S106" s="245"/>
      <c r="T106" s="245"/>
      <c r="AME106" s="0"/>
      <c r="AMF106" s="0"/>
      <c r="AMG106" s="0"/>
      <c r="AMH106" s="0"/>
      <c r="AMI106" s="0"/>
      <c r="AMJ106" s="0"/>
    </row>
    <row r="107" s="237" customFormat="true" ht="12.8" hidden="false" customHeight="false" outlineLevel="0" collapsed="false">
      <c r="A107" s="238" t="s">
        <v>112</v>
      </c>
      <c r="B107" s="239" t="s">
        <v>113</v>
      </c>
      <c r="C107" s="245"/>
      <c r="D107" s="245"/>
      <c r="E107" s="245"/>
      <c r="F107" s="245"/>
      <c r="G107" s="241" t="n">
        <f aca="false">SUM(C107:F107)</f>
        <v>0</v>
      </c>
      <c r="H107" s="245"/>
      <c r="I107" s="245"/>
      <c r="J107" s="245"/>
      <c r="K107" s="245"/>
      <c r="L107" s="240" t="n">
        <v>0</v>
      </c>
      <c r="M107" s="241" t="n">
        <v>0</v>
      </c>
      <c r="N107" s="241" t="n">
        <v>0</v>
      </c>
      <c r="O107" s="241" t="n">
        <v>0</v>
      </c>
      <c r="P107" s="241" t="n">
        <f aca="false">SUM(L107:O107)</f>
        <v>0</v>
      </c>
      <c r="Q107" s="241" t="n">
        <v>0</v>
      </c>
      <c r="R107" s="241" t="n">
        <v>0</v>
      </c>
      <c r="S107" s="245"/>
      <c r="T107" s="246"/>
      <c r="AME107" s="0"/>
      <c r="AMF107" s="0"/>
      <c r="AMG107" s="0"/>
      <c r="AMH107" s="0"/>
      <c r="AMI107" s="0"/>
      <c r="AMJ107" s="0"/>
    </row>
    <row r="108" s="237" customFormat="true" ht="12.8" hidden="true" customHeight="false" outlineLevel="0" collapsed="false">
      <c r="A108" s="238" t="s">
        <v>22</v>
      </c>
      <c r="B108" s="239" t="s">
        <v>23</v>
      </c>
      <c r="C108" s="240" t="n">
        <v>2099</v>
      </c>
      <c r="D108" s="241" t="n">
        <v>728</v>
      </c>
      <c r="E108" s="241" t="n">
        <v>11179</v>
      </c>
      <c r="F108" s="241" t="n">
        <v>49</v>
      </c>
      <c r="G108" s="241" t="n">
        <f aca="false">SUM(C108:F108)</f>
        <v>14055</v>
      </c>
      <c r="H108" s="241" t="n">
        <v>1572</v>
      </c>
      <c r="I108" s="241" t="n">
        <v>1035</v>
      </c>
      <c r="J108" s="242" t="n">
        <v>0.20184206768528</v>
      </c>
      <c r="K108" s="243" t="n">
        <v>0.387976581465086</v>
      </c>
      <c r="L108" s="241" t="n">
        <v>5114</v>
      </c>
      <c r="M108" s="241" t="n">
        <v>409</v>
      </c>
      <c r="N108" s="241" t="n">
        <v>4616</v>
      </c>
      <c r="O108" s="241" t="n">
        <v>102</v>
      </c>
      <c r="P108" s="241" t="n">
        <f aca="false">SUM(L108:O108)</f>
        <v>10241</v>
      </c>
      <c r="Q108" s="241" t="n">
        <v>1606</v>
      </c>
      <c r="R108" s="241" t="n">
        <v>326</v>
      </c>
      <c r="S108" s="242" t="n">
        <v>0.54472827695039</v>
      </c>
      <c r="T108" s="242" t="n">
        <v>0.7352796133741</v>
      </c>
      <c r="AME108" s="0"/>
      <c r="AMF108" s="0"/>
      <c r="AMG108" s="0"/>
      <c r="AMH108" s="0"/>
      <c r="AMI108" s="0"/>
      <c r="AMJ108" s="0"/>
    </row>
    <row r="109" s="237" customFormat="true" ht="12.8" hidden="true" customHeight="false" outlineLevel="0" collapsed="false">
      <c r="A109" s="238" t="s">
        <v>116</v>
      </c>
      <c r="B109" s="239" t="s">
        <v>117</v>
      </c>
      <c r="C109" s="241" t="n">
        <v>269</v>
      </c>
      <c r="D109" s="241" t="n">
        <v>267</v>
      </c>
      <c r="E109" s="241" t="n">
        <v>1945</v>
      </c>
      <c r="F109" s="241" t="n">
        <v>14</v>
      </c>
      <c r="G109" s="241" t="n">
        <f aca="false">SUM(C109:F109)</f>
        <v>2495</v>
      </c>
      <c r="H109" s="241" t="n">
        <v>61</v>
      </c>
      <c r="I109" s="241" t="n">
        <v>55</v>
      </c>
      <c r="J109" s="242" t="n">
        <v>0.21604191858122</v>
      </c>
      <c r="K109" s="242" t="n">
        <v>0.26279725916969</v>
      </c>
      <c r="L109" s="240" t="n">
        <v>126</v>
      </c>
      <c r="M109" s="241" t="n">
        <v>126</v>
      </c>
      <c r="N109" s="241" t="n">
        <v>520</v>
      </c>
      <c r="O109" s="241" t="n">
        <v>1</v>
      </c>
      <c r="P109" s="241" t="n">
        <f aca="false">SUM(L109:O109)</f>
        <v>773</v>
      </c>
      <c r="Q109" s="241" t="n">
        <v>24</v>
      </c>
      <c r="R109" s="241" t="n">
        <v>26</v>
      </c>
      <c r="S109" s="242" t="n">
        <v>0.326424870466321</v>
      </c>
      <c r="T109" s="243" t="n">
        <v>0.39119170984456</v>
      </c>
      <c r="AME109" s="0"/>
      <c r="AMF109" s="0"/>
      <c r="AMG109" s="0"/>
      <c r="AMH109" s="0"/>
      <c r="AMI109" s="0"/>
      <c r="AMJ109" s="0"/>
    </row>
    <row r="110" s="237" customFormat="true" ht="12.8" hidden="true" customHeight="false" outlineLevel="0" collapsed="false">
      <c r="A110" s="238" t="s">
        <v>154</v>
      </c>
      <c r="B110" s="239" t="s">
        <v>155</v>
      </c>
      <c r="C110" s="240" t="n">
        <v>3030</v>
      </c>
      <c r="D110" s="241" t="n">
        <v>623</v>
      </c>
      <c r="E110" s="241" t="n">
        <v>1217</v>
      </c>
      <c r="F110" s="241" t="n">
        <v>48</v>
      </c>
      <c r="G110" s="241" t="n">
        <f aca="false">SUM(C110:F110)</f>
        <v>4918</v>
      </c>
      <c r="H110" s="241" t="n">
        <v>498</v>
      </c>
      <c r="I110" s="241" t="n">
        <v>180</v>
      </c>
      <c r="J110" s="242" t="n">
        <v>0.75005134524543</v>
      </c>
      <c r="K110" s="243" t="n">
        <v>0.889322381930185</v>
      </c>
      <c r="L110" s="241" t="n">
        <v>1915</v>
      </c>
      <c r="M110" s="241" t="n">
        <v>580</v>
      </c>
      <c r="N110" s="241" t="n">
        <v>553</v>
      </c>
      <c r="O110" s="241" t="n">
        <v>18</v>
      </c>
      <c r="P110" s="241" t="n">
        <f aca="false">SUM(L110:O110)</f>
        <v>3066</v>
      </c>
      <c r="Q110" s="241" t="n">
        <v>374</v>
      </c>
      <c r="R110" s="241" t="n">
        <v>111</v>
      </c>
      <c r="S110" s="242" t="n">
        <v>0.818569553805774</v>
      </c>
      <c r="T110" s="242" t="n">
        <v>0.977690288713911</v>
      </c>
      <c r="AME110" s="0"/>
      <c r="AMF110" s="0"/>
      <c r="AMG110" s="0"/>
      <c r="AMH110" s="0"/>
      <c r="AMI110" s="0"/>
      <c r="AMJ110" s="0"/>
    </row>
    <row r="111" s="237" customFormat="true" ht="12.8" hidden="true" customHeight="false" outlineLevel="0" collapsed="false">
      <c r="A111" s="238" t="s">
        <v>206</v>
      </c>
      <c r="B111" s="239" t="s">
        <v>207</v>
      </c>
      <c r="C111" s="241" t="n">
        <v>519</v>
      </c>
      <c r="D111" s="241" t="n">
        <v>683</v>
      </c>
      <c r="E111" s="241" t="n">
        <v>6549</v>
      </c>
      <c r="F111" s="241" t="n">
        <v>351</v>
      </c>
      <c r="G111" s="241" t="n">
        <f aca="false">SUM(C111:F111)</f>
        <v>8102</v>
      </c>
      <c r="H111" s="241" t="n">
        <v>290</v>
      </c>
      <c r="I111" s="241" t="n">
        <v>264</v>
      </c>
      <c r="J111" s="242" t="n">
        <v>0.15507676428848</v>
      </c>
      <c r="K111" s="242" t="n">
        <v>0.226551412720939</v>
      </c>
      <c r="L111" s="240" t="n">
        <v>260</v>
      </c>
      <c r="M111" s="241" t="n">
        <v>314</v>
      </c>
      <c r="N111" s="241" t="n">
        <v>3244</v>
      </c>
      <c r="O111" s="241" t="n">
        <v>98</v>
      </c>
      <c r="P111" s="241" t="n">
        <f aca="false">SUM(L111:O111)</f>
        <v>3916</v>
      </c>
      <c r="Q111" s="241" t="n">
        <v>182</v>
      </c>
      <c r="R111" s="241" t="n">
        <v>150</v>
      </c>
      <c r="S111" s="242" t="n">
        <v>0.1503404924044</v>
      </c>
      <c r="T111" s="243" t="n">
        <v>0.237297014143531</v>
      </c>
      <c r="AME111" s="0"/>
      <c r="AMF111" s="0"/>
      <c r="AMG111" s="0"/>
      <c r="AMH111" s="0"/>
      <c r="AMI111" s="0"/>
      <c r="AMJ111" s="0"/>
    </row>
    <row r="112" s="237" customFormat="true" ht="12.8" hidden="false" customHeight="false" outlineLevel="0" collapsed="false">
      <c r="A112" s="247" t="s">
        <v>240</v>
      </c>
      <c r="B112" s="248" t="s">
        <v>241</v>
      </c>
      <c r="C112" s="249" t="n">
        <v>28</v>
      </c>
      <c r="D112" s="250" t="n">
        <v>0</v>
      </c>
      <c r="E112" s="250" t="n">
        <v>70</v>
      </c>
      <c r="F112" s="250" t="n">
        <v>1</v>
      </c>
      <c r="G112" s="241" t="n">
        <f aca="false">SUM(C112:F112)</f>
        <v>99</v>
      </c>
      <c r="H112" s="250" t="n">
        <v>0</v>
      </c>
      <c r="I112" s="250" t="n">
        <v>0</v>
      </c>
      <c r="J112" s="251" t="n">
        <v>0.28571428571429</v>
      </c>
      <c r="K112" s="252" t="n">
        <v>0.285714285714286</v>
      </c>
      <c r="L112" s="250" t="n">
        <v>3</v>
      </c>
      <c r="M112" s="250" t="n">
        <v>0</v>
      </c>
      <c r="N112" s="250" t="n">
        <v>5</v>
      </c>
      <c r="O112" s="250" t="n">
        <v>0</v>
      </c>
      <c r="P112" s="241" t="n">
        <f aca="false">SUM(L112:O112)</f>
        <v>8</v>
      </c>
      <c r="Q112" s="250" t="n">
        <v>0</v>
      </c>
      <c r="R112" s="250" t="n">
        <v>0</v>
      </c>
      <c r="S112" s="251" t="n">
        <v>0.375</v>
      </c>
      <c r="T112" s="251" t="n">
        <v>0.375</v>
      </c>
      <c r="AME112" s="0"/>
      <c r="AMF112" s="0"/>
      <c r="AMG112" s="0"/>
      <c r="AMH112" s="0"/>
      <c r="AMI112" s="0"/>
      <c r="AMJ112" s="0"/>
    </row>
    <row r="113" s="237" customFormat="true" ht="12.8" hidden="false" customHeight="false" outlineLevel="0" collapsed="false">
      <c r="A113" s="238" t="s">
        <v>238</v>
      </c>
      <c r="B113" s="239" t="s">
        <v>247</v>
      </c>
      <c r="C113" s="245"/>
      <c r="D113" s="245"/>
      <c r="E113" s="245"/>
      <c r="F113" s="245"/>
      <c r="G113" s="241" t="n">
        <f aca="false">SUM(C113:F113)</f>
        <v>0</v>
      </c>
      <c r="H113" s="245"/>
      <c r="I113" s="245"/>
      <c r="J113" s="245"/>
      <c r="K113" s="245"/>
      <c r="L113" s="240" t="n">
        <v>0</v>
      </c>
      <c r="M113" s="241" t="n">
        <v>0</v>
      </c>
      <c r="N113" s="241" t="n">
        <v>0</v>
      </c>
      <c r="O113" s="241" t="n">
        <v>0</v>
      </c>
      <c r="P113" s="241" t="n">
        <f aca="false">SUM(L113:O113)</f>
        <v>0</v>
      </c>
      <c r="Q113" s="241" t="n">
        <v>0</v>
      </c>
      <c r="R113" s="241" t="n">
        <v>0</v>
      </c>
      <c r="S113" s="245"/>
      <c r="T113" s="246"/>
      <c r="AME113" s="0"/>
      <c r="AMF113" s="0"/>
      <c r="AMG113" s="0"/>
      <c r="AMH113" s="0"/>
      <c r="AMI113" s="0"/>
      <c r="AMJ113" s="0"/>
    </row>
    <row r="114" s="237" customFormat="true" ht="12.8" hidden="false" customHeight="false" outlineLevel="0" collapsed="false">
      <c r="A114" s="238" t="s">
        <v>20</v>
      </c>
      <c r="B114" s="239" t="s">
        <v>21</v>
      </c>
      <c r="C114" s="240" t="n">
        <v>5945</v>
      </c>
      <c r="D114" s="241" t="n">
        <v>2301</v>
      </c>
      <c r="E114" s="241" t="n">
        <v>20960</v>
      </c>
      <c r="F114" s="241" t="n">
        <v>463</v>
      </c>
      <c r="G114" s="241" t="n">
        <f aca="false">SUM(C114:F114)</f>
        <v>29669</v>
      </c>
      <c r="H114" s="241" t="n">
        <v>2421</v>
      </c>
      <c r="I114" s="241" t="n">
        <v>1534</v>
      </c>
      <c r="J114" s="242" t="n">
        <v>0.28233924536054</v>
      </c>
      <c r="K114" s="243" t="n">
        <v>0.417756625350955</v>
      </c>
      <c r="L114" s="241" t="n">
        <v>7418</v>
      </c>
      <c r="M114" s="241" t="n">
        <v>1429</v>
      </c>
      <c r="N114" s="241" t="n">
        <v>8938</v>
      </c>
      <c r="O114" s="241" t="n">
        <v>219</v>
      </c>
      <c r="P114" s="241" t="n">
        <f aca="false">SUM(L114:O114)</f>
        <v>18004</v>
      </c>
      <c r="Q114" s="241" t="n">
        <v>2186</v>
      </c>
      <c r="R114" s="241" t="n">
        <v>613</v>
      </c>
      <c r="S114" s="242" t="n">
        <v>0.497441664323868</v>
      </c>
      <c r="T114" s="242" t="n">
        <v>0.654821478774248</v>
      </c>
      <c r="AME114" s="0"/>
      <c r="AMF114" s="0"/>
      <c r="AMG114" s="0"/>
      <c r="AMH114" s="0"/>
      <c r="AMI114" s="0"/>
      <c r="AMJ114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" activeCellId="0" sqref="B1"/>
    </sheetView>
  </sheetViews>
  <sheetFormatPr defaultColWidth="11.60546875" defaultRowHeight="12.8" zeroHeight="false" outlineLevelRow="0" outlineLevelCol="0"/>
  <cols>
    <col collapsed="false" customWidth="true" hidden="true" outlineLevel="0" max="1" min="1" style="0" width="7.62"/>
    <col collapsed="false" customWidth="true" hidden="false" outlineLevel="0" max="2" min="2" style="0" width="19.28"/>
    <col collapsed="false" customWidth="true" hidden="false" outlineLevel="0" max="3" min="3" style="0" width="12.84"/>
    <col collapsed="false" customWidth="true" hidden="false" outlineLevel="0" max="4" min="4" style="0" width="8.49"/>
    <col collapsed="false" customWidth="true" hidden="false" outlineLevel="0" max="5" min="5" style="0" width="11.97"/>
    <col collapsed="false" customWidth="true" hidden="false" outlineLevel="0" max="7" min="6" style="0" width="9.19"/>
    <col collapsed="false" customWidth="true" hidden="false" outlineLevel="0" max="8" min="8" style="0" width="12.14"/>
    <col collapsed="false" customWidth="true" hidden="false" outlineLevel="0" max="9" min="9" style="0" width="7.8"/>
    <col collapsed="false" customWidth="true" hidden="false" outlineLevel="0" max="10" min="10" style="0" width="6.41"/>
  </cols>
  <sheetData>
    <row r="1" customFormat="false" ht="29" hidden="false" customHeight="false" outlineLevel="0" collapsed="false">
      <c r="A1" s="253" t="s">
        <v>1</v>
      </c>
      <c r="B1" s="253" t="s">
        <v>2</v>
      </c>
      <c r="C1" s="254" t="s">
        <v>7</v>
      </c>
      <c r="D1" s="254" t="s">
        <v>8</v>
      </c>
      <c r="E1" s="254" t="s">
        <v>10</v>
      </c>
      <c r="F1" s="254" t="s">
        <v>11</v>
      </c>
      <c r="G1" s="254" t="s">
        <v>330</v>
      </c>
      <c r="H1" s="254" t="s">
        <v>14</v>
      </c>
      <c r="I1" s="254" t="s">
        <v>15</v>
      </c>
      <c r="J1" s="255" t="s">
        <v>333</v>
      </c>
    </row>
    <row r="2" customFormat="false" ht="12.8" hidden="false" customHeight="false" outlineLevel="0" collapsed="false">
      <c r="A2" s="256" t="s">
        <v>156</v>
      </c>
      <c r="B2" s="256" t="s">
        <v>157</v>
      </c>
      <c r="C2" s="257" t="n">
        <v>501</v>
      </c>
      <c r="D2" s="257" t="n">
        <v>2</v>
      </c>
      <c r="E2" s="257" t="n">
        <v>23</v>
      </c>
      <c r="F2" s="257" t="n">
        <v>8</v>
      </c>
      <c r="G2" s="257" t="n">
        <f aca="false">SUM(C2:F2)</f>
        <v>534</v>
      </c>
      <c r="H2" s="257" t="n">
        <v>24</v>
      </c>
      <c r="I2" s="257" t="n">
        <v>4</v>
      </c>
      <c r="J2" s="258" t="n">
        <v>0.9562737643</v>
      </c>
    </row>
    <row r="3" customFormat="false" ht="12.8" hidden="false" customHeight="false" outlineLevel="0" collapsed="false">
      <c r="A3" s="259" t="s">
        <v>208</v>
      </c>
      <c r="B3" s="259" t="s">
        <v>209</v>
      </c>
      <c r="C3" s="260"/>
      <c r="D3" s="260"/>
      <c r="E3" s="260"/>
      <c r="F3" s="260"/>
      <c r="G3" s="261" t="n">
        <f aca="false">SUM(C3:F3)</f>
        <v>0</v>
      </c>
      <c r="H3" s="260"/>
      <c r="I3" s="260"/>
      <c r="J3" s="260"/>
    </row>
    <row r="4" customFormat="false" ht="12.8" hidden="false" customHeight="false" outlineLevel="0" collapsed="false">
      <c r="A4" s="256" t="s">
        <v>28</v>
      </c>
      <c r="B4" s="256" t="s">
        <v>29</v>
      </c>
      <c r="C4" s="257" t="n">
        <v>2</v>
      </c>
      <c r="D4" s="257" t="n">
        <v>3</v>
      </c>
      <c r="E4" s="257" t="n">
        <v>8</v>
      </c>
      <c r="F4" s="257" t="n">
        <v>1</v>
      </c>
      <c r="G4" s="257" t="n">
        <f aca="false">SUM(C4:F4)</f>
        <v>14</v>
      </c>
      <c r="H4" s="257" t="n">
        <v>1</v>
      </c>
      <c r="I4" s="257" t="n">
        <v>7</v>
      </c>
      <c r="J4" s="258" t="n">
        <v>0.3846153846</v>
      </c>
    </row>
    <row r="5" customFormat="false" ht="12.8" hidden="false" customHeight="false" outlineLevel="0" collapsed="false">
      <c r="A5" s="259" t="s">
        <v>158</v>
      </c>
      <c r="B5" s="259" t="s">
        <v>159</v>
      </c>
      <c r="C5" s="261" t="n">
        <v>3</v>
      </c>
      <c r="D5" s="261" t="n">
        <v>4</v>
      </c>
      <c r="E5" s="261" t="n">
        <v>2</v>
      </c>
      <c r="F5" s="261" t="n">
        <v>0</v>
      </c>
      <c r="G5" s="261" t="n">
        <f aca="false">SUM(C5:F5)</f>
        <v>9</v>
      </c>
      <c r="H5" s="261" t="n">
        <v>0</v>
      </c>
      <c r="I5" s="261" t="n">
        <v>0</v>
      </c>
      <c r="J5" s="262" t="n">
        <v>0.7777777778</v>
      </c>
    </row>
    <row r="6" customFormat="false" ht="12.8" hidden="false" customHeight="false" outlineLevel="0" collapsed="false">
      <c r="A6" s="256" t="s">
        <v>32</v>
      </c>
      <c r="B6" s="256" t="s">
        <v>33</v>
      </c>
      <c r="C6" s="257" t="n">
        <v>1</v>
      </c>
      <c r="D6" s="257" t="n">
        <v>2</v>
      </c>
      <c r="E6" s="257" t="n">
        <v>0</v>
      </c>
      <c r="F6" s="257" t="n">
        <v>0</v>
      </c>
      <c r="G6" s="257" t="n">
        <f aca="false">SUM(C6:F6)</f>
        <v>3</v>
      </c>
      <c r="H6" s="257" t="n">
        <v>2</v>
      </c>
      <c r="I6" s="257" t="n">
        <v>1</v>
      </c>
      <c r="J6" s="258" t="n">
        <v>1</v>
      </c>
    </row>
    <row r="7" customFormat="false" ht="12.8" hidden="false" customHeight="false" outlineLevel="0" collapsed="false">
      <c r="A7" s="259" t="s">
        <v>34</v>
      </c>
      <c r="B7" s="259" t="s">
        <v>35</v>
      </c>
      <c r="C7" s="261" t="n">
        <v>1</v>
      </c>
      <c r="D7" s="261" t="n">
        <v>0</v>
      </c>
      <c r="E7" s="261" t="n">
        <v>0</v>
      </c>
      <c r="F7" s="261" t="n">
        <v>0</v>
      </c>
      <c r="G7" s="261" t="n">
        <f aca="false">SUM(C7:F7)</f>
        <v>1</v>
      </c>
      <c r="H7" s="261" t="n">
        <v>1</v>
      </c>
      <c r="I7" s="261" t="n">
        <v>6</v>
      </c>
      <c r="J7" s="262" t="n">
        <v>1</v>
      </c>
    </row>
    <row r="8" customFormat="false" ht="12.8" hidden="false" customHeight="false" outlineLevel="0" collapsed="false">
      <c r="A8" s="256" t="s">
        <v>88</v>
      </c>
      <c r="B8" s="256" t="s">
        <v>89</v>
      </c>
      <c r="C8" s="257" t="n">
        <v>17</v>
      </c>
      <c r="D8" s="257" t="n">
        <v>11</v>
      </c>
      <c r="E8" s="257" t="n">
        <v>12</v>
      </c>
      <c r="F8" s="257" t="n">
        <v>0</v>
      </c>
      <c r="G8" s="257" t="n">
        <f aca="false">SUM(C8:F8)</f>
        <v>40</v>
      </c>
      <c r="H8" s="257" t="n">
        <v>9</v>
      </c>
      <c r="I8" s="257" t="n">
        <v>7</v>
      </c>
      <c r="J8" s="258" t="n">
        <v>0.7</v>
      </c>
    </row>
    <row r="9" customFormat="false" ht="12.8" hidden="false" customHeight="false" outlineLevel="0" collapsed="false">
      <c r="A9" s="259" t="s">
        <v>44</v>
      </c>
      <c r="B9" s="259" t="s">
        <v>45</v>
      </c>
      <c r="C9" s="261" t="n">
        <v>26</v>
      </c>
      <c r="D9" s="261" t="n">
        <v>11</v>
      </c>
      <c r="E9" s="261" t="n">
        <v>12</v>
      </c>
      <c r="F9" s="261" t="n">
        <v>0</v>
      </c>
      <c r="G9" s="261" t="n">
        <f aca="false">SUM(C9:F9)</f>
        <v>49</v>
      </c>
      <c r="H9" s="261" t="n">
        <v>2</v>
      </c>
      <c r="I9" s="261" t="n">
        <v>2</v>
      </c>
      <c r="J9" s="262" t="n">
        <v>0.7551020408</v>
      </c>
    </row>
    <row r="10" customFormat="false" ht="12.8" hidden="false" customHeight="false" outlineLevel="0" collapsed="false">
      <c r="A10" s="256" t="s">
        <v>50</v>
      </c>
      <c r="B10" s="256" t="s">
        <v>51</v>
      </c>
      <c r="C10" s="257" t="n">
        <v>5</v>
      </c>
      <c r="D10" s="257" t="n">
        <v>0</v>
      </c>
      <c r="E10" s="257" t="n">
        <v>3</v>
      </c>
      <c r="F10" s="257" t="n">
        <v>0</v>
      </c>
      <c r="G10" s="257" t="n">
        <f aca="false">SUM(C10:F10)</f>
        <v>8</v>
      </c>
      <c r="H10" s="257" t="n">
        <v>0</v>
      </c>
      <c r="I10" s="257" t="n">
        <v>1</v>
      </c>
      <c r="J10" s="258" t="n">
        <v>0.625</v>
      </c>
    </row>
    <row r="11" customFormat="false" ht="12.8" hidden="false" customHeight="false" outlineLevel="0" collapsed="false">
      <c r="A11" s="259" t="s">
        <v>52</v>
      </c>
      <c r="B11" s="259" t="s">
        <v>53</v>
      </c>
      <c r="C11" s="261" t="n">
        <v>3</v>
      </c>
      <c r="D11" s="261" t="n">
        <v>2</v>
      </c>
      <c r="E11" s="261" t="n">
        <v>1</v>
      </c>
      <c r="F11" s="261" t="n">
        <v>0</v>
      </c>
      <c r="G11" s="261" t="n">
        <f aca="false">SUM(C11:F11)</f>
        <v>6</v>
      </c>
      <c r="H11" s="261" t="n">
        <v>1</v>
      </c>
      <c r="I11" s="261" t="n">
        <v>0</v>
      </c>
      <c r="J11" s="262" t="n">
        <v>0.8333333333</v>
      </c>
    </row>
    <row r="12" customFormat="false" ht="12.8" hidden="false" customHeight="false" outlineLevel="0" collapsed="false">
      <c r="A12" s="256" t="s">
        <v>218</v>
      </c>
      <c r="B12" s="256" t="s">
        <v>219</v>
      </c>
      <c r="C12" s="257" t="n">
        <v>0</v>
      </c>
      <c r="D12" s="257" t="n">
        <v>0</v>
      </c>
      <c r="E12" s="257" t="n">
        <v>2</v>
      </c>
      <c r="F12" s="257" t="n">
        <v>2</v>
      </c>
      <c r="G12" s="257" t="n">
        <f aca="false">SUM(C12:F12)</f>
        <v>4</v>
      </c>
      <c r="H12" s="257" t="n">
        <v>0</v>
      </c>
      <c r="I12" s="257" t="n">
        <v>0</v>
      </c>
      <c r="J12" s="258" t="n">
        <v>0</v>
      </c>
    </row>
    <row r="13" customFormat="false" ht="12.8" hidden="false" customHeight="false" outlineLevel="0" collapsed="false">
      <c r="A13" s="259" t="s">
        <v>60</v>
      </c>
      <c r="B13" s="259" t="s">
        <v>61</v>
      </c>
      <c r="C13" s="261" t="n">
        <v>25</v>
      </c>
      <c r="D13" s="261" t="n">
        <v>11</v>
      </c>
      <c r="E13" s="261" t="n">
        <v>23</v>
      </c>
      <c r="F13" s="261" t="n">
        <v>2</v>
      </c>
      <c r="G13" s="261" t="n">
        <f aca="false">SUM(C13:F13)</f>
        <v>61</v>
      </c>
      <c r="H13" s="261" t="n">
        <v>4</v>
      </c>
      <c r="I13" s="261" t="n">
        <v>5</v>
      </c>
      <c r="J13" s="262" t="n">
        <v>0.6101694915</v>
      </c>
    </row>
    <row r="14" customFormat="false" ht="12.8" hidden="false" customHeight="false" outlineLevel="0" collapsed="false">
      <c r="A14" s="256" t="s">
        <v>74</v>
      </c>
      <c r="B14" s="256" t="s">
        <v>75</v>
      </c>
      <c r="C14" s="257" t="n">
        <v>5</v>
      </c>
      <c r="D14" s="257" t="n">
        <v>6</v>
      </c>
      <c r="E14" s="257" t="n">
        <v>6</v>
      </c>
      <c r="F14" s="257" t="n">
        <v>0</v>
      </c>
      <c r="G14" s="257" t="n">
        <f aca="false">SUM(C14:F14)</f>
        <v>17</v>
      </c>
      <c r="H14" s="257" t="n">
        <v>0</v>
      </c>
      <c r="I14" s="257" t="n">
        <v>2</v>
      </c>
      <c r="J14" s="258" t="n">
        <v>0.6470588235</v>
      </c>
    </row>
    <row r="15" customFormat="false" ht="12.8" hidden="false" customHeight="false" outlineLevel="0" collapsed="false">
      <c r="A15" s="259" t="s">
        <v>84</v>
      </c>
      <c r="B15" s="259" t="s">
        <v>85</v>
      </c>
      <c r="C15" s="261" t="n">
        <v>2</v>
      </c>
      <c r="D15" s="261" t="n">
        <v>1</v>
      </c>
      <c r="E15" s="261" t="n">
        <v>10</v>
      </c>
      <c r="F15" s="261" t="n">
        <v>0</v>
      </c>
      <c r="G15" s="261" t="n">
        <f aca="false">SUM(C15:F15)</f>
        <v>13</v>
      </c>
      <c r="H15" s="261" t="n">
        <v>3</v>
      </c>
      <c r="I15" s="261" t="n">
        <v>4</v>
      </c>
      <c r="J15" s="262" t="n">
        <v>0.2307692308</v>
      </c>
    </row>
    <row r="16" customFormat="false" ht="12.8" hidden="false" customHeight="false" outlineLevel="0" collapsed="false">
      <c r="A16" s="256" t="s">
        <v>190</v>
      </c>
      <c r="B16" s="256" t="s">
        <v>191</v>
      </c>
      <c r="C16" s="257" t="n">
        <v>4</v>
      </c>
      <c r="D16" s="257" t="n">
        <v>5</v>
      </c>
      <c r="E16" s="257" t="n">
        <v>5</v>
      </c>
      <c r="F16" s="257" t="n">
        <v>0</v>
      </c>
      <c r="G16" s="257" t="n">
        <f aca="false">SUM(C16:F16)</f>
        <v>14</v>
      </c>
      <c r="H16" s="257" t="n">
        <v>1</v>
      </c>
      <c r="I16" s="257" t="n">
        <v>0</v>
      </c>
      <c r="J16" s="258" t="n">
        <v>0.6428571429</v>
      </c>
    </row>
    <row r="17" customFormat="false" ht="12.8" hidden="false" customHeight="false" outlineLevel="0" collapsed="false">
      <c r="A17" s="259" t="s">
        <v>100</v>
      </c>
      <c r="B17" s="259" t="s">
        <v>101</v>
      </c>
      <c r="C17" s="261" t="n">
        <v>8</v>
      </c>
      <c r="D17" s="261" t="n">
        <v>15</v>
      </c>
      <c r="E17" s="261" t="n">
        <v>11</v>
      </c>
      <c r="F17" s="261" t="n">
        <v>1</v>
      </c>
      <c r="G17" s="261" t="n">
        <f aca="false">SUM(C17:F17)</f>
        <v>35</v>
      </c>
      <c r="H17" s="261" t="n">
        <v>4</v>
      </c>
      <c r="I17" s="261" t="n">
        <v>4</v>
      </c>
      <c r="J17" s="262" t="n">
        <v>0.6764705882</v>
      </c>
    </row>
    <row r="18" customFormat="false" ht="12.8" hidden="false" customHeight="false" outlineLevel="0" collapsed="false">
      <c r="A18" s="256" t="s">
        <v>94</v>
      </c>
      <c r="B18" s="256" t="s">
        <v>95</v>
      </c>
      <c r="C18" s="257" t="n">
        <v>5</v>
      </c>
      <c r="D18" s="257" t="n">
        <v>4</v>
      </c>
      <c r="E18" s="257" t="n">
        <v>1</v>
      </c>
      <c r="F18" s="257" t="n">
        <v>0</v>
      </c>
      <c r="G18" s="257" t="n">
        <f aca="false">SUM(C18:F18)</f>
        <v>10</v>
      </c>
      <c r="H18" s="257" t="n">
        <v>0</v>
      </c>
      <c r="I18" s="257" t="n">
        <v>0</v>
      </c>
      <c r="J18" s="258" t="n">
        <v>0.9</v>
      </c>
    </row>
    <row r="19" customFormat="false" ht="12.8" hidden="false" customHeight="false" outlineLevel="0" collapsed="false">
      <c r="A19" s="259" t="s">
        <v>98</v>
      </c>
      <c r="B19" s="259" t="s">
        <v>99</v>
      </c>
      <c r="C19" s="261" t="n">
        <v>8</v>
      </c>
      <c r="D19" s="261" t="n">
        <v>25</v>
      </c>
      <c r="E19" s="261" t="n">
        <v>9</v>
      </c>
      <c r="F19" s="261" t="n">
        <v>1</v>
      </c>
      <c r="G19" s="261" t="n">
        <f aca="false">SUM(C19:F19)</f>
        <v>43</v>
      </c>
      <c r="H19" s="261" t="n">
        <v>1</v>
      </c>
      <c r="I19" s="261" t="n">
        <v>4</v>
      </c>
      <c r="J19" s="262" t="n">
        <v>0.7857142857</v>
      </c>
    </row>
    <row r="20" customFormat="false" ht="12.8" hidden="false" customHeight="false" outlineLevel="0" collapsed="false">
      <c r="A20" s="256" t="s">
        <v>196</v>
      </c>
      <c r="B20" s="256" t="s">
        <v>197</v>
      </c>
      <c r="C20" s="257" t="n">
        <v>4</v>
      </c>
      <c r="D20" s="257" t="n">
        <v>2</v>
      </c>
      <c r="E20" s="257" t="n">
        <v>0</v>
      </c>
      <c r="F20" s="257" t="n">
        <v>0</v>
      </c>
      <c r="G20" s="257" t="n">
        <f aca="false">SUM(C20:F20)</f>
        <v>6</v>
      </c>
      <c r="H20" s="257" t="n">
        <v>0</v>
      </c>
      <c r="I20" s="257" t="n">
        <v>0</v>
      </c>
      <c r="J20" s="258" t="n">
        <v>1</v>
      </c>
    </row>
    <row r="21" customFormat="false" ht="12.8" hidden="false" customHeight="false" outlineLevel="0" collapsed="false">
      <c r="A21" s="259" t="s">
        <v>106</v>
      </c>
      <c r="B21" s="259" t="s">
        <v>107</v>
      </c>
      <c r="C21" s="260"/>
      <c r="D21" s="260"/>
      <c r="E21" s="260"/>
      <c r="F21" s="260"/>
      <c r="G21" s="261" t="n">
        <f aca="false">SUM(C21:F21)</f>
        <v>0</v>
      </c>
      <c r="H21" s="260"/>
      <c r="I21" s="260"/>
      <c r="J21" s="260"/>
    </row>
    <row r="22" customFormat="false" ht="12.8" hidden="false" customHeight="false" outlineLevel="0" collapsed="false">
      <c r="A22" s="256" t="s">
        <v>232</v>
      </c>
      <c r="B22" s="256" t="s">
        <v>233</v>
      </c>
      <c r="C22" s="257" t="n">
        <v>4</v>
      </c>
      <c r="D22" s="257" t="n">
        <v>0</v>
      </c>
      <c r="E22" s="257" t="n">
        <v>2</v>
      </c>
      <c r="F22" s="257" t="n">
        <v>0</v>
      </c>
      <c r="G22" s="257" t="n">
        <f aca="false">SUM(C22:F22)</f>
        <v>6</v>
      </c>
      <c r="H22" s="257" t="n">
        <v>1</v>
      </c>
      <c r="I22" s="257" t="n">
        <v>0</v>
      </c>
      <c r="J22" s="258" t="n">
        <v>0.6666666667</v>
      </c>
    </row>
    <row r="23" customFormat="false" ht="12.8" hidden="false" customHeight="false" outlineLevel="0" collapsed="false">
      <c r="A23" s="259" t="s">
        <v>114</v>
      </c>
      <c r="B23" s="259" t="s">
        <v>115</v>
      </c>
      <c r="C23" s="261" t="n">
        <v>20</v>
      </c>
      <c r="D23" s="261" t="n">
        <v>8</v>
      </c>
      <c r="E23" s="261" t="n">
        <v>18</v>
      </c>
      <c r="F23" s="261" t="n">
        <v>0</v>
      </c>
      <c r="G23" s="261" t="n">
        <f aca="false">SUM(C23:F23)</f>
        <v>46</v>
      </c>
      <c r="H23" s="261" t="n">
        <v>5</v>
      </c>
      <c r="I23" s="261" t="n">
        <v>6</v>
      </c>
      <c r="J23" s="262" t="n">
        <v>0.608695652173913</v>
      </c>
    </row>
    <row r="24" customFormat="false" ht="12.8" hidden="false" customHeight="false" outlineLevel="0" collapsed="false">
      <c r="A24" s="256" t="s">
        <v>204</v>
      </c>
      <c r="B24" s="256" t="s">
        <v>205</v>
      </c>
      <c r="C24" s="257" t="n">
        <v>5</v>
      </c>
      <c r="D24" s="257" t="n">
        <v>4</v>
      </c>
      <c r="E24" s="257" t="n">
        <v>3</v>
      </c>
      <c r="F24" s="257" t="n">
        <v>1</v>
      </c>
      <c r="G24" s="257" t="n">
        <f aca="false">SUM(C24:F24)</f>
        <v>13</v>
      </c>
      <c r="H24" s="257" t="n">
        <v>3</v>
      </c>
      <c r="I24" s="257" t="n">
        <v>2</v>
      </c>
      <c r="J24" s="258" t="n">
        <v>0.75</v>
      </c>
    </row>
    <row r="25" customFormat="false" ht="12.8" hidden="false" customHeight="false" outlineLevel="0" collapsed="false">
      <c r="A25" s="259" t="s">
        <v>236</v>
      </c>
      <c r="B25" s="259" t="s">
        <v>237</v>
      </c>
      <c r="C25" s="261" t="n">
        <v>0</v>
      </c>
      <c r="D25" s="261" t="n">
        <v>1</v>
      </c>
      <c r="E25" s="261" t="n">
        <v>9</v>
      </c>
      <c r="F25" s="261" t="n">
        <v>0</v>
      </c>
      <c r="G25" s="261" t="n">
        <f aca="false">SUM(C25:F25)</f>
        <v>10</v>
      </c>
      <c r="H25" s="261" t="n">
        <v>0</v>
      </c>
      <c r="I25" s="261" t="n">
        <v>0</v>
      </c>
      <c r="J25" s="262" t="n">
        <v>0.1</v>
      </c>
    </row>
    <row r="26" customFormat="false" ht="12.8" hidden="false" customHeight="false" outlineLevel="0" collapsed="false">
      <c r="A26" s="256" t="s">
        <v>22</v>
      </c>
      <c r="B26" s="256" t="s">
        <v>23</v>
      </c>
      <c r="C26" s="257" t="n">
        <v>128</v>
      </c>
      <c r="D26" s="257" t="n">
        <v>99</v>
      </c>
      <c r="E26" s="257" t="n">
        <v>114</v>
      </c>
      <c r="F26" s="257" t="n">
        <v>5</v>
      </c>
      <c r="G26" s="257" t="n">
        <f aca="false">SUM(C26:F26)</f>
        <v>346</v>
      </c>
      <c r="H26" s="257" t="n">
        <v>33</v>
      </c>
      <c r="I26" s="257" t="n">
        <v>49</v>
      </c>
      <c r="J26" s="258" t="n">
        <v>0.6656891496</v>
      </c>
    </row>
    <row r="27" customFormat="false" ht="12.8" hidden="false" customHeight="false" outlineLevel="0" collapsed="false">
      <c r="A27" s="259" t="s">
        <v>116</v>
      </c>
      <c r="B27" s="259" t="s">
        <v>117</v>
      </c>
      <c r="C27" s="261" t="n">
        <v>1</v>
      </c>
      <c r="D27" s="261" t="n">
        <v>2</v>
      </c>
      <c r="E27" s="261" t="n">
        <v>1</v>
      </c>
      <c r="F27" s="261" t="n">
        <v>1</v>
      </c>
      <c r="G27" s="261" t="n">
        <f aca="false">SUM(C27:F27)</f>
        <v>5</v>
      </c>
      <c r="H27" s="261" t="n">
        <v>1</v>
      </c>
      <c r="I27" s="261" t="n">
        <v>2</v>
      </c>
      <c r="J27" s="262" t="n">
        <v>0.75</v>
      </c>
    </row>
    <row r="28" customFormat="false" ht="12.8" hidden="false" customHeight="false" outlineLevel="0" collapsed="false">
      <c r="A28" s="256" t="s">
        <v>154</v>
      </c>
      <c r="B28" s="256" t="s">
        <v>155</v>
      </c>
      <c r="C28" s="257" t="n">
        <v>517</v>
      </c>
      <c r="D28" s="257" t="n">
        <v>17</v>
      </c>
      <c r="E28" s="257" t="n">
        <v>33</v>
      </c>
      <c r="F28" s="257" t="n">
        <v>9</v>
      </c>
      <c r="G28" s="257" t="n">
        <f aca="false">SUM(C28:F28)</f>
        <v>576</v>
      </c>
      <c r="H28" s="257" t="n">
        <v>28</v>
      </c>
      <c r="I28" s="257" t="n">
        <v>6</v>
      </c>
      <c r="J28" s="258" t="n">
        <v>0.9417989418</v>
      </c>
    </row>
    <row r="29" customFormat="false" ht="12.8" hidden="false" customHeight="false" outlineLevel="0" collapsed="false">
      <c r="A29" s="259" t="s">
        <v>206</v>
      </c>
      <c r="B29" s="259" t="s">
        <v>207</v>
      </c>
      <c r="C29" s="261" t="n">
        <v>4</v>
      </c>
      <c r="D29" s="261" t="n">
        <v>1</v>
      </c>
      <c r="E29" s="261" t="n">
        <v>13</v>
      </c>
      <c r="F29" s="261" t="n">
        <v>2</v>
      </c>
      <c r="G29" s="261" t="n">
        <f aca="false">SUM(C29:F29)</f>
        <v>20</v>
      </c>
      <c r="H29" s="261" t="n">
        <v>1</v>
      </c>
      <c r="I29" s="261" t="n">
        <v>0</v>
      </c>
      <c r="J29" s="262" t="n">
        <v>0.2777777778</v>
      </c>
    </row>
    <row r="30" customFormat="false" ht="12.8" hidden="false" customHeight="false" outlineLevel="0" collapsed="false">
      <c r="A30" s="256" t="s">
        <v>240</v>
      </c>
      <c r="B30" s="256" t="s">
        <v>250</v>
      </c>
      <c r="C30" s="257" t="n">
        <v>1</v>
      </c>
      <c r="D30" s="257" t="n">
        <v>0</v>
      </c>
      <c r="E30" s="257" t="n">
        <v>2</v>
      </c>
      <c r="F30" s="257" t="n">
        <v>0</v>
      </c>
      <c r="G30" s="257" t="n">
        <f aca="false">SUM(C30:F30)</f>
        <v>3</v>
      </c>
      <c r="H30" s="257" t="n">
        <v>0</v>
      </c>
      <c r="I30" s="257" t="n">
        <v>0</v>
      </c>
      <c r="J30" s="258" t="n">
        <v>0.3333333333</v>
      </c>
    </row>
    <row r="31" customFormat="false" ht="12.8" hidden="false" customHeight="false" outlineLevel="0" collapsed="false">
      <c r="A31" s="263" t="s">
        <v>20</v>
      </c>
      <c r="B31" s="263" t="s">
        <v>21</v>
      </c>
      <c r="C31" s="264" t="n">
        <v>651</v>
      </c>
      <c r="D31" s="264" t="n">
        <v>119</v>
      </c>
      <c r="E31" s="264" t="n">
        <v>163</v>
      </c>
      <c r="F31" s="264" t="n">
        <v>17</v>
      </c>
      <c r="G31" s="264" t="n">
        <f aca="false">SUM(C31:F31)</f>
        <v>950</v>
      </c>
      <c r="H31" s="264" t="n">
        <v>63</v>
      </c>
      <c r="I31" s="264" t="n">
        <v>57</v>
      </c>
      <c r="J31" s="265" t="n">
        <v>0.8252947481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1114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2023-06-24T10:32:34Z</dcterms:created>
  <dc:creator/>
  <dc:description/>
  <dc:language>fr-FR</dc:language>
  <cp:lastModifiedBy/>
  <dcterms:modified xsi:type="dcterms:W3CDTF">2023-07-03T12:17:05Z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